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O34" i="9"/>
  <c r="CO35" i="9" s="1"/>
  <c r="BW34" i="9"/>
  <c r="BW35" i="9" s="1"/>
  <c r="BW36" i="9" s="1"/>
  <c r="BW37" i="9" s="1"/>
  <c r="BW38" i="9" s="1"/>
  <c r="BW39" i="9" s="1"/>
  <c r="BW40" i="9" s="1"/>
  <c r="BW41" i="9" s="1"/>
  <c r="BW42" i="9" s="1"/>
  <c r="BW43" i="9" s="1"/>
  <c r="AM34" i="9"/>
  <c r="C34" i="9"/>
  <c r="U34" i="9" s="1"/>
  <c r="U35" i="9" s="1"/>
  <c r="U36"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<sst xmlns="http://schemas.openxmlformats.org/spreadsheetml/2006/main" count="1090" uniqueCount="559">
  <si>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</si>
  <si>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</si>
  <si>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</si>
  <si>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</si>
  <si>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</si>
  <si>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</si>
  <si>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</si>
  <si>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</si>
  <si>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</si>
  <si>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</si>
  <si>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</si>
  <si>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</si>
  <si>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</si>
  <si>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</si>
  <si>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</si>
  <si>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</si>
  <si>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</si>
  <si>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</si>
  <si>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</si>
  <si>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</si>
  <si>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</si>
  <si>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</si>
  <si>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</si>
  <si>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</si>
  <si>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</si>
  <si>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</si>
  <si>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</si>
  <si>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</si>
  <si>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</si>
  <si>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</si>
  <si>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</si>
  <si>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</si>
  <si>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</si>
  <si>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</si>
  <si>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</si>
  <si>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</si>
  <si>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</si>
  <si>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</si>
  <si>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</si>
  <si>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</si>
  <si>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</si>
  <si>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</si>
  <si>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</si>
  <si>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</si>
  <si>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</si>
  <si>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</si>
  <si>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</si>
  <si>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</si>
  <si>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</si>
  <si>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</si>
  <si>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</si>
  <si>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</si>
  <si>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</si>
  <si>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</si>
  <si>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</si>
  <si>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</si>
  <si>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</si>
  <si>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</si>
  <si>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</si>
  <si>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</si>
  <si>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</si>
  <si>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</si>
  <si>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</si>
  <si>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</si>
  <si>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</si>
  <si>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</si>
  <si>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</si>
  <si>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</si>
  <si>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</si>
  <si>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</si>
  <si>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</si>
  <si>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</si>
  <si>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</si>
  <si>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</si>
  <si>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</si>
  <si>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</si>
  <si>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</si>
  <si>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</si>
  <si>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</si>
  <si>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</si>
  <si>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</si>
  <si>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</si>
  <si>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</si>
  <si>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</si>
  <si>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</si>
  <si>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</si>
  <si>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</si>
  <si>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</si>
  <si>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</si>
  <si>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</si>
  <si>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</si>
  <si>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</si>
  <si>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</si>
  <si>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</si>
  <si>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</si>
  <si>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</si>
  <si>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</si>
  <si>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</si>
  <si>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</si>
  <si>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</si>
  <si>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</si>
  <si>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</si>
  <si>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</si>
  <si>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</si>
  <si>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</si>
  <si>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</si>
  <si>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</si>
  <si>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</si>
  <si>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</si>
  <si>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</si>
  <si>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</si>
  <si>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</si>
  <si>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</si>
  <si>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</si>
  <si>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</si>
  <si>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</si>
  <si>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</si>
  <si>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</si>
  <si>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</si>
  <si>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</si>
  <si>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</si>
  <si>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</si>
  <si>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</si>
  <si>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</si>
  <si>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</si>
  <si>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</si>
  <si>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</si>
  <si>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</si>
  <si>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</si>
  <si>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</si>
  <si>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</si>
  <si>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</si>
  <si>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</si>
  <si>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</si>
  <si>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</si>
  <si>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</si>
  <si>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</si>
  <si>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</si>
  <si>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</si>
  <si>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</si>
  <si>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</si>
  <si>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</si>
  <si>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</si>
  <si>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</si>
  <si>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</si>
  <si>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</si>
  <si>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</si>
  <si>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</si>
  <si>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</si>
  <si>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</si>
  <si>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</si>
  <si>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</si>
  <si>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</si>
  <si>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</si>
  <si>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</si>
  <si>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</si>
  <si>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</si>
  <si>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</si>
  <si>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</si>
  <si>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</si>
  <si>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</si>
  <si>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</si>
  <si>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</si>
  <si>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</si>
  <si>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</si>
  <si>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</si>
  <si>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</si>
  <si>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</si>
  <si>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</si>
  <si>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</si>
  <si>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</si>
  <si>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</si>
  <si>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</si>
  <si>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</si>
  <si>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</si>
  <si>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</si>
  <si>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</si>
  <si>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</si>
  <si>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</si>
  <si>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</si>
  <si>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</si>
  <si>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</si>
  <si>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</si>
  <si>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</si>
  <si>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</si>
  <si>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</si>
  <si>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</si>
  <si>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</si>
  <si>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</si>
  <si>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</si>
  <si>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</si>
  <si>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</si>
  <si>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山口県和木町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</si>
  <si>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</si>
  <si>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</si>
  <si>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</si>
  <si>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</si>
  <si>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</si>
  <si>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</si>
  <si>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</si>
  <si>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</si>
  <si>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</si>
  <si>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</si>
  <si>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</si>
  <si>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</si>
  <si>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</si>
  <si>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</si>
  <si>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</si>
  <si>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</si>
  <si>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</si>
  <si>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</si>
  <si>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</si>
  <si>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</si>
  <si>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</si>
  <si>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</si>
  <si>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</si>
  <si>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</si>
  <si>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</si>
  <si>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</si>
  <si>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</si>
  <si>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</si>
  <si>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</si>
  <si>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</si>
  <si>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</si>
  <si>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</si>
  <si>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</si>
  <si>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</si>
  <si>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</si>
  <si>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</si>
  <si>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</si>
  <si>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</si>
  <si>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</si>
  <si>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</si>
  <si>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</si>
  <si>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</si>
  <si>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</si>
  <si>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</si>
  <si>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</si>
  <si>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</si>
  <si>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</si>
  <si>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</si>
  <si>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</si>
  <si>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</si>
  <si>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</si>
  <si>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</si>
  <si>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</si>
  <si>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</si>
  <si>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</si>
  <si>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</si>
  <si>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</si>
  <si>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</si>
  <si>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</si>
  <si>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</si>
  <si>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</si>
  <si>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</si>
  <si>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</si>
  <si>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</si>
  <si>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</si>
  <si>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</si>
  <si>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</si>
  <si>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</si>
  <si>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</si>
  <si>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</si>
  <si>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</si>
  <si>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</si>
  <si>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</si>
  <si>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</si>
  <si>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</si>
  <si>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</si>
  <si>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</si>
  <si>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</si>
  <si>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</si>
  <si>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</si>
  <si>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</si>
  <si>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</si>
  <si>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</si>
  <si>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</si>
  <si>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</si>
  <si>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</si>
  <si>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</si>
  <si>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</si>
  <si>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</si>
  <si>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</si>
  <si>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</si>
  <si>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</si>
  <si>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</si>
  <si>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</si>
  <si>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</si>
  <si>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</si>
  <si>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</si>
  <si>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</si>
  <si>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</si>
  <si>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</si>
  <si>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</si>
  <si>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</si>
  <si>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</si>
  <si>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</si>
  <si>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</si>
  <si>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</si>
  <si>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</si>
  <si>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</si>
  <si>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</si>
  <si>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</si>
  <si>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</si>
  <si>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</si>
  <si>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</si>
  <si>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</si>
  <si>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</si>
  <si>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</si>
  <si>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</si>
  <si>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</si>
  <si>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</si>
  <si>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</si>
  <si>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</si>
  <si>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</si>
  <si>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</si>
  <si>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</si>
  <si>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</si>
  <si>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</si>
  <si>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</si>
  <si>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</si>
  <si>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</si>
  <si>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</si>
  <si>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</si>
  <si>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</si>
  <si>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</si>
  <si>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</si>
  <si>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</si>
  <si>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</si>
  <si>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</si>
  <si>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</si>
  <si>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</si>
  <si>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</si>
  <si>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</si>
  <si>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</si>
  <si>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</si>
  <si>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</si>
  <si>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</si>
  <si>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</si>
  <si>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</si>
  <si>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山口県和木町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</si>
  <si>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</si>
  <si>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</si>
  <si>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</si>
  <si>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</si>
  <si>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</si>
  <si>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</si>
  <si>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</si>
  <si>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</si>
  <si>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</si>
  <si>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</si>
  <si>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</si>
  <si>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</si>
  <si>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</si>
  <si>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</si>
  <si>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</si>
  <si>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</si>
  <si>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</si>
  <si>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</si>
  <si>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</si>
  <si>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</si>
  <si>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</si>
  <si>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</si>
  <si>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</si>
  <si>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</si>
  <si>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</si>
  <si>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</si>
  <si>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</si>
  <si>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</si>
  <si>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</si>
  <si>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</si>
  <si>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</si>
  <si>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</si>
  <si>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</si>
  <si>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</si>
  <si>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</si>
  <si>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</si>
  <si>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</si>
  <si>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</si>
  <si>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</si>
  <si>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</si>
  <si>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</si>
  <si>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</si>
  <si>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</si>
  <si>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</si>
  <si>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</si>
  <si>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</si>
  <si>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</si>
  <si>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</si>
  <si>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</si>
  <si>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</si>
  <si>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</si>
  <si>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</si>
  <si>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</si>
  <si>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</si>
  <si>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</si>
  <si>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</si>
  <si>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</si>
  <si>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</si>
  <si>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</si>
  <si>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</si>
  <si>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</si>
  <si>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</si>
  <si>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</si>
  <si>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</si>
  <si>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</si>
  <si>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</si>
  <si>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</si>
  <si>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</si>
  <si>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</si>
  <si>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</si>
  <si>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</si>
  <si>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</si>
  <si>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</si>
  <si>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</si>
  <si>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</si>
  <si>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</si>
  <si>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</si>
  <si>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</si>
  <si>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</si>
  <si>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</si>
  <si>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</si>
  <si>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</si>
  <si>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</si>
  <si>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</si>
  <si>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</si>
  <si>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</si>
  <si>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</si>
  <si>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</si>
  <si>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</si>
  <si>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</si>
  <si>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</si>
  <si>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</si>
  <si>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</si>
  <si>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</si>
  <si>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</si>
  <si>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</si>
  <si>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</si>
  <si>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</si>
  <si>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</si>
  <si>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</si>
  <si>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</si>
  <si>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</si>
  <si>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</si>
  <si>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</si>
  <si>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</si>
  <si>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</si>
  <si>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</si>
  <si>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</si>
  <si>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</si>
  <si>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</si>
  <si>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</si>
  <si>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</si>
  <si>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</si>
  <si>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</si>
  <si>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</si>
  <si>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</si>
  <si>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</si>
  <si>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</si>
  <si>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</si>
  <si>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</si>
  <si>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</si>
  <si>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</si>
  <si>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</si>
  <si>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</si>
  <si>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</si>
  <si>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</si>
  <si>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</si>
  <si>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</si>
  <si>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</si>
  <si>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</si>
  <si>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</si>
  <si>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</si>
  <si>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</si>
  <si>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</si>
  <si>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</si>
  <si>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</si>
  <si>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</si>
  <si>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</si>
  <si>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</si>
  <si>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</si>
  <si>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</si>
  <si>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</si>
  <si>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</si>
  <si>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</si>
  <si>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</si>
  <si>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</si>
  <si>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</si>
  <si>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</si>
  <si>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</si>
  <si>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</si>
  <si>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</si>
  <si>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</si>
  <si>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</si>
  <si>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</si>
  <si>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</si>
  <si>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</si>
  <si>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</si>
  <si>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</si>
  <si>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</si>
  <si>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</si>
  <si>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</si>
  <si>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</si>
  <si>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</si>
  <si>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</si>
  <si>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</si>
  <si>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</si>
  <si>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</si>
  <si>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</si>
  <si>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</si>
  <si>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</si>
  <si>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</si>
  <si>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</si>
  <si>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</si>
  <si>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</si>
  <si>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</si>
  <si>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</si>
  <si>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</si>
  <si>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</si>
  <si>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3.10</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</si>
  <si>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</si>
  <si>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</si>
  <si>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</si>
  <si>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</si>
  <si>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</si>
  <si>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</si>
  <si>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</si>
  <si>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</si>
  <si>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一般会計</t>
    <phoneticPr fontId="5"/>
  </si>
  <si>
    <t>-</t>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</si>
  <si>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</si>
  <si>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t>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</si>
  <si>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</si>
  <si>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</si>
  <si>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</si>
  <si>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5">
      <t>シチョウ</t>
    </rPh>
    <rPh sb="5" eb="7">
      <t>ソウゴウ</t>
    </rPh>
    <rPh sb="7" eb="9">
      <t>ジム</t>
    </rPh>
    <rPh sb="9" eb="11">
      <t>クミアイ</t>
    </rPh>
    <rPh sb="11" eb="15">
      <t>イッパンカイケイ</t>
    </rPh>
    <phoneticPr fontId="2"/>
  </si>
  <si>
    <t>山口県市町総合事務組合退職手当特別会計</t>
    <rPh sb="0" eb="3">
      <t>ヤマグチケン</t>
    </rPh>
    <rPh sb="3" eb="5">
      <t>シチョウ</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</si>
  <si>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9">
      <t>ヤマグチケンシチョウソウゴウジム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</si>
  <si>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山口県市町総合事務組合非常勤職員公務災害補償特別会計</t>
    <rPh sb="0" eb="11">
      <t>ヤマグチケンシチョウソウゴウジムクミアイ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</si>
  <si>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11">
      <t>ヤマグチケンシチョウソウゴウジムクミアイ</t>
    </rPh>
    <rPh sb="11" eb="14">
      <t>ヤマグチケン</t>
    </rPh>
    <rPh sb="14" eb="16">
      <t>シチョウ</t>
    </rPh>
    <rPh sb="16" eb="18">
      <t>コウヘイ</t>
    </rPh>
    <rPh sb="18" eb="21">
      <t>イインカイ</t>
    </rPh>
    <rPh sb="21" eb="23">
      <t>トクベツ</t>
    </rPh>
    <rPh sb="23" eb="25">
      <t>カイケイ</t>
    </rPh>
    <phoneticPr fontId="2"/>
  </si>
  <si>
    <t>山口県市町総合事務組合交通災害共済特別会計</t>
    <rPh sb="0" eb="11">
      <t>ヤマグチケンシチョウソウゴウジムクミアイ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</si>
  <si>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11">
      <t>ヤマグチケンシチョウソウゴウジムクミアイ</t>
    </rPh>
    <rPh sb="11" eb="14">
      <t>ヤマグチケン</t>
    </rPh>
    <rPh sb="14" eb="16">
      <t>ジチ</t>
    </rPh>
    <rPh sb="16" eb="18">
      <t>カイカン</t>
    </rPh>
    <rPh sb="18" eb="20">
      <t>カンリ</t>
    </rPh>
    <rPh sb="20" eb="24">
      <t>トクベツカイケイ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</si>
  <si>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8">
      <t>イッパンカイケイ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</si>
  <si>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</si>
  <si>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</si>
  <si>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</si>
  <si>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</si>
  <si>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</si>
  <si>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</si>
  <si>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</si>
  <si>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</si>
  <si>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</si>
  <si>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</si>
  <si>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</si>
  <si>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</si>
  <si>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</si>
  <si>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</si>
  <si>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</si>
  <si>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実質公債費比率は、類似団体平均よりも低位で推移してきているが、平成27年度はほぼ平均値となっており、その差は小さくなっている。
　将来負担比率は、類似団体平均を大きく上回っている。
　今後は、こども園整備事業等の大規模事業の実施を予定しており、基金の取り崩しを行う可能性もある。また、公債費のピークは平成33年度～平成35年度となる見込みであるため、将来負担比率、実質公債費比率ともに上昇が見込まれている。</t>
    <rPh sb="1" eb="3">
      <t>ジッシツ</t>
    </rPh>
    <rPh sb="3" eb="6">
      <t>コウサイヒ</t>
    </rPh>
    <rPh sb="6" eb="8">
      <t>ヒリツ</t>
    </rPh>
    <rPh sb="10" eb="12">
      <t>ルイジ</t>
    </rPh>
    <rPh sb="12" eb="14">
      <t>ダンタイ</t>
    </rPh>
    <rPh sb="14" eb="16">
      <t>ヘイキン</t>
    </rPh>
    <rPh sb="19" eb="21">
      <t>テイイ</t>
    </rPh>
    <rPh sb="22" eb="24">
      <t>スイイ</t>
    </rPh>
    <rPh sb="32" eb="34">
      <t>ヘイセイ</t>
    </rPh>
    <rPh sb="36" eb="38">
      <t>ネンド</t>
    </rPh>
    <rPh sb="41" eb="44">
      <t>ヘイキンチ</t>
    </rPh>
    <rPh sb="53" eb="54">
      <t>サ</t>
    </rPh>
    <rPh sb="55" eb="56">
      <t>チイ</t>
    </rPh>
    <rPh sb="66" eb="68">
      <t>ショウライ</t>
    </rPh>
    <rPh sb="68" eb="70">
      <t>フタン</t>
    </rPh>
    <rPh sb="70" eb="72">
      <t>ヒリツ</t>
    </rPh>
    <rPh sb="74" eb="76">
      <t>ルイジ</t>
    </rPh>
    <rPh sb="76" eb="78">
      <t>ダンタイ</t>
    </rPh>
    <rPh sb="78" eb="80">
      <t>ヘイキン</t>
    </rPh>
    <rPh sb="81" eb="82">
      <t>オオ</t>
    </rPh>
    <rPh sb="84" eb="86">
      <t>ウワマワ</t>
    </rPh>
    <rPh sb="93" eb="95">
      <t>コンゴ</t>
    </rPh>
    <rPh sb="100" eb="101">
      <t>エン</t>
    </rPh>
    <rPh sb="101" eb="103">
      <t>セイビ</t>
    </rPh>
    <rPh sb="103" eb="105">
      <t>ジギョウ</t>
    </rPh>
    <rPh sb="105" eb="106">
      <t>トウ</t>
    </rPh>
    <rPh sb="107" eb="110">
      <t>ダイキボ</t>
    </rPh>
    <rPh sb="110" eb="112">
      <t>ジギョウ</t>
    </rPh>
    <rPh sb="113" eb="115">
      <t>ジッシ</t>
    </rPh>
    <rPh sb="116" eb="118">
      <t>ヨテイ</t>
    </rPh>
    <rPh sb="123" eb="125">
      <t>キキン</t>
    </rPh>
    <rPh sb="126" eb="127">
      <t>ト</t>
    </rPh>
    <rPh sb="128" eb="129">
      <t>クズ</t>
    </rPh>
    <rPh sb="131" eb="132">
      <t>オコナ</t>
    </rPh>
    <rPh sb="133" eb="136">
      <t>カノウセイ</t>
    </rPh>
    <rPh sb="176" eb="178">
      <t>ショウライ</t>
    </rPh>
    <rPh sb="178" eb="180">
      <t>フタン</t>
    </rPh>
    <rPh sb="180" eb="182">
      <t>ヒリツ</t>
    </rPh>
    <rPh sb="183" eb="185">
      <t>ジッシツ</t>
    </rPh>
    <rPh sb="185" eb="188">
      <t>コウサイヒ</t>
    </rPh>
    <rPh sb="188" eb="190">
      <t>ヒリツ</t>
    </rPh>
    <rPh sb="193" eb="195">
      <t>ジョウショウ</t>
    </rPh>
    <rPh sb="196" eb="198">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</si>
</sst>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139018</c:v>
                </c:pt>
                <c:pt idx="1">
                  <c:v>217918</c:v>
                </c:pt>
                <c:pt idx="2">
                  <c:v>87281</c:v>
                </c:pt>
                <c:pt idx="3">
                  <c:v>69715</c:v>
                </c:pt>
                <c:pt idx="4">
                  <c:v>96658</c:v>
                </c:pt>
              </c:numCache>
            </c:numRef>
          </c:val>
          <c:smooth val="0"/>
        </c:ser>
        <c:dLbls>
          <c:showLegendKey val="0"/>
          <c:showVal val="0"/>
          <c:showCatName val="0"/>
          <c:showSerName val="0"/>
          <c:showPercent val="0"/>
          <c:showBubbleSize val="0"/>
        </c:dLbls>
        <c:marker val="1"/>
        <c:smooth val="0"/>
        <c:axId val="107246720"/>
        <c:axId val="107248640"/>
      </c:lineChart>
      <c:catAx>
        <c:axId val="107246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48640"/>
        <c:crosses val="autoZero"/>
        <c:auto val="1"/>
        <c:lblAlgn val="ctr"/>
        <c:lblOffset val="100"/>
        <c:tickLblSkip val="1"/>
        <c:tickMarkSkip val="1"/>
        <c:noMultiLvlLbl val="0"/>
      </c:catAx>
      <c:valAx>
        <c:axId val="1072486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4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6.63</c:v>
                </c:pt>
                <c:pt idx="1">
                  <c:v>7.15</c:v>
                </c:pt>
                <c:pt idx="2">
                  <c:v>4.92</c:v>
                </c:pt>
                <c:pt idx="3">
                  <c:v>7.53</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40.840000000000003</c:v>
                </c:pt>
                <c:pt idx="1">
                  <c:v>51.74</c:v>
                </c:pt>
                <c:pt idx="2">
                  <c:v>59.53</c:v>
                </c:pt>
                <c:pt idx="3">
                  <c:v>54.14</c:v>
                </c:pt>
                <c:pt idx="4">
                  <c:v>54.44</c:v>
                </c:pt>
              </c:numCache>
            </c:numRef>
          </c:val>
        </c:ser>
        <c:dLbls>
          <c:showLegendKey val="0"/>
          <c:showVal val="0"/>
          <c:showCatName val="0"/>
          <c:showSerName val="0"/>
          <c:showPercent val="0"/>
          <c:showBubbleSize val="0"/>
        </c:dLbls>
        <c:gapWidth val="250"/>
        <c:overlap val="100"/>
        <c:axId val="113827200"/>
        <c:axId val="11382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6.64</c:v>
                </c:pt>
                <c:pt idx="1">
                  <c:v>12.64</c:v>
                </c:pt>
                <c:pt idx="2">
                  <c:v>8.11</c:v>
                </c:pt>
                <c:pt idx="3">
                  <c:v>-3.1</c:v>
                </c:pt>
                <c:pt idx="4">
                  <c:v>1.69</c:v>
                </c:pt>
              </c:numCache>
            </c:numRef>
          </c:val>
          <c:smooth val="0"/>
        </c:ser>
        <c:dLbls>
          <c:showLegendKey val="0"/>
          <c:showVal val="0"/>
          <c:showCatName val="0"/>
          <c:showSerName val="0"/>
          <c:showPercent val="0"/>
          <c:showBubbleSize val="0"/>
        </c:dLbls>
        <c:marker val="1"/>
        <c:smooth val="0"/>
        <c:axId val="113827200"/>
        <c:axId val="113829376"/>
      </c:lineChart>
      <c:catAx>
        <c:axId val="1138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829376"/>
        <c:crosses val="autoZero"/>
        <c:auto val="1"/>
        <c:lblAlgn val="ctr"/>
        <c:lblOffset val="100"/>
        <c:tickLblSkip val="1"/>
        <c:tickMarkSkip val="1"/>
        <c:noMultiLvlLbl val="0"/>
      </c:catAx>
      <c:valAx>
        <c:axId val="11382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0.19</c:v>
                </c:pt>
                <c:pt idx="4">
                  <c:v>#N/A</c:v>
                </c:pt>
                <c:pt idx="5">
                  <c:v>0.17</c:v>
                </c:pt>
                <c:pt idx="6">
                  <c:v>#N/A</c:v>
                </c:pt>
                <c:pt idx="7">
                  <c:v>0.28000000000000003</c:v>
                </c:pt>
                <c:pt idx="8">
                  <c:v>#N/A</c:v>
                </c:pt>
                <c:pt idx="9">
                  <c:v>0.09</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0.39</c:v>
                </c:pt>
                <c:pt idx="4">
                  <c:v>#N/A</c:v>
                </c:pt>
                <c:pt idx="5">
                  <c:v>0.64</c:v>
                </c:pt>
                <c:pt idx="6">
                  <c:v>#N/A</c:v>
                </c:pt>
                <c:pt idx="7">
                  <c:v>0.06</c:v>
                </c:pt>
                <c:pt idx="8">
                  <c:v>#N/A</c:v>
                </c:pt>
                <c:pt idx="9">
                  <c:v>0.28000000000000003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0.6</c:v>
                </c:pt>
                <c:pt idx="4">
                  <c:v>#N/A</c:v>
                </c:pt>
                <c:pt idx="5">
                  <c:v>0.37</c:v>
                </c:pt>
                <c:pt idx="6">
                  <c:v>#N/A</c:v>
                </c:pt>
                <c:pt idx="7">
                  <c:v>0.51</c:v>
                </c:pt>
                <c:pt idx="8">
                  <c:v>#N/A</c:v>
                </c:pt>
                <c:pt idx="9">
                  <c:v>0.73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c:v>
                </c:pt>
                <c:pt idx="2">
                  <c:v>#N/A</c:v>
                </c:pt>
                <c:pt idx="3">
                  <c:v>1.87</c:v>
                </c:pt>
                <c:pt idx="4">
                  <c:v>#N/A</c:v>
                </c:pt>
                <c:pt idx="5">
                  <c:v>2.15</c:v>
                </c:pt>
                <c:pt idx="6">
                  <c:v>#N/A</c:v>
                </c:pt>
                <c:pt idx="7">
                  <c:v>2.0099999999999998</c:v>
                </c:pt>
                <c:pt idx="8">
                  <c:v>#N/A</c:v>
                </c:pt>
                <c:pt idx="9">
                  <c:v>2.31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6.63</c:v>
                </c:pt>
                <c:pt idx="2">
                  <c:v>#N/A</c:v>
                </c:pt>
                <c:pt idx="3">
                  <c:v>7.14</c:v>
                </c:pt>
                <c:pt idx="4">
                  <c:v>#N/A</c:v>
                </c:pt>
                <c:pt idx="5">
                  <c:v>4.92</c:v>
                </c:pt>
                <c:pt idx="6">
                  <c:v>#N/A</c:v>
                </c:pt>
                <c:pt idx="7">
                  <c:v>7.53</c:v>
                </c:pt>
                <c:pt idx="8">
                  <c:v>#N/A</c:v>
                </c:pt>
                <c:pt idx="9">
                  <c:v>6.83</c:v>
                </c:pt>
              </c:numCache>
            </c:numRef>
          </c:val>
        </c:ser>
        <c:dLbls>
          <c:showLegendKey val="0"/>
          <c:showVal val="0"/>
          <c:showCatName val="0"/>
          <c:showSerName val="0"/>
          <c:showPercent val="0"/>
          <c:showBubbleSize val="0"/>
        </c:dLbls>
        <c:gapWidth val="150"/>
        <c:overlap val="100"/>
        <c:axId val="114017792"/>
        <c:axId val="114019328"/>
      </c:barChart>
      <c:catAx>
        <c:axId val="1140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19328"/>
        <c:crosses val="autoZero"/>
        <c:auto val="1"/>
        <c:lblAlgn val="ctr"/>
        <c:lblOffset val="100"/>
        <c:tickLblSkip val="1"/>
        <c:tickMarkSkip val="1"/>
        <c:noMultiLvlLbl val="0"/>
      </c:catAx>
      <c:valAx>
        <c:axId val="1140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1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c:v>
                </c:pt>
                <c:pt idx="5">
                  <c:v>248</c:v>
                </c:pt>
                <c:pt idx="8">
                  <c:v>248</c:v>
                </c:pt>
                <c:pt idx="11">
                  <c:v>261</c:v>
                </c:pt>
                <c:pt idx="14">
                  <c:v>275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11</c:v>
                </c:pt>
                <c:pt idx="6">
                  <c:v>10</c:v>
                </c:pt>
                <c:pt idx="9">
                  <c:v>9</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c:v>
                </c:pt>
                <c:pt idx="3">
                  <c:v>41</c:v>
                </c:pt>
                <c:pt idx="6">
                  <c:v>37</c:v>
                </c:pt>
                <c:pt idx="9">
                  <c:v>35</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383</c:v>
                </c:pt>
                <c:pt idx="3">
                  <c:v>371</c:v>
                </c:pt>
                <c:pt idx="6">
                  <c:v>377</c:v>
                </c:pt>
                <c:pt idx="9">
                  <c:v>373</c:v>
                </c:pt>
                <c:pt idx="12">
                  <c:v>383</c:v>
                </c:pt>
              </c:numCache>
            </c:numRef>
          </c:val>
        </c:ser>
        <c:dLbls>
          <c:showLegendKey val="0"/>
          <c:showVal val="0"/>
          <c:showCatName val="0"/>
          <c:showSerName val="0"/>
          <c:showPercent val="0"/>
          <c:showBubbleSize val="0"/>
        </c:dLbls>
        <c:gapWidth val="100"/>
        <c:overlap val="100"/>
        <c:axId val="107057536"/>
        <c:axId val="10705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195</c:v>
                </c:pt>
                <c:pt idx="2">
                  <c:v>#N/A</c:v>
                </c:pt>
                <c:pt idx="3">
                  <c:v>#N/A</c:v>
                </c:pt>
                <c:pt idx="4">
                  <c:v>175</c:v>
                </c:pt>
                <c:pt idx="5">
                  <c:v>#N/A</c:v>
                </c:pt>
                <c:pt idx="6">
                  <c:v>#N/A</c:v>
                </c:pt>
                <c:pt idx="7">
                  <c:v>176</c:v>
                </c:pt>
                <c:pt idx="8">
                  <c:v>#N/A</c:v>
                </c:pt>
                <c:pt idx="9">
                  <c:v>#N/A</c:v>
                </c:pt>
                <c:pt idx="10">
                  <c:v>156</c:v>
                </c:pt>
                <c:pt idx="11">
                  <c:v>#N/A</c:v>
                </c:pt>
                <c:pt idx="12">
                  <c:v>#N/A</c:v>
                </c:pt>
                <c:pt idx="13">
                  <c:v>155</c:v>
                </c:pt>
                <c:pt idx="14">
                  <c:v>#N/A</c:v>
                </c:pt>
              </c:numCache>
            </c:numRef>
          </c:val>
          <c:smooth val="0"/>
        </c:ser>
        <c:dLbls>
          <c:showLegendKey val="0"/>
          <c:showVal val="0"/>
          <c:showCatName val="0"/>
          <c:showSerName val="0"/>
          <c:showPercent val="0"/>
          <c:showBubbleSize val="0"/>
        </c:dLbls>
        <c:marker val="1"/>
        <c:smooth val="0"/>
        <c:axId val="107057536"/>
        <c:axId val="107059456"/>
      </c:lineChart>
      <c:catAx>
        <c:axId val="10705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59456"/>
        <c:crosses val="autoZero"/>
        <c:auto val="1"/>
        <c:lblAlgn val="ctr"/>
        <c:lblOffset val="100"/>
        <c:tickLblSkip val="1"/>
        <c:tickMarkSkip val="1"/>
        <c:noMultiLvlLbl val="0"/>
      </c:catAx>
      <c:valAx>
        <c:axId val="10705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5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2810</c:v>
                </c:pt>
                <c:pt idx="5">
                  <c:v>3088</c:v>
                </c:pt>
                <c:pt idx="8">
                  <c:v>3239</c:v>
                </c:pt>
                <c:pt idx="11">
                  <c:v>3260</c:v>
                </c:pt>
                <c:pt idx="14">
                  <c:v>3393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428</c:v>
                </c:pt>
                <c:pt idx="5">
                  <c:v>437</c:v>
                </c:pt>
                <c:pt idx="8">
                  <c:v>370</c:v>
                </c:pt>
                <c:pt idx="11">
                  <c:v>300</c:v>
                </c:pt>
                <c:pt idx="14">
                  <c:v>230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962</c:v>
                </c:pt>
                <c:pt idx="5">
                  <c:v>1115</c:v>
                </c:pt>
                <c:pt idx="8">
                  <c:v>1444</c:v>
                </c:pt>
                <c:pt idx="11">
                  <c:v>1310</c:v>
                </c:pt>
                <c:pt idx="14">
                  <c:v>1355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322</c:v>
                </c:pt>
                <c:pt idx="3">
                  <c:v>322</c:v>
                </c:pt>
                <c:pt idx="6">
                  <c:v>291</c:v>
                </c:pt>
                <c:pt idx="9">
                  <c:v>253</c:v>
                </c:pt>
                <c:pt idx="12">
                  <c:v>152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545</c:v>
                </c:pt>
                <c:pt idx="3">
                  <c:v>546</c:v>
                </c:pt>
                <c:pt idx="6">
                  <c:v>568</c:v>
                </c:pt>
                <c:pt idx="9">
                  <c:v>631</c:v>
                </c:pt>
                <c:pt idx="12">
                  <c:v>550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c:v>
                </c:pt>
                <c:pt idx="3">
                  <c:v>35</c:v>
                </c:pt>
                <c:pt idx="6">
                  <c:v>43</c:v>
                </c:pt>
                <c:pt idx="9">
                  <c:v>64</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356</c:v>
                </c:pt>
                <c:pt idx="3">
                  <c:v>332</c:v>
                </c:pt>
                <c:pt idx="6">
                  <c:v>322</c:v>
                </c:pt>
                <c:pt idx="9">
                  <c:v>349</c:v>
                </c:pt>
                <c:pt idx="12">
                  <c:v>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276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4082</c:v>
                </c:pt>
                <c:pt idx="3">
                  <c:v>4476</c:v>
                </c:pt>
                <c:pt idx="6">
                  <c:v>4638</c:v>
                </c:pt>
                <c:pt idx="9">
                  <c:v>4608</c:v>
                </c:pt>
                <c:pt idx="12">
                  <c:v>4606</c:v>
                </c:pt>
              </c:numCache>
            </c:numRef>
          </c:val>
        </c:ser>
        <c:dLbls>
          <c:showLegendKey val="0"/>
          <c:showVal val="0"/>
          <c:showCatName val="0"/>
          <c:showSerName val="0"/>
          <c:showPercent val="0"/>
          <c:showBubbleSize val="0"/>
        </c:dLbls>
        <c:gapWidth val="100"/>
        <c:overlap val="100"/>
        <c:axId val="113873280"/>
        <c:axId val="11387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1150</c:v>
                </c:pt>
                <c:pt idx="2">
                  <c:v>#N/A</c:v>
                </c:pt>
                <c:pt idx="3">
                  <c:v>#N/A</c:v>
                </c:pt>
                <c:pt idx="4">
                  <c:v>1072</c:v>
                </c:pt>
                <c:pt idx="5">
                  <c:v>#N/A</c:v>
                </c:pt>
                <c:pt idx="6">
                  <c:v>#N/A</c:v>
                </c:pt>
                <c:pt idx="7">
                  <c:v>809</c:v>
                </c:pt>
                <c:pt idx="8">
                  <c:v>#N/A</c:v>
                </c:pt>
                <c:pt idx="9">
                  <c:v>#N/A</c:v>
                </c:pt>
                <c:pt idx="10">
                  <c:v>1035</c:v>
                </c:pt>
                <c:pt idx="11">
                  <c:v>#N/A</c:v>
                </c:pt>
                <c:pt idx="12">
                  <c:v>#N/A</c:v>
                </c:pt>
                <c:pt idx="13">
                  <c:v>988</c:v>
                </c:pt>
                <c:pt idx="14">
                  <c:v>#N/A</c:v>
                </c:pt>
              </c:numCache>
            </c:numRef>
          </c:val>
          <c:smooth val="0"/>
        </c:ser>
        <c:dLbls>
          <c:showLegendKey val="0"/>
          <c:showVal val="0"/>
          <c:showCatName val="0"/>
          <c:showSerName val="0"/>
          <c:showPercent val="0"/>
          <c:showBubbleSize val="0"/>
        </c:dLbls>
        <c:marker val="1"/>
        <c:smooth val="0"/>
        <c:axId val="113873280"/>
        <c:axId val="113875200"/>
      </c:lineChart>
      <c:catAx>
        <c:axId val="11387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875200"/>
        <c:crosses val="autoZero"/>
        <c:auto val="1"/>
        <c:lblAlgn val="ctr"/>
        <c:lblOffset val="100"/>
        <c:tickLblSkip val="1"/>
        <c:tickMarkSkip val="1"/>
        <c:noMultiLvlLbl val="0"/>
      </c:catAx>
      <c:valAx>
        <c:axId val="11387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7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9754752"/>
        <c:axId val="119756672"/>
      </c:scatterChart>
      <c:valAx>
        <c:axId val="119754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756672"/>
        <c:crosses val="autoZero"/>
        <c:crossBetween val="midCat"/>
      </c:valAx>
      <c:valAx>
        <c:axId val="119756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75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11.3</c:v>
                </c:pt>
                <c:pt idx="1">
                  <c:v>10</c:v>
                </c:pt>
                <c:pt idx="2">
                  <c:v>9.3000000000000007</c:v>
                </c:pt>
                <c:pt idx="3">
                  <c:v>8.4</c:v>
                </c:pt>
                <c:pt idx="4">
                  <c:v>7.9</c:v>
                </c:pt>
              </c:numCache>
            </c:numRef>
          </c:xVal>
          <c:yVal>
            <c:numRef>
              <c:f>公会計指標分析・財政指標組合せ分析表!$K$73:$O$73</c:f>
              <c:numCache>
                <c:formatCode>#,##0.0;"▲ "#,##0.0</c:formatCode>
                <c:ptCount val="5"/>
                <c:pt idx="0">
                  <c:v>60.7</c:v>
                </c:pt>
                <c:pt idx="1">
                  <c:v>55.3</c:v>
                </c:pt>
                <c:pt idx="2">
                  <c:v>39.9</c:v>
                </c:pt>
                <c:pt idx="3">
                  <c:v>51.6</c:v>
                </c:pt>
                <c:pt idx="4">
                  <c:v>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22825728"/>
        <c:axId val="122827904"/>
      </c:scatterChart>
      <c:valAx>
        <c:axId val="122825728"/>
        <c:scaling>
          <c:orientation val="minMax"/>
          <c:max val="13"/>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827904"/>
        <c:crosses val="autoZero"/>
        <c:crossBetween val="midCat"/>
      </c:valAx>
      <c:valAx>
        <c:axId val="122827904"/>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82572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和木小学校整備事業に伴う地方債の償還が始まることに加え、こども園整備事業等の大規模事業を実施するため、公債費のピークは平成</a:t>
          </a:r>
          <a:r>
            <a:rPr kumimoji="1" lang="en-US" altLang="ja-JP" sz="1300">
              <a:solidFill>
                <a:schemeClr val="dk1"/>
              </a:solidFill>
              <a:effectLst/>
              <a:latin typeface="+mj-ea"/>
              <a:ea typeface="+mj-ea"/>
              <a:cs typeface="+mn-cs"/>
            </a:rPr>
            <a:t>33</a:t>
          </a:r>
          <a:r>
            <a:rPr kumimoji="1" lang="ja-JP" altLang="ja-JP" sz="1300">
              <a:solidFill>
                <a:schemeClr val="dk1"/>
              </a:solidFill>
              <a:effectLst/>
              <a:latin typeface="+mj-ea"/>
              <a:ea typeface="+mj-ea"/>
              <a:cs typeface="+mn-cs"/>
            </a:rPr>
            <a:t>年度～平成</a:t>
          </a:r>
          <a:r>
            <a:rPr kumimoji="1" lang="en-US" altLang="ja-JP" sz="1300">
              <a:solidFill>
                <a:schemeClr val="dk1"/>
              </a:solidFill>
              <a:effectLst/>
              <a:latin typeface="+mj-ea"/>
              <a:ea typeface="+mj-ea"/>
              <a:cs typeface="+mn-cs"/>
            </a:rPr>
            <a:t>35</a:t>
          </a:r>
          <a:r>
            <a:rPr kumimoji="1" lang="ja-JP" altLang="ja-JP" sz="1300">
              <a:solidFill>
                <a:schemeClr val="dk1"/>
              </a:solidFill>
              <a:effectLst/>
              <a:latin typeface="+mj-ea"/>
              <a:ea typeface="+mj-ea"/>
              <a:cs typeface="+mn-cs"/>
            </a:rPr>
            <a:t>年度となる見込みであるが、算入公債費等も一定程度増加していくものと考えている。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公営企業債の元利償還金に対する繰入金については、近年は減少傾向にあったが、公共下水道事業において、圧送管建設事業を実施中であり、数年後の増加を見込んでいる。</a:t>
          </a:r>
          <a:endParaRPr lang="ja-JP" altLang="ja-JP" sz="13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地方債現在高は、平成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年度から平成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年度はほぼ横ばいだが、今後はこども園整備事業や町営住宅建設事業等により増加していく。</a:t>
          </a:r>
          <a:endParaRPr lang="ja-JP" altLang="ja-JP" sz="1300">
            <a:effectLst/>
            <a:latin typeface="+mj-ea"/>
            <a:ea typeface="+mj-ea"/>
          </a:endParaRPr>
        </a:p>
        <a:p>
          <a:r>
            <a:rPr kumimoji="1" lang="ja-JP" altLang="ja-JP" sz="1300">
              <a:solidFill>
                <a:schemeClr val="dk1"/>
              </a:solidFill>
              <a:effectLst/>
              <a:latin typeface="+mj-ea"/>
              <a:ea typeface="+mj-ea"/>
              <a:cs typeface="+mn-cs"/>
            </a:rPr>
            <a:t>　公営企業債等繰入見込額についても、公共下水道事業での圧送管建設事業や、その他の施設の更新工事などにより増加するが、一方で、償還が完了していくものもあり、大幅な増加とはならない見込み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充当可能基金については、財政調整基金が主なものであるが、大規模事業の実施に伴う取り崩しにより、減少することも考えられる。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基準財政需要額算入見込額は、臨時財政対策債の発行もあり、増加するものと見込んでいる。</a:t>
          </a:r>
          <a:endParaRPr lang="ja-JP" altLang="ja-JP" sz="13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近年は、町内の</a:t>
          </a:r>
          <a:r>
            <a:rPr kumimoji="1" lang="ja-JP" altLang="en-US" sz="1300">
              <a:solidFill>
                <a:schemeClr val="dk1"/>
              </a:solidFill>
              <a:effectLst/>
              <a:latin typeface="+mj-ea"/>
              <a:ea typeface="+mj-ea"/>
              <a:cs typeface="+mn-cs"/>
            </a:rPr>
            <a:t>２</a:t>
          </a:r>
          <a:r>
            <a:rPr kumimoji="1" lang="ja-JP" altLang="ja-JP" sz="1300">
              <a:solidFill>
                <a:schemeClr val="dk1"/>
              </a:solidFill>
              <a:effectLst/>
              <a:latin typeface="+mj-ea"/>
              <a:ea typeface="+mj-ea"/>
              <a:cs typeface="+mn-cs"/>
            </a:rPr>
            <a:t>大石油関係企業からの法人税収は、最低ラインを推移している。新規の設備投資が抑制されており、固定資産税（償却資産）</a:t>
          </a:r>
          <a:r>
            <a:rPr kumimoji="1" lang="ja-JP" altLang="en-US" sz="1300">
              <a:solidFill>
                <a:schemeClr val="dk1"/>
              </a:solidFill>
              <a:effectLst/>
              <a:latin typeface="+mj-ea"/>
              <a:ea typeface="+mj-ea"/>
              <a:cs typeface="+mn-cs"/>
            </a:rPr>
            <a:t>も</a:t>
          </a:r>
          <a:r>
            <a:rPr kumimoji="1" lang="ja-JP" altLang="ja-JP" sz="1300">
              <a:solidFill>
                <a:schemeClr val="dk1"/>
              </a:solidFill>
              <a:effectLst/>
              <a:latin typeface="+mj-ea"/>
              <a:ea typeface="+mj-ea"/>
              <a:cs typeface="+mn-cs"/>
            </a:rPr>
            <a:t>減少している。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一方、臨時財政対策債償還費をはじめとした公債費の個別算定経費の増加により、基準財政需要額は増加している。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企業業績が上向けば、財政力指数は大きく改善されると見込まれるが、現在の状況が続けば、引き続き減少傾向が続くものと考えられる。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161472</xdr:rowOff>
    </xdr:to>
    <xdr:cxnSp macro="">
      <xdr:nvCxnSpPr>
        <xdr:cNvPr id="69" name="直線コネクタ 68"/>
        <xdr:cNvCxnSpPr/>
      </xdr:nvCxnSpPr>
      <xdr:spPr>
        <a:xfrm>
          <a:off x="4114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115509</xdr:rowOff>
    </xdr:from>
    <xdr:to>
      <xdr:col>6</xdr:col>
      <xdr:colOff>0</xdr:colOff>
      <xdr:row>40</xdr:row>
      <xdr:rowOff>127000</xdr:rowOff>
    </xdr:to>
    <xdr:cxnSp macro="">
      <xdr:nvCxnSpPr>
        <xdr:cNvPr id="72" name="直線コネクタ 71"/>
        <xdr:cNvCxnSpPr/>
      </xdr:nvCxnSpPr>
      <xdr:spPr>
        <a:xfrm>
          <a:off x="3225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81038</xdr:rowOff>
    </xdr:from>
    <xdr:to>
      <xdr:col>4</xdr:col>
      <xdr:colOff>482600</xdr:colOff>
      <xdr:row>40</xdr:row>
      <xdr:rowOff>115509</xdr:rowOff>
    </xdr:to>
    <xdr:cxnSp macro="">
      <xdr:nvCxnSpPr>
        <xdr:cNvPr id="75" name="直線コネクタ 74"/>
        <xdr:cNvCxnSpPr/>
      </xdr:nvCxnSpPr>
      <xdr:spPr>
        <a:xfrm>
          <a:off x="2336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81038</xdr:rowOff>
    </xdr:to>
    <xdr:cxnSp macro="">
      <xdr:nvCxnSpPr>
        <xdr:cNvPr id="78" name="直線コネクタ 77"/>
        <xdr:cNvCxnSpPr/>
      </xdr:nvCxnSpPr>
      <xdr:spPr>
        <a:xfrm>
          <a:off x="1447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8" name="円/楕円 87"/>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9"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0" name="円/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64709</xdr:rowOff>
    </xdr:from>
    <xdr:to>
      <xdr:col>4</xdr:col>
      <xdr:colOff>533400</xdr:colOff>
      <xdr:row>40</xdr:row>
      <xdr:rowOff>166309</xdr:rowOff>
    </xdr:to>
    <xdr:sp macro="" textlink="">
      <xdr:nvSpPr>
        <xdr:cNvPr id="92" name="円/楕円 91"/>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5036</xdr:rowOff>
    </xdr:from>
    <xdr:ext cx="762000" cy="259045"/>
    <xdr:sp macro="" textlink="">
      <xdr:nvSpPr>
        <xdr:cNvPr id="93" name="テキスト ボックス 92"/>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30238</xdr:rowOff>
    </xdr:from>
    <xdr:to>
      <xdr:col>3</xdr:col>
      <xdr:colOff>330200</xdr:colOff>
      <xdr:row>40</xdr:row>
      <xdr:rowOff>131838</xdr:rowOff>
    </xdr:to>
    <xdr:sp macro="" textlink="">
      <xdr:nvSpPr>
        <xdr:cNvPr id="94" name="円/楕円 93"/>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142015</xdr:rowOff>
    </xdr:from>
    <xdr:ext cx="762000" cy="259045"/>
    <xdr:sp macro="" textlink="">
      <xdr:nvSpPr>
        <xdr:cNvPr id="95" name="テキスト ボックス 94"/>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6" name="円/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年度には、電算機器システムの更新に伴い物件費が増加したため、</a:t>
          </a:r>
          <a:r>
            <a:rPr kumimoji="1" lang="en-US" altLang="ja-JP" sz="1300">
              <a:solidFill>
                <a:schemeClr val="dk1"/>
              </a:solidFill>
              <a:effectLst/>
              <a:latin typeface="+mj-ea"/>
              <a:ea typeface="+mj-ea"/>
              <a:cs typeface="+mn-cs"/>
            </a:rPr>
            <a:t>92.1</a:t>
          </a:r>
          <a:r>
            <a:rPr kumimoji="1" lang="ja-JP" altLang="ja-JP" sz="1300">
              <a:solidFill>
                <a:schemeClr val="dk1"/>
              </a:solidFill>
              <a:effectLst/>
              <a:latin typeface="+mj-ea"/>
              <a:ea typeface="+mj-ea"/>
              <a:cs typeface="+mn-cs"/>
            </a:rPr>
            <a:t>％と前年度から悪化した。平成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年度は、地方交付税及び臨時財政対策債発行可能額の増加による歳入増により、</a:t>
          </a:r>
          <a:r>
            <a:rPr kumimoji="1" lang="en-US" altLang="ja-JP" sz="1300">
              <a:solidFill>
                <a:schemeClr val="dk1"/>
              </a:solidFill>
              <a:effectLst/>
              <a:latin typeface="+mj-ea"/>
              <a:ea typeface="+mj-ea"/>
              <a:cs typeface="+mn-cs"/>
            </a:rPr>
            <a:t>89.0</a:t>
          </a:r>
          <a:r>
            <a:rPr kumimoji="1" lang="ja-JP" altLang="ja-JP" sz="1300">
              <a:solidFill>
                <a:schemeClr val="dk1"/>
              </a:solidFill>
              <a:effectLst/>
              <a:latin typeface="+mj-ea"/>
              <a:ea typeface="+mj-ea"/>
              <a:cs typeface="+mn-cs"/>
            </a:rPr>
            <a:t>％と前年度から改善した。</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しかし、依然として高い数値であることには変わりはなく、今後も大規模事業の実施に伴う公債費の増加が見込まれるため、財政の硬直化が考えられる。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事務事業の見直しや、予算査定時の厳しい優先順位の点検などにより、経常経費の削減を図っていきたい。</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137371</xdr:rowOff>
    </xdr:to>
    <xdr:cxnSp macro="">
      <xdr:nvCxnSpPr>
        <xdr:cNvPr id="132" name="直線コネクタ 131"/>
        <xdr:cNvCxnSpPr/>
      </xdr:nvCxnSpPr>
      <xdr:spPr>
        <a:xfrm flipV="1">
          <a:off x="4114800" y="11156950"/>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65</xdr:row>
      <xdr:rowOff>137371</xdr:rowOff>
    </xdr:to>
    <xdr:cxnSp macro="">
      <xdr:nvCxnSpPr>
        <xdr:cNvPr id="135" name="直線コネクタ 134"/>
        <xdr:cNvCxnSpPr/>
      </xdr:nvCxnSpPr>
      <xdr:spPr>
        <a:xfrm>
          <a:off x="3225800" y="11116733"/>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141394</xdr:rowOff>
    </xdr:to>
    <xdr:cxnSp macro="">
      <xdr:nvCxnSpPr>
        <xdr:cNvPr id="138" name="直線コネクタ 137"/>
        <xdr:cNvCxnSpPr/>
      </xdr:nvCxnSpPr>
      <xdr:spPr>
        <a:xfrm flipV="1">
          <a:off x="2336800" y="111167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141394</xdr:rowOff>
    </xdr:from>
    <xdr:to>
      <xdr:col>3</xdr:col>
      <xdr:colOff>279400</xdr:colOff>
      <xdr:row>66</xdr:row>
      <xdr:rowOff>50377</xdr:rowOff>
    </xdr:to>
    <xdr:cxnSp macro="">
      <xdr:nvCxnSpPr>
        <xdr:cNvPr id="141" name="直線コネクタ 140"/>
        <xdr:cNvCxnSpPr/>
      </xdr:nvCxnSpPr>
      <xdr:spPr>
        <a:xfrm flipV="1">
          <a:off x="1447800" y="1128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51" name="円/楕円 150"/>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52"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86571</xdr:rowOff>
    </xdr:from>
    <xdr:to>
      <xdr:col>6</xdr:col>
      <xdr:colOff>50800</xdr:colOff>
      <xdr:row>66</xdr:row>
      <xdr:rowOff>16721</xdr:rowOff>
    </xdr:to>
    <xdr:sp macro="" textlink="">
      <xdr:nvSpPr>
        <xdr:cNvPr id="153" name="円/楕円 152"/>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1498</xdr:rowOff>
    </xdr:from>
    <xdr:ext cx="736600" cy="259045"/>
    <xdr:sp macro="" textlink="">
      <xdr:nvSpPr>
        <xdr:cNvPr id="154" name="テキスト ボックス 153"/>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5" name="円/楕円 154"/>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6" name="テキスト ボックス 155"/>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7" name="円/楕円 156"/>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8" name="テキスト ボックス 157"/>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171027</xdr:rowOff>
    </xdr:from>
    <xdr:to>
      <xdr:col>2</xdr:col>
      <xdr:colOff>127000</xdr:colOff>
      <xdr:row>66</xdr:row>
      <xdr:rowOff>101177</xdr:rowOff>
    </xdr:to>
    <xdr:sp macro="" textlink="">
      <xdr:nvSpPr>
        <xdr:cNvPr id="159" name="円/楕円 158"/>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85954</xdr:rowOff>
    </xdr:from>
    <xdr:ext cx="762000" cy="259045"/>
    <xdr:sp macro="" textlink="">
      <xdr:nvSpPr>
        <xdr:cNvPr id="160" name="テキスト ボックス 159"/>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類似団体の平均値よりも若干高い数値となっている。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物件費の決算額の水準が高い要因の</a:t>
          </a:r>
          <a:r>
            <a:rPr kumimoji="1" lang="en-US" altLang="ja-JP" sz="1300">
              <a:solidFill>
                <a:schemeClr val="dk1"/>
              </a:solidFill>
              <a:effectLst/>
              <a:latin typeface="+mj-ea"/>
              <a:ea typeface="+mj-ea"/>
              <a:cs typeface="+mn-cs"/>
            </a:rPr>
            <a:t>1</a:t>
          </a:r>
          <a:r>
            <a:rPr kumimoji="1" lang="ja-JP" altLang="ja-JP" sz="1300">
              <a:solidFill>
                <a:schemeClr val="dk1"/>
              </a:solidFill>
              <a:effectLst/>
              <a:latin typeface="+mj-ea"/>
              <a:ea typeface="+mj-ea"/>
              <a:cs typeface="+mn-cs"/>
            </a:rPr>
            <a:t>つとして、町独自の充実した教育施策（</a:t>
          </a:r>
          <a:r>
            <a:rPr kumimoji="1" lang="en-US" altLang="ja-JP" sz="1300">
              <a:solidFill>
                <a:schemeClr val="dk1"/>
              </a:solidFill>
              <a:effectLst/>
              <a:latin typeface="+mj-ea"/>
              <a:ea typeface="+mj-ea"/>
              <a:cs typeface="+mn-cs"/>
            </a:rPr>
            <a:t>ICT</a:t>
          </a:r>
          <a:r>
            <a:rPr kumimoji="1" lang="ja-JP" altLang="ja-JP" sz="1300">
              <a:solidFill>
                <a:schemeClr val="dk1"/>
              </a:solidFill>
              <a:effectLst/>
              <a:latin typeface="+mj-ea"/>
              <a:ea typeface="+mj-ea"/>
              <a:cs typeface="+mn-cs"/>
            </a:rPr>
            <a:t>機器の導入等）が多いことが挙げられる。また、平成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年度は、町営住宅建設事業、こども園整備事業等に向けた基本設計等の業務委託を実施しており、物件費が増加した。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今後も、事務事業の見直しや業務の民間委託等により、人件費・物件費の圧縮に努めていきたい。</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7875</xdr:rowOff>
    </xdr:from>
    <xdr:to>
      <xdr:col>7</xdr:col>
      <xdr:colOff>152400</xdr:colOff>
      <xdr:row>83</xdr:row>
      <xdr:rowOff>34657</xdr:rowOff>
    </xdr:to>
    <xdr:cxnSp macro="">
      <xdr:nvCxnSpPr>
        <xdr:cNvPr id="194" name="直線コネクタ 193"/>
        <xdr:cNvCxnSpPr/>
      </xdr:nvCxnSpPr>
      <xdr:spPr>
        <a:xfrm>
          <a:off x="4114800" y="14238225"/>
          <a:ext cx="838200" cy="2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132183</xdr:rowOff>
    </xdr:from>
    <xdr:to>
      <xdr:col>6</xdr:col>
      <xdr:colOff>0</xdr:colOff>
      <xdr:row>83</xdr:row>
      <xdr:rowOff>7875</xdr:rowOff>
    </xdr:to>
    <xdr:cxnSp macro="">
      <xdr:nvCxnSpPr>
        <xdr:cNvPr id="197" name="直線コネクタ 196"/>
        <xdr:cNvCxnSpPr/>
      </xdr:nvCxnSpPr>
      <xdr:spPr>
        <a:xfrm>
          <a:off x="3225800" y="14191083"/>
          <a:ext cx="889000" cy="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132183</xdr:rowOff>
    </xdr:from>
    <xdr:to>
      <xdr:col>4</xdr:col>
      <xdr:colOff>482600</xdr:colOff>
      <xdr:row>82</xdr:row>
      <xdr:rowOff>149520</xdr:rowOff>
    </xdr:to>
    <xdr:cxnSp macro="">
      <xdr:nvCxnSpPr>
        <xdr:cNvPr id="200" name="直線コネクタ 199"/>
        <xdr:cNvCxnSpPr/>
      </xdr:nvCxnSpPr>
      <xdr:spPr>
        <a:xfrm flipV="1">
          <a:off x="2336800" y="14191083"/>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149520</xdr:rowOff>
    </xdr:from>
    <xdr:to>
      <xdr:col>3</xdr:col>
      <xdr:colOff>279400</xdr:colOff>
      <xdr:row>82</xdr:row>
      <xdr:rowOff>154927</xdr:rowOff>
    </xdr:to>
    <xdr:cxnSp macro="">
      <xdr:nvCxnSpPr>
        <xdr:cNvPr id="203" name="直線コネクタ 202"/>
        <xdr:cNvCxnSpPr/>
      </xdr:nvCxnSpPr>
      <xdr:spPr>
        <a:xfrm flipV="1">
          <a:off x="1447800" y="14208420"/>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155307</xdr:rowOff>
    </xdr:from>
    <xdr:to>
      <xdr:col>7</xdr:col>
      <xdr:colOff>203200</xdr:colOff>
      <xdr:row>83</xdr:row>
      <xdr:rowOff>85457</xdr:rowOff>
    </xdr:to>
    <xdr:sp macro="" textlink="">
      <xdr:nvSpPr>
        <xdr:cNvPr id="213" name="円/楕円 212"/>
        <xdr:cNvSpPr/>
      </xdr:nvSpPr>
      <xdr:spPr>
        <a:xfrm>
          <a:off x="4902200" y="142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127384</xdr:rowOff>
    </xdr:from>
    <xdr:ext cx="762000" cy="259045"/>
    <xdr:sp macro="" textlink="">
      <xdr:nvSpPr>
        <xdr:cNvPr id="214" name="人件費・物件費等の状況該当値テキスト"/>
        <xdr:cNvSpPr txBox="1"/>
      </xdr:nvSpPr>
      <xdr:spPr>
        <a:xfrm>
          <a:off x="5041900" y="141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230,919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128525</xdr:rowOff>
    </xdr:from>
    <xdr:to>
      <xdr:col>6</xdr:col>
      <xdr:colOff>50800</xdr:colOff>
      <xdr:row>83</xdr:row>
      <xdr:rowOff>58675</xdr:rowOff>
    </xdr:to>
    <xdr:sp macro="" textlink="">
      <xdr:nvSpPr>
        <xdr:cNvPr id="215" name="円/楕円 214"/>
        <xdr:cNvSpPr/>
      </xdr:nvSpPr>
      <xdr:spPr>
        <a:xfrm>
          <a:off x="4064000" y="141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43452</xdr:rowOff>
    </xdr:from>
    <xdr:ext cx="736600" cy="259045"/>
    <xdr:sp macro="" textlink="">
      <xdr:nvSpPr>
        <xdr:cNvPr id="216" name="テキスト ボックス 215"/>
        <xdr:cNvSpPr txBox="1"/>
      </xdr:nvSpPr>
      <xdr:spPr>
        <a:xfrm>
          <a:off x="3733800" y="1427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81383</xdr:rowOff>
    </xdr:from>
    <xdr:to>
      <xdr:col>4</xdr:col>
      <xdr:colOff>533400</xdr:colOff>
      <xdr:row>83</xdr:row>
      <xdr:rowOff>11533</xdr:rowOff>
    </xdr:to>
    <xdr:sp macro="" textlink="">
      <xdr:nvSpPr>
        <xdr:cNvPr id="217" name="円/楕円 216"/>
        <xdr:cNvSpPr/>
      </xdr:nvSpPr>
      <xdr:spPr>
        <a:xfrm>
          <a:off x="3175000" y="14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21710</xdr:rowOff>
    </xdr:from>
    <xdr:ext cx="762000" cy="259045"/>
    <xdr:sp macro="" textlink="">
      <xdr:nvSpPr>
        <xdr:cNvPr id="218" name="テキスト ボックス 217"/>
        <xdr:cNvSpPr txBox="1"/>
      </xdr:nvSpPr>
      <xdr:spPr>
        <a:xfrm>
          <a:off x="2844800" y="1390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98720</xdr:rowOff>
    </xdr:from>
    <xdr:to>
      <xdr:col>3</xdr:col>
      <xdr:colOff>330200</xdr:colOff>
      <xdr:row>83</xdr:row>
      <xdr:rowOff>28870</xdr:rowOff>
    </xdr:to>
    <xdr:sp macro="" textlink="">
      <xdr:nvSpPr>
        <xdr:cNvPr id="219" name="円/楕円 218"/>
        <xdr:cNvSpPr/>
      </xdr:nvSpPr>
      <xdr:spPr>
        <a:xfrm>
          <a:off x="2286000" y="14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39047</xdr:rowOff>
    </xdr:from>
    <xdr:ext cx="762000" cy="259045"/>
    <xdr:sp macro="" textlink="">
      <xdr:nvSpPr>
        <xdr:cNvPr id="220" name="テキスト ボックス 219"/>
        <xdr:cNvSpPr txBox="1"/>
      </xdr:nvSpPr>
      <xdr:spPr>
        <a:xfrm>
          <a:off x="1955800" y="1392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104127</xdr:rowOff>
    </xdr:from>
    <xdr:to>
      <xdr:col>2</xdr:col>
      <xdr:colOff>127000</xdr:colOff>
      <xdr:row>83</xdr:row>
      <xdr:rowOff>34277</xdr:rowOff>
    </xdr:to>
    <xdr:sp macro="" textlink="">
      <xdr:nvSpPr>
        <xdr:cNvPr id="221" name="円/楕円 220"/>
        <xdr:cNvSpPr/>
      </xdr:nvSpPr>
      <xdr:spPr>
        <a:xfrm>
          <a:off x="1397000" y="1416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19054</xdr:rowOff>
    </xdr:from>
    <xdr:ext cx="762000" cy="259045"/>
    <xdr:sp macro="" textlink="">
      <xdr:nvSpPr>
        <xdr:cNvPr id="222" name="テキスト ボックス 221"/>
        <xdr:cNvSpPr txBox="1"/>
      </xdr:nvSpPr>
      <xdr:spPr>
        <a:xfrm>
          <a:off x="1066800" y="1424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ラスパイレス指数については、小規模団体において経験年数階層内における職員分布が変わった場合に変動することがあるが、本町においても職員</a:t>
          </a:r>
          <a:r>
            <a:rPr kumimoji="1" lang="ja-JP" altLang="en-US" sz="1300">
              <a:solidFill>
                <a:schemeClr val="dk1"/>
              </a:solidFill>
              <a:effectLst/>
              <a:latin typeface="+mj-ea"/>
              <a:ea typeface="+mj-ea"/>
              <a:cs typeface="+mn-cs"/>
            </a:rPr>
            <a:t>構成</a:t>
          </a:r>
          <a:r>
            <a:rPr kumimoji="1" lang="ja-JP" altLang="ja-JP" sz="1300">
              <a:solidFill>
                <a:schemeClr val="dk1"/>
              </a:solidFill>
              <a:effectLst/>
              <a:latin typeface="+mj-ea"/>
              <a:ea typeface="+mj-ea"/>
              <a:cs typeface="+mn-cs"/>
            </a:rPr>
            <a:t>に変動が生じていることが指数変動の要因となっている。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年度に国家公務員の給与削減が終了した影響で指数が低下した。平成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年度及び平成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年度は、類似団体と同様に微増となっている。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47307</xdr:rowOff>
    </xdr:to>
    <xdr:cxnSp macro="">
      <xdr:nvCxnSpPr>
        <xdr:cNvPr id="247" name="直線コネクタ 246"/>
        <xdr:cNvCxnSpPr/>
      </xdr:nvCxnSpPr>
      <xdr:spPr>
        <a:xfrm flipV="1">
          <a:off x="17018000" y="13820775"/>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19384</xdr:rowOff>
    </xdr:from>
    <xdr:ext cx="762000" cy="259045"/>
    <xdr:sp macro="" textlink="">
      <xdr:nvSpPr>
        <xdr:cNvPr id="248" name="給与水準   （国との比較）最小値テキスト"/>
        <xdr:cNvSpPr txBox="1"/>
      </xdr:nvSpPr>
      <xdr:spPr>
        <a:xfrm>
          <a:off x="17106900" y="147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47307</xdr:rowOff>
    </xdr:from>
    <xdr:to>
      <xdr:col>24</xdr:col>
      <xdr:colOff>647700</xdr:colOff>
      <xdr:row>86</xdr:row>
      <xdr:rowOff>47307</xdr:rowOff>
    </xdr:to>
    <xdr:cxnSp macro="">
      <xdr:nvCxnSpPr>
        <xdr:cNvPr id="249" name="直線コネクタ 248"/>
        <xdr:cNvCxnSpPr/>
      </xdr:nvCxnSpPr>
      <xdr:spPr>
        <a:xfrm>
          <a:off x="16929100" y="147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0"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1" name="直線コネクタ 250"/>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136843</xdr:rowOff>
    </xdr:from>
    <xdr:to>
      <xdr:col>24</xdr:col>
      <xdr:colOff>558800</xdr:colOff>
      <xdr:row>85</xdr:row>
      <xdr:rowOff>31750</xdr:rowOff>
    </xdr:to>
    <xdr:cxnSp macro="">
      <xdr:nvCxnSpPr>
        <xdr:cNvPr id="252" name="直線コネクタ 251"/>
        <xdr:cNvCxnSpPr/>
      </xdr:nvCxnSpPr>
      <xdr:spPr>
        <a:xfrm>
          <a:off x="16179800" y="1453864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93045</xdr:rowOff>
    </xdr:from>
    <xdr:ext cx="762000" cy="259045"/>
    <xdr:sp macro="" textlink="">
      <xdr:nvSpPr>
        <xdr:cNvPr id="253" name="給与水準   （国との比較）平均値テキスト"/>
        <xdr:cNvSpPr txBox="1"/>
      </xdr:nvSpPr>
      <xdr:spPr>
        <a:xfrm>
          <a:off x="17106900" y="1415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76518</xdr:rowOff>
    </xdr:from>
    <xdr:to>
      <xdr:col>24</xdr:col>
      <xdr:colOff>609600</xdr:colOff>
      <xdr:row>84</xdr:row>
      <xdr:rowOff>6668</xdr:rowOff>
    </xdr:to>
    <xdr:sp macro="" textlink="">
      <xdr:nvSpPr>
        <xdr:cNvPr id="254" name="フローチャート : 判断 253"/>
        <xdr:cNvSpPr/>
      </xdr:nvSpPr>
      <xdr:spPr>
        <a:xfrm>
          <a:off x="169672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94614</xdr:rowOff>
    </xdr:from>
    <xdr:to>
      <xdr:col>23</xdr:col>
      <xdr:colOff>406400</xdr:colOff>
      <xdr:row>84</xdr:row>
      <xdr:rowOff>136843</xdr:rowOff>
    </xdr:to>
    <xdr:cxnSp macro="">
      <xdr:nvCxnSpPr>
        <xdr:cNvPr id="255" name="直線コネクタ 254"/>
        <xdr:cNvCxnSpPr/>
      </xdr:nvCxnSpPr>
      <xdr:spPr>
        <a:xfrm>
          <a:off x="15290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6" name="フローチャート : 判断 255"/>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7" name="テキスト ボックス 256"/>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94614</xdr:rowOff>
    </xdr:from>
    <xdr:to>
      <xdr:col>22</xdr:col>
      <xdr:colOff>203200</xdr:colOff>
      <xdr:row>87</xdr:row>
      <xdr:rowOff>26670</xdr:rowOff>
    </xdr:to>
    <xdr:cxnSp macro="">
      <xdr:nvCxnSpPr>
        <xdr:cNvPr id="258" name="直線コネクタ 257"/>
        <xdr:cNvCxnSpPr/>
      </xdr:nvCxnSpPr>
      <xdr:spPr>
        <a:xfrm flipV="1">
          <a:off x="14401800" y="14496414"/>
          <a:ext cx="889000" cy="4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16193</xdr:rowOff>
    </xdr:from>
    <xdr:to>
      <xdr:col>22</xdr:col>
      <xdr:colOff>254000</xdr:colOff>
      <xdr:row>83</xdr:row>
      <xdr:rowOff>117793</xdr:rowOff>
    </xdr:to>
    <xdr:sp macro="" textlink="">
      <xdr:nvSpPr>
        <xdr:cNvPr id="259" name="フローチャート : 判断 258"/>
        <xdr:cNvSpPr/>
      </xdr:nvSpPr>
      <xdr:spPr>
        <a:xfrm>
          <a:off x="15240000" y="1424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127970</xdr:rowOff>
    </xdr:from>
    <xdr:ext cx="762000" cy="259045"/>
    <xdr:sp macro="" textlink="">
      <xdr:nvSpPr>
        <xdr:cNvPr id="260" name="テキスト ボックス 259"/>
        <xdr:cNvSpPr txBox="1"/>
      </xdr:nvSpPr>
      <xdr:spPr>
        <a:xfrm>
          <a:off x="14909800" y="140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26670</xdr:rowOff>
    </xdr:from>
    <xdr:to>
      <xdr:col>21</xdr:col>
      <xdr:colOff>0</xdr:colOff>
      <xdr:row>87</xdr:row>
      <xdr:rowOff>111125</xdr:rowOff>
    </xdr:to>
    <xdr:cxnSp macro="">
      <xdr:nvCxnSpPr>
        <xdr:cNvPr id="261" name="直線コネクタ 260"/>
        <xdr:cNvCxnSpPr/>
      </xdr:nvCxnSpPr>
      <xdr:spPr>
        <a:xfrm flipV="1">
          <a:off x="13512800" y="149428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2" name="フローチャート : 判断 261"/>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3" name="テキスト ボックス 262"/>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107632</xdr:rowOff>
    </xdr:from>
    <xdr:to>
      <xdr:col>19</xdr:col>
      <xdr:colOff>533400</xdr:colOff>
      <xdr:row>86</xdr:row>
      <xdr:rowOff>37782</xdr:rowOff>
    </xdr:to>
    <xdr:sp macro="" textlink="">
      <xdr:nvSpPr>
        <xdr:cNvPr id="264" name="フローチャート : 判断 263"/>
        <xdr:cNvSpPr/>
      </xdr:nvSpPr>
      <xdr:spPr>
        <a:xfrm>
          <a:off x="13462000" y="1468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47959</xdr:rowOff>
    </xdr:from>
    <xdr:ext cx="762000" cy="259045"/>
    <xdr:sp macro="" textlink="">
      <xdr:nvSpPr>
        <xdr:cNvPr id="265" name="テキスト ボックス 264"/>
        <xdr:cNvSpPr txBox="1"/>
      </xdr:nvSpPr>
      <xdr:spPr>
        <a:xfrm>
          <a:off x="13131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1" name="円/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2"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86043</xdr:rowOff>
    </xdr:from>
    <xdr:to>
      <xdr:col>23</xdr:col>
      <xdr:colOff>457200</xdr:colOff>
      <xdr:row>85</xdr:row>
      <xdr:rowOff>16193</xdr:rowOff>
    </xdr:to>
    <xdr:sp macro="" textlink="">
      <xdr:nvSpPr>
        <xdr:cNvPr id="273" name="円/楕円 272"/>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970</xdr:rowOff>
    </xdr:from>
    <xdr:ext cx="736600" cy="259045"/>
    <xdr:sp macro="" textlink="">
      <xdr:nvSpPr>
        <xdr:cNvPr id="274" name="テキスト ボックス 273"/>
        <xdr:cNvSpPr txBox="1"/>
      </xdr:nvSpPr>
      <xdr:spPr>
        <a:xfrm>
          <a:off x="15798800" y="1457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43814</xdr:rowOff>
    </xdr:from>
    <xdr:to>
      <xdr:col>22</xdr:col>
      <xdr:colOff>254000</xdr:colOff>
      <xdr:row>84</xdr:row>
      <xdr:rowOff>145414</xdr:rowOff>
    </xdr:to>
    <xdr:sp macro="" textlink="">
      <xdr:nvSpPr>
        <xdr:cNvPr id="275" name="円/楕円 274"/>
        <xdr:cNvSpPr/>
      </xdr:nvSpPr>
      <xdr:spPr>
        <a:xfrm>
          <a:off x="15240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130191</xdr:rowOff>
    </xdr:from>
    <xdr:ext cx="762000" cy="259045"/>
    <xdr:sp macro="" textlink="">
      <xdr:nvSpPr>
        <xdr:cNvPr id="276" name="テキスト ボックス 275"/>
        <xdr:cNvSpPr txBox="1"/>
      </xdr:nvSpPr>
      <xdr:spPr>
        <a:xfrm>
          <a:off x="149098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147320</xdr:rowOff>
    </xdr:from>
    <xdr:to>
      <xdr:col>21</xdr:col>
      <xdr:colOff>50800</xdr:colOff>
      <xdr:row>87</xdr:row>
      <xdr:rowOff>77470</xdr:rowOff>
    </xdr:to>
    <xdr:sp macro="" textlink="">
      <xdr:nvSpPr>
        <xdr:cNvPr id="277" name="円/楕円 276"/>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62247</xdr:rowOff>
    </xdr:from>
    <xdr:ext cx="762000" cy="259045"/>
    <xdr:sp macro="" textlink="">
      <xdr:nvSpPr>
        <xdr:cNvPr id="278" name="テキスト ボックス 277"/>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60325</xdr:rowOff>
    </xdr:from>
    <xdr:to>
      <xdr:col>19</xdr:col>
      <xdr:colOff>533400</xdr:colOff>
      <xdr:row>87</xdr:row>
      <xdr:rowOff>161925</xdr:rowOff>
    </xdr:to>
    <xdr:sp macro="" textlink="">
      <xdr:nvSpPr>
        <xdr:cNvPr id="279" name="円/楕円 278"/>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146702</xdr:rowOff>
    </xdr:from>
    <xdr:ext cx="762000" cy="259045"/>
    <xdr:sp macro="" textlink="">
      <xdr:nvSpPr>
        <xdr:cNvPr id="280" name="テキスト ボックス 279"/>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退職者の不補充などにより</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集中改革プランで掲げた職員の</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％削減を早期に達成していることから、類似団体平均を下回っている。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今後も、計画的に一般職又は臨時職員の採用、あるいは業務の民間委託等の検討をしていきたい。</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0" name="直線コネクタ 309"/>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1"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2" name="直線コネクタ 311"/>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3"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4" name="直線コネクタ 313"/>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25273</xdr:rowOff>
    </xdr:from>
    <xdr:to>
      <xdr:col>24</xdr:col>
      <xdr:colOff>558800</xdr:colOff>
      <xdr:row>61</xdr:row>
      <xdr:rowOff>29294</xdr:rowOff>
    </xdr:to>
    <xdr:cxnSp macro="">
      <xdr:nvCxnSpPr>
        <xdr:cNvPr id="315" name="直線コネクタ 314"/>
        <xdr:cNvCxnSpPr/>
      </xdr:nvCxnSpPr>
      <xdr:spPr>
        <a:xfrm flipV="1">
          <a:off x="16179800" y="1048372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16"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17" name="フローチャート : 判断 316"/>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5969</xdr:rowOff>
    </xdr:from>
    <xdr:to>
      <xdr:col>23</xdr:col>
      <xdr:colOff>406400</xdr:colOff>
      <xdr:row>61</xdr:row>
      <xdr:rowOff>29294</xdr:rowOff>
    </xdr:to>
    <xdr:cxnSp macro="">
      <xdr:nvCxnSpPr>
        <xdr:cNvPr id="318" name="直線コネクタ 317"/>
        <xdr:cNvCxnSpPr/>
      </xdr:nvCxnSpPr>
      <xdr:spPr>
        <a:xfrm>
          <a:off x="15290800" y="10464419"/>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19" name="フローチャート : 判断 318"/>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0" name="テキスト ボックス 319"/>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5969</xdr:rowOff>
    </xdr:from>
    <xdr:to>
      <xdr:col>22</xdr:col>
      <xdr:colOff>203200</xdr:colOff>
      <xdr:row>61</xdr:row>
      <xdr:rowOff>28491</xdr:rowOff>
    </xdr:to>
    <xdr:cxnSp macro="">
      <xdr:nvCxnSpPr>
        <xdr:cNvPr id="321" name="直線コネクタ 320"/>
        <xdr:cNvCxnSpPr/>
      </xdr:nvCxnSpPr>
      <xdr:spPr>
        <a:xfrm flipV="1">
          <a:off x="14401800" y="1046441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2" name="フローチャート : 判断 321"/>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3" name="テキスト ボックス 322"/>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28491</xdr:rowOff>
    </xdr:from>
    <xdr:to>
      <xdr:col>21</xdr:col>
      <xdr:colOff>0</xdr:colOff>
      <xdr:row>61</xdr:row>
      <xdr:rowOff>46990</xdr:rowOff>
    </xdr:to>
    <xdr:cxnSp macro="">
      <xdr:nvCxnSpPr>
        <xdr:cNvPr id="324" name="直線コネクタ 323"/>
        <xdr:cNvCxnSpPr/>
      </xdr:nvCxnSpPr>
      <xdr:spPr>
        <a:xfrm flipV="1">
          <a:off x="13512800" y="1048694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5" name="フローチャート : 判断 324"/>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6" name="テキスト ボックス 325"/>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27" name="フローチャート : 判断 326"/>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28" name="テキスト ボックス 327"/>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145923</xdr:rowOff>
    </xdr:from>
    <xdr:to>
      <xdr:col>24</xdr:col>
      <xdr:colOff>609600</xdr:colOff>
      <xdr:row>61</xdr:row>
      <xdr:rowOff>76073</xdr:rowOff>
    </xdr:to>
    <xdr:sp macro="" textlink="">
      <xdr:nvSpPr>
        <xdr:cNvPr id="334" name="円/楕円 333"/>
        <xdr:cNvSpPr/>
      </xdr:nvSpPr>
      <xdr:spPr>
        <a:xfrm>
          <a:off x="169672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162450</xdr:rowOff>
    </xdr:from>
    <xdr:ext cx="762000" cy="259045"/>
    <xdr:sp macro="" textlink="">
      <xdr:nvSpPr>
        <xdr:cNvPr id="335" name="定員管理の状況該当値テキスト"/>
        <xdr:cNvSpPr txBox="1"/>
      </xdr:nvSpPr>
      <xdr:spPr>
        <a:xfrm>
          <a:off x="17106900" y="1027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149944</xdr:rowOff>
    </xdr:from>
    <xdr:to>
      <xdr:col>23</xdr:col>
      <xdr:colOff>457200</xdr:colOff>
      <xdr:row>61</xdr:row>
      <xdr:rowOff>80094</xdr:rowOff>
    </xdr:to>
    <xdr:sp macro="" textlink="">
      <xdr:nvSpPr>
        <xdr:cNvPr id="336" name="円/楕円 335"/>
        <xdr:cNvSpPr/>
      </xdr:nvSpPr>
      <xdr:spPr>
        <a:xfrm>
          <a:off x="16129000" y="10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90271</xdr:rowOff>
    </xdr:from>
    <xdr:ext cx="736600" cy="259045"/>
    <xdr:sp macro="" textlink="">
      <xdr:nvSpPr>
        <xdr:cNvPr id="337" name="テキスト ボックス 336"/>
        <xdr:cNvSpPr txBox="1"/>
      </xdr:nvSpPr>
      <xdr:spPr>
        <a:xfrm>
          <a:off x="15798800" y="1020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126619</xdr:rowOff>
    </xdr:from>
    <xdr:to>
      <xdr:col>22</xdr:col>
      <xdr:colOff>254000</xdr:colOff>
      <xdr:row>61</xdr:row>
      <xdr:rowOff>56769</xdr:rowOff>
    </xdr:to>
    <xdr:sp macro="" textlink="">
      <xdr:nvSpPr>
        <xdr:cNvPr id="338" name="円/楕円 337"/>
        <xdr:cNvSpPr/>
      </xdr:nvSpPr>
      <xdr:spPr>
        <a:xfrm>
          <a:off x="15240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66946</xdr:rowOff>
    </xdr:from>
    <xdr:ext cx="762000" cy="259045"/>
    <xdr:sp macro="" textlink="">
      <xdr:nvSpPr>
        <xdr:cNvPr id="339" name="テキスト ボックス 338"/>
        <xdr:cNvSpPr txBox="1"/>
      </xdr:nvSpPr>
      <xdr:spPr>
        <a:xfrm>
          <a:off x="14909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149141</xdr:rowOff>
    </xdr:from>
    <xdr:to>
      <xdr:col>21</xdr:col>
      <xdr:colOff>50800</xdr:colOff>
      <xdr:row>61</xdr:row>
      <xdr:rowOff>79291</xdr:rowOff>
    </xdr:to>
    <xdr:sp macro="" textlink="">
      <xdr:nvSpPr>
        <xdr:cNvPr id="340" name="円/楕円 339"/>
        <xdr:cNvSpPr/>
      </xdr:nvSpPr>
      <xdr:spPr>
        <a:xfrm>
          <a:off x="14351000" y="104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89468</xdr:rowOff>
    </xdr:from>
    <xdr:ext cx="762000" cy="259045"/>
    <xdr:sp macro="" textlink="">
      <xdr:nvSpPr>
        <xdr:cNvPr id="341" name="テキスト ボックス 340"/>
        <xdr:cNvSpPr txBox="1"/>
      </xdr:nvSpPr>
      <xdr:spPr>
        <a:xfrm>
          <a:off x="14020800" y="1020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2" name="円/楕円 341"/>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3" name="テキスト ボックス 342"/>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年、比率は減少している。これは、公営企業債、一部事務組合等の起こした地方債の償還完了によるものである。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一部事務組合が起こした地方債に対する負担金が減額となる一方で、近年実施してきた和木小学校整備事業に伴う地方債の償還が始まることに加え、こども園整備事業などの大規模事業の実施による多額の地方債の発行が予定されているため、当比率は上昇する見込みである。</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0" name="直線コネクタ 369"/>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2" name="直線コネクタ 37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3"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4" name="直線コネクタ 373"/>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42418</xdr:rowOff>
    </xdr:to>
    <xdr:cxnSp macro="">
      <xdr:nvCxnSpPr>
        <xdr:cNvPr id="375" name="直線コネクタ 374"/>
        <xdr:cNvCxnSpPr/>
      </xdr:nvCxnSpPr>
      <xdr:spPr>
        <a:xfrm flipV="1">
          <a:off x="16179800" y="70236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76"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77" name="フローチャート : 判断 37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129286</xdr:rowOff>
    </xdr:to>
    <xdr:cxnSp macro="">
      <xdr:nvCxnSpPr>
        <xdr:cNvPr id="378" name="直線コネクタ 377"/>
        <xdr:cNvCxnSpPr/>
      </xdr:nvCxnSpPr>
      <xdr:spPr>
        <a:xfrm flipV="1">
          <a:off x="15290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79" name="フローチャート : 判断 37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0" name="テキスト ボックス 37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25400</xdr:rowOff>
    </xdr:to>
    <xdr:cxnSp macro="">
      <xdr:nvCxnSpPr>
        <xdr:cNvPr id="381" name="直線コネクタ 380"/>
        <xdr:cNvCxnSpPr/>
      </xdr:nvCxnSpPr>
      <xdr:spPr>
        <a:xfrm flipV="1">
          <a:off x="14401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2" name="フローチャート : 判断 381"/>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3" name="テキスト ボックス 38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150876</xdr:rowOff>
    </xdr:to>
    <xdr:cxnSp macro="">
      <xdr:nvCxnSpPr>
        <xdr:cNvPr id="384" name="直線コネクタ 383"/>
        <xdr:cNvCxnSpPr/>
      </xdr:nvCxnSpPr>
      <xdr:spPr>
        <a:xfrm flipV="1">
          <a:off x="13512800" y="72263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5" name="フローチャート : 判断 384"/>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6" name="テキスト ボックス 385"/>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87" name="フローチャート : 判断 386"/>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88" name="テキスト ボックス 387"/>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4" name="円/楕円 393"/>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5"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6" name="円/楕円 395"/>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7" name="テキスト ボックス 396"/>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398" name="円/楕円 397"/>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399" name="テキスト ボックス 398"/>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0" name="円/楕円 399"/>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1" name="テキスト ボックス 400"/>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2" name="円/楕円 401"/>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403" name="テキスト ボックス 402"/>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年度は、地方債現在高が若干減少したことにより、前年度から</a:t>
          </a:r>
          <a:r>
            <a:rPr kumimoji="1" lang="en-US" altLang="ja-JP" sz="1300">
              <a:solidFill>
                <a:schemeClr val="dk1"/>
              </a:solidFill>
              <a:effectLst/>
              <a:latin typeface="+mj-ea"/>
              <a:ea typeface="+mj-ea"/>
              <a:cs typeface="+mn-cs"/>
            </a:rPr>
            <a:t>3.6</a:t>
          </a:r>
          <a:r>
            <a:rPr kumimoji="1" lang="ja-JP" altLang="ja-JP" sz="1300">
              <a:solidFill>
                <a:schemeClr val="dk1"/>
              </a:solidFill>
              <a:effectLst/>
              <a:latin typeface="+mj-ea"/>
              <a:ea typeface="+mj-ea"/>
              <a:cs typeface="+mn-cs"/>
            </a:rPr>
            <a:t>％下降した。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今後は、公営企業会計や一部事務組合等への負担が減少していくものの、こども園整備事業等の大規模な建設事業により、多額の地方債を発行する計画となっているため、当比率は上昇する見込みである。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引き続き、事業実施に際しては、各種補助金の活用などにより、地方債の発行を抑制できるように、効率的な財政運営に努めていきたい。</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0" name="直線コネクタ 429"/>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1"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2" name="直線コネクタ 431"/>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171196</xdr:rowOff>
    </xdr:from>
    <xdr:to>
      <xdr:col>24</xdr:col>
      <xdr:colOff>558800</xdr:colOff>
      <xdr:row>17</xdr:row>
      <xdr:rowOff>34493</xdr:rowOff>
    </xdr:to>
    <xdr:cxnSp macro="">
      <xdr:nvCxnSpPr>
        <xdr:cNvPr id="435" name="直線コネクタ 434"/>
        <xdr:cNvCxnSpPr/>
      </xdr:nvCxnSpPr>
      <xdr:spPr>
        <a:xfrm flipV="1">
          <a:off x="16179800" y="291439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3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37" name="フローチャート : 判断 436"/>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93015</xdr:rowOff>
    </xdr:from>
    <xdr:to>
      <xdr:col>23</xdr:col>
      <xdr:colOff>406400</xdr:colOff>
      <xdr:row>17</xdr:row>
      <xdr:rowOff>34493</xdr:rowOff>
    </xdr:to>
    <xdr:cxnSp macro="">
      <xdr:nvCxnSpPr>
        <xdr:cNvPr id="438" name="直線コネクタ 437"/>
        <xdr:cNvCxnSpPr/>
      </xdr:nvCxnSpPr>
      <xdr:spPr>
        <a:xfrm>
          <a:off x="15290800" y="2836215"/>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39" name="フローチャート : 判断 438"/>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0" name="テキスト ボックス 439"/>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93015</xdr:rowOff>
    </xdr:from>
    <xdr:to>
      <xdr:col>22</xdr:col>
      <xdr:colOff>203200</xdr:colOff>
      <xdr:row>17</xdr:row>
      <xdr:rowOff>70206</xdr:rowOff>
    </xdr:to>
    <xdr:cxnSp macro="">
      <xdr:nvCxnSpPr>
        <xdr:cNvPr id="441" name="直線コネクタ 440"/>
        <xdr:cNvCxnSpPr/>
      </xdr:nvCxnSpPr>
      <xdr:spPr>
        <a:xfrm flipV="1">
          <a:off x="14401800" y="2836215"/>
          <a:ext cx="889000" cy="1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2" name="フローチャート : 判断 441"/>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3" name="テキスト ボックス 442"/>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70206</xdr:rowOff>
    </xdr:from>
    <xdr:to>
      <xdr:col>21</xdr:col>
      <xdr:colOff>0</xdr:colOff>
      <xdr:row>17</xdr:row>
      <xdr:rowOff>122326</xdr:rowOff>
    </xdr:to>
    <xdr:cxnSp macro="">
      <xdr:nvCxnSpPr>
        <xdr:cNvPr id="444" name="直線コネクタ 443"/>
        <xdr:cNvCxnSpPr/>
      </xdr:nvCxnSpPr>
      <xdr:spPr>
        <a:xfrm flipV="1">
          <a:off x="13512800" y="298485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48" name="テキスト ボックス 447"/>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54" name="円/楕円 453"/>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92473</xdr:rowOff>
    </xdr:from>
    <xdr:ext cx="762000" cy="259045"/>
    <xdr:sp macro="" textlink="">
      <xdr:nvSpPr>
        <xdr:cNvPr id="455" name="将来負担の状況該当値テキスト"/>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155143</xdr:rowOff>
    </xdr:from>
    <xdr:to>
      <xdr:col>23</xdr:col>
      <xdr:colOff>457200</xdr:colOff>
      <xdr:row>17</xdr:row>
      <xdr:rowOff>85293</xdr:rowOff>
    </xdr:to>
    <xdr:sp macro="" textlink="">
      <xdr:nvSpPr>
        <xdr:cNvPr id="456" name="円/楕円 455"/>
        <xdr:cNvSpPr/>
      </xdr:nvSpPr>
      <xdr:spPr>
        <a:xfrm>
          <a:off x="16129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70070</xdr:rowOff>
    </xdr:from>
    <xdr:ext cx="736600" cy="259045"/>
    <xdr:sp macro="" textlink="">
      <xdr:nvSpPr>
        <xdr:cNvPr id="457" name="テキスト ボックス 456"/>
        <xdr:cNvSpPr txBox="1"/>
      </xdr:nvSpPr>
      <xdr:spPr>
        <a:xfrm>
          <a:off x="15798800" y="298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42215</xdr:rowOff>
    </xdr:from>
    <xdr:to>
      <xdr:col>22</xdr:col>
      <xdr:colOff>254000</xdr:colOff>
      <xdr:row>16</xdr:row>
      <xdr:rowOff>143815</xdr:rowOff>
    </xdr:to>
    <xdr:sp macro="" textlink="">
      <xdr:nvSpPr>
        <xdr:cNvPr id="458" name="円/楕円 457"/>
        <xdr:cNvSpPr/>
      </xdr:nvSpPr>
      <xdr:spPr>
        <a:xfrm>
          <a:off x="15240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128592</xdr:rowOff>
    </xdr:from>
    <xdr:ext cx="762000" cy="259045"/>
    <xdr:sp macro="" textlink="">
      <xdr:nvSpPr>
        <xdr:cNvPr id="459" name="テキスト ボックス 458"/>
        <xdr:cNvSpPr txBox="1"/>
      </xdr:nvSpPr>
      <xdr:spPr>
        <a:xfrm>
          <a:off x="14909800" y="28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19406</xdr:rowOff>
    </xdr:from>
    <xdr:to>
      <xdr:col>21</xdr:col>
      <xdr:colOff>50800</xdr:colOff>
      <xdr:row>17</xdr:row>
      <xdr:rowOff>121006</xdr:rowOff>
    </xdr:to>
    <xdr:sp macro="" textlink="">
      <xdr:nvSpPr>
        <xdr:cNvPr id="460" name="円/楕円 459"/>
        <xdr:cNvSpPr/>
      </xdr:nvSpPr>
      <xdr:spPr>
        <a:xfrm>
          <a:off x="14351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105783</xdr:rowOff>
    </xdr:from>
    <xdr:ext cx="762000" cy="259045"/>
    <xdr:sp macro="" textlink="">
      <xdr:nvSpPr>
        <xdr:cNvPr id="461" name="テキスト ボックス 460"/>
        <xdr:cNvSpPr txBox="1"/>
      </xdr:nvSpPr>
      <xdr:spPr>
        <a:xfrm>
          <a:off x="14020800" y="30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71526</xdr:rowOff>
    </xdr:from>
    <xdr:to>
      <xdr:col>19</xdr:col>
      <xdr:colOff>533400</xdr:colOff>
      <xdr:row>18</xdr:row>
      <xdr:rowOff>1676</xdr:rowOff>
    </xdr:to>
    <xdr:sp macro="" textlink="">
      <xdr:nvSpPr>
        <xdr:cNvPr id="462" name="円/楕円 461"/>
        <xdr:cNvSpPr/>
      </xdr:nvSpPr>
      <xdr:spPr>
        <a:xfrm>
          <a:off x="13462000" y="29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157903</xdr:rowOff>
    </xdr:from>
    <xdr:ext cx="762000" cy="259045"/>
    <xdr:sp macro="" textlink="">
      <xdr:nvSpPr>
        <xdr:cNvPr id="463" name="テキスト ボックス 462"/>
        <xdr:cNvSpPr txBox="1"/>
      </xdr:nvSpPr>
      <xdr:spPr>
        <a:xfrm>
          <a:off x="13131800" y="307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年度以降、退職職員の増加と採用抑制により、類似団体を下回っている。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今後も、計画的に一般職の採用を実施するとともに、業務の民間委託等についても検討していきたい。</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37</xdr:row>
      <xdr:rowOff>31750</xdr:rowOff>
    </xdr:to>
    <xdr:cxnSp macro="">
      <xdr:nvCxnSpPr>
        <xdr:cNvPr id="66" name="直線コネクタ 65"/>
        <xdr:cNvCxnSpPr/>
      </xdr:nvCxnSpPr>
      <xdr:spPr>
        <a:xfrm flipV="1">
          <a:off x="3987800" y="61925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31750</xdr:rowOff>
    </xdr:to>
    <xdr:cxnSp macro="">
      <xdr:nvCxnSpPr>
        <xdr:cNvPr id="69" name="直線コネクタ 68"/>
        <xdr:cNvCxnSpPr/>
      </xdr:nvCxnSpPr>
      <xdr:spPr>
        <a:xfrm>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38</xdr:row>
      <xdr:rowOff>43180</xdr:rowOff>
    </xdr:to>
    <xdr:cxnSp macro="">
      <xdr:nvCxnSpPr>
        <xdr:cNvPr id="72" name="直線コネクタ 71"/>
        <xdr:cNvCxnSpPr/>
      </xdr:nvCxnSpPr>
      <xdr:spPr>
        <a:xfrm flipV="1">
          <a:off x="2209800" y="6314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39</xdr:row>
      <xdr:rowOff>31750</xdr:rowOff>
    </xdr:to>
    <xdr:cxnSp macro="">
      <xdr:nvCxnSpPr>
        <xdr:cNvPr id="75" name="直線コネクタ 74"/>
        <xdr:cNvCxnSpPr/>
      </xdr:nvCxnSpPr>
      <xdr:spPr>
        <a:xfrm flipV="1">
          <a:off x="1320800" y="6558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8" name="テキスト ボックス 87"/>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過去</a:t>
          </a:r>
          <a:r>
            <a:rPr kumimoji="1" lang="en-US" altLang="ja-JP" sz="1200">
              <a:solidFill>
                <a:schemeClr val="dk1"/>
              </a:solidFill>
              <a:effectLst/>
              <a:latin typeface="+mj-ea"/>
              <a:ea typeface="+mj-ea"/>
              <a:cs typeface="+mn-cs"/>
            </a:rPr>
            <a:t>5</a:t>
          </a:r>
          <a:r>
            <a:rPr kumimoji="1" lang="ja-JP" altLang="ja-JP" sz="1200">
              <a:solidFill>
                <a:schemeClr val="dk1"/>
              </a:solidFill>
              <a:effectLst/>
              <a:latin typeface="+mj-ea"/>
              <a:ea typeface="+mj-ea"/>
              <a:cs typeface="+mn-cs"/>
            </a:rPr>
            <a:t>年間をみると、類似団体平均を大きく上回っており、平成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年度は、前年度からは減少したものの、類似団体内で最大の数値となっている。これは、蜂ヶ峯総合公園や和木駅の指定管理、コミュニティバスの運行委託、学校教育への</a:t>
          </a:r>
          <a:r>
            <a:rPr kumimoji="1" lang="en-US" altLang="ja-JP" sz="1200">
              <a:solidFill>
                <a:schemeClr val="dk1"/>
              </a:solidFill>
              <a:effectLst/>
              <a:latin typeface="+mj-ea"/>
              <a:ea typeface="+mj-ea"/>
              <a:cs typeface="+mn-cs"/>
            </a:rPr>
            <a:t>ICT</a:t>
          </a:r>
          <a:r>
            <a:rPr kumimoji="1" lang="ja-JP" altLang="ja-JP" sz="1200">
              <a:solidFill>
                <a:schemeClr val="dk1"/>
              </a:solidFill>
              <a:effectLst/>
              <a:latin typeface="+mj-ea"/>
              <a:ea typeface="+mj-ea"/>
              <a:cs typeface="+mn-cs"/>
            </a:rPr>
            <a:t>機器導入などの町特有の事業が要因である。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なお、平成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年度は、こども園整備事業や町営住宅建設事業などの実施に向けた基本設計業務等の委託を実施したことも数値の高い要因の</a:t>
          </a:r>
          <a:r>
            <a:rPr kumimoji="1" lang="en-US" altLang="ja-JP" sz="1200">
              <a:solidFill>
                <a:schemeClr val="dk1"/>
              </a:solidFill>
              <a:effectLst/>
              <a:latin typeface="+mj-ea"/>
              <a:ea typeface="+mj-ea"/>
              <a:cs typeface="+mn-cs"/>
            </a:rPr>
            <a:t>1</a:t>
          </a:r>
          <a:r>
            <a:rPr kumimoji="1" lang="ja-JP" altLang="ja-JP" sz="1200">
              <a:solidFill>
                <a:schemeClr val="dk1"/>
              </a:solidFill>
              <a:effectLst/>
              <a:latin typeface="+mj-ea"/>
              <a:ea typeface="+mj-ea"/>
              <a:cs typeface="+mn-cs"/>
            </a:rPr>
            <a:t>つとなっている。</a:t>
          </a:r>
          <a:endParaRPr lang="ja-JP" altLang="ja-JP" sz="12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115570</xdr:rowOff>
    </xdr:from>
    <xdr:to>
      <xdr:col>24</xdr:col>
      <xdr:colOff>31750</xdr:colOff>
      <xdr:row>21</xdr:row>
      <xdr:rowOff>138430</xdr:rowOff>
    </xdr:to>
    <xdr:cxnSp macro="">
      <xdr:nvCxnSpPr>
        <xdr:cNvPr id="127" name="直線コネクタ 126"/>
        <xdr:cNvCxnSpPr/>
      </xdr:nvCxnSpPr>
      <xdr:spPr>
        <a:xfrm flipV="1">
          <a:off x="15671800" y="3716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88900</xdr:rowOff>
    </xdr:from>
    <xdr:to>
      <xdr:col>22</xdr:col>
      <xdr:colOff>565150</xdr:colOff>
      <xdr:row>21</xdr:row>
      <xdr:rowOff>138430</xdr:rowOff>
    </xdr:to>
    <xdr:cxnSp macro="">
      <xdr:nvCxnSpPr>
        <xdr:cNvPr id="130" name="直線コネクタ 129"/>
        <xdr:cNvCxnSpPr/>
      </xdr:nvCxnSpPr>
      <xdr:spPr>
        <a:xfrm>
          <a:off x="14782800" y="35179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88900</xdr:rowOff>
    </xdr:from>
    <xdr:to>
      <xdr:col>21</xdr:col>
      <xdr:colOff>361950</xdr:colOff>
      <xdr:row>20</xdr:row>
      <xdr:rowOff>111760</xdr:rowOff>
    </xdr:to>
    <xdr:cxnSp macro="">
      <xdr:nvCxnSpPr>
        <xdr:cNvPr id="133" name="直線コネクタ 132"/>
        <xdr:cNvCxnSpPr/>
      </xdr:nvCxnSpPr>
      <xdr:spPr>
        <a:xfrm flipV="1">
          <a:off x="13893800" y="3517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104140</xdr:rowOff>
    </xdr:from>
    <xdr:to>
      <xdr:col>20</xdr:col>
      <xdr:colOff>158750</xdr:colOff>
      <xdr:row>20</xdr:row>
      <xdr:rowOff>111760</xdr:rowOff>
    </xdr:to>
    <xdr:cxnSp macro="">
      <xdr:nvCxnSpPr>
        <xdr:cNvPr id="136" name="直線コネクタ 135"/>
        <xdr:cNvCxnSpPr/>
      </xdr:nvCxnSpPr>
      <xdr:spPr>
        <a:xfrm>
          <a:off x="13004800" y="3533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64770</xdr:rowOff>
    </xdr:from>
    <xdr:to>
      <xdr:col>24</xdr:col>
      <xdr:colOff>82550</xdr:colOff>
      <xdr:row>21</xdr:row>
      <xdr:rowOff>166370</xdr:rowOff>
    </xdr:to>
    <xdr:sp macro="" textlink="">
      <xdr:nvSpPr>
        <xdr:cNvPr id="146" name="円/楕円 145"/>
        <xdr:cNvSpPr/>
      </xdr:nvSpPr>
      <xdr:spPr>
        <a:xfrm>
          <a:off x="164592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144797</xdr:rowOff>
    </xdr:from>
    <xdr:ext cx="762000" cy="259045"/>
    <xdr:sp macro="" textlink="">
      <xdr:nvSpPr>
        <xdr:cNvPr id="147" name="物件費該当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87630</xdr:rowOff>
    </xdr:from>
    <xdr:to>
      <xdr:col>22</xdr:col>
      <xdr:colOff>615950</xdr:colOff>
      <xdr:row>22</xdr:row>
      <xdr:rowOff>17780</xdr:rowOff>
    </xdr:to>
    <xdr:sp macro="" textlink="">
      <xdr:nvSpPr>
        <xdr:cNvPr id="148" name="円/楕円 147"/>
        <xdr:cNvSpPr/>
      </xdr:nvSpPr>
      <xdr:spPr>
        <a:xfrm>
          <a:off x="15621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2557</xdr:rowOff>
    </xdr:from>
    <xdr:ext cx="736600" cy="259045"/>
    <xdr:sp macro="" textlink="">
      <xdr:nvSpPr>
        <xdr:cNvPr id="149" name="テキスト ボックス 148"/>
        <xdr:cNvSpPr txBox="1"/>
      </xdr:nvSpPr>
      <xdr:spPr>
        <a:xfrm>
          <a:off x="15290800" y="377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38100</xdr:rowOff>
    </xdr:from>
    <xdr:to>
      <xdr:col>21</xdr:col>
      <xdr:colOff>412750</xdr:colOff>
      <xdr:row>20</xdr:row>
      <xdr:rowOff>139700</xdr:rowOff>
    </xdr:to>
    <xdr:sp macro="" textlink="">
      <xdr:nvSpPr>
        <xdr:cNvPr id="150" name="円/楕円 149"/>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124477</xdr:rowOff>
    </xdr:from>
    <xdr:ext cx="762000" cy="259045"/>
    <xdr:sp macro="" textlink="">
      <xdr:nvSpPr>
        <xdr:cNvPr id="151" name="テキスト ボックス 150"/>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60960</xdr:rowOff>
    </xdr:from>
    <xdr:to>
      <xdr:col>20</xdr:col>
      <xdr:colOff>209550</xdr:colOff>
      <xdr:row>20</xdr:row>
      <xdr:rowOff>162560</xdr:rowOff>
    </xdr:to>
    <xdr:sp macro="" textlink="">
      <xdr:nvSpPr>
        <xdr:cNvPr id="152" name="円/楕円 151"/>
        <xdr:cNvSpPr/>
      </xdr:nvSpPr>
      <xdr:spPr>
        <a:xfrm>
          <a:off x="13843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147337</xdr:rowOff>
    </xdr:from>
    <xdr:ext cx="762000" cy="259045"/>
    <xdr:sp macro="" textlink="">
      <xdr:nvSpPr>
        <xdr:cNvPr id="153" name="テキスト ボックス 152"/>
        <xdr:cNvSpPr txBox="1"/>
      </xdr:nvSpPr>
      <xdr:spPr>
        <a:xfrm>
          <a:off x="13512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53340</xdr:rowOff>
    </xdr:from>
    <xdr:to>
      <xdr:col>19</xdr:col>
      <xdr:colOff>6350</xdr:colOff>
      <xdr:row>20</xdr:row>
      <xdr:rowOff>154940</xdr:rowOff>
    </xdr:to>
    <xdr:sp macro="" textlink="">
      <xdr:nvSpPr>
        <xdr:cNvPr id="154" name="円/楕円 153"/>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139717</xdr:rowOff>
    </xdr:from>
    <xdr:ext cx="762000" cy="259045"/>
    <xdr:sp macro="" textlink="">
      <xdr:nvSpPr>
        <xdr:cNvPr id="155" name="テキスト ボックス 154"/>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年間、類似団体を僅かに上回る数値で推移している。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これは、敬老金の支給や心身障害者扶助料、児童福祉年金といった町単独の福祉施策の影響である。</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127000</xdr:rowOff>
    </xdr:to>
    <xdr:cxnSp macro="">
      <xdr:nvCxnSpPr>
        <xdr:cNvPr id="188" name="直線コネクタ 187"/>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127000</xdr:rowOff>
    </xdr:to>
    <xdr:cxnSp macro="">
      <xdr:nvCxnSpPr>
        <xdr:cNvPr id="191" name="直線コネクタ 190"/>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94" name="直線コネクタ 193"/>
        <xdr:cNvCxnSpPr/>
      </xdr:nvCxnSpPr>
      <xdr:spPr>
        <a:xfrm flipV="1">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197" name="直線コネクタ 196"/>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7" name="円/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48277</xdr:rowOff>
    </xdr:from>
    <xdr:ext cx="762000" cy="259045"/>
    <xdr:sp macro="" textlink="">
      <xdr:nvSpPr>
        <xdr:cNvPr id="208" name="扶助費該当値テキスト"/>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9" name="円/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10" name="テキスト ボックス 209"/>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1" name="円/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12" name="テキスト ボックス 21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5" name="円/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過去</a:t>
          </a:r>
          <a:r>
            <a:rPr kumimoji="1" lang="en-US" altLang="ja-JP" sz="1200">
              <a:solidFill>
                <a:schemeClr val="dk1"/>
              </a:solidFill>
              <a:effectLst/>
              <a:latin typeface="+mj-ea"/>
              <a:ea typeface="+mj-ea"/>
              <a:cs typeface="+mn-cs"/>
            </a:rPr>
            <a:t>5</a:t>
          </a:r>
          <a:r>
            <a:rPr kumimoji="1" lang="ja-JP" altLang="ja-JP" sz="1200">
              <a:solidFill>
                <a:schemeClr val="dk1"/>
              </a:solidFill>
              <a:effectLst/>
              <a:latin typeface="+mj-ea"/>
              <a:ea typeface="+mj-ea"/>
              <a:cs typeface="+mn-cs"/>
            </a:rPr>
            <a:t>年は、類似団体平均を下回っている。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当町では、公共下水道事業及び国民健康保険事業への繰出金がこの数値に大きく影響している。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公共下水道事業については、計画的に老朽化施設の整備を実施するなど、支出の平準化に努めていきたい。</a:t>
          </a:r>
          <a:endParaRPr lang="ja-JP" altLang="ja-JP" sz="1200">
            <a:effectLst/>
            <a:latin typeface="+mj-ea"/>
            <a:ea typeface="+mj-ea"/>
          </a:endParaRPr>
        </a:p>
        <a:p>
          <a:r>
            <a:rPr kumimoji="1" lang="ja-JP" altLang="ja-JP" sz="1200">
              <a:solidFill>
                <a:schemeClr val="dk1"/>
              </a:solidFill>
              <a:effectLst/>
              <a:latin typeface="+mj-ea"/>
              <a:ea typeface="+mj-ea"/>
              <a:cs typeface="+mn-cs"/>
            </a:rPr>
            <a:t>　また、国民健康保険事業については、独立採算の原則を踏まえ、適正な保険料率の設定により、健全な財政運営を進めていきたい。</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138430</xdr:rowOff>
    </xdr:to>
    <xdr:cxnSp macro="">
      <xdr:nvCxnSpPr>
        <xdr:cNvPr id="249" name="直線コネクタ 248"/>
        <xdr:cNvCxnSpPr/>
      </xdr:nvCxnSpPr>
      <xdr:spPr>
        <a:xfrm flipV="1">
          <a:off x="15671800" y="953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138430</xdr:rowOff>
    </xdr:to>
    <xdr:cxnSp macro="">
      <xdr:nvCxnSpPr>
        <xdr:cNvPr id="252" name="直線コネクタ 251"/>
        <xdr:cNvCxnSpPr/>
      </xdr:nvCxnSpPr>
      <xdr:spPr>
        <a:xfrm>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130810</xdr:rowOff>
    </xdr:to>
    <xdr:cxnSp macro="">
      <xdr:nvCxnSpPr>
        <xdr:cNvPr id="255" name="直線コネクタ 254"/>
        <xdr:cNvCxnSpPr/>
      </xdr:nvCxnSpPr>
      <xdr:spPr>
        <a:xfrm>
          <a:off x="13893800" y="956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130810</xdr:rowOff>
    </xdr:to>
    <xdr:cxnSp macro="">
      <xdr:nvCxnSpPr>
        <xdr:cNvPr id="258" name="直線コネクタ 257"/>
        <xdr:cNvCxnSpPr/>
      </xdr:nvCxnSpPr>
      <xdr:spPr>
        <a:xfrm>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8" name="円/楕円 267"/>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9"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0" name="円/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1" name="テキスト ボックス 270"/>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2" name="円/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4" name="円/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6" name="円/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7" name="テキスト ボックス 276"/>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近年の動向をみると、類似団体平均を下回っている。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今後は、一部事務組合の地方債の償還完了に伴い、負担金が減少する一方で、消防一部事務組合については、国勢調査人口等を基にした負担割合見直しにより、増加することが見込まれている。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なお、各種団体への補助金については、当該団体の事業内容の報告を求めるなど、適正な交付となるよう努めていく。</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90424</xdr:rowOff>
    </xdr:to>
    <xdr:cxnSp macro="">
      <xdr:nvCxnSpPr>
        <xdr:cNvPr id="307" name="直線コネクタ 306"/>
        <xdr:cNvCxnSpPr/>
      </xdr:nvCxnSpPr>
      <xdr:spPr>
        <a:xfrm>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81280</xdr:rowOff>
    </xdr:to>
    <xdr:cxnSp macro="">
      <xdr:nvCxnSpPr>
        <xdr:cNvPr id="310" name="直線コネクタ 309"/>
        <xdr:cNvCxnSpPr/>
      </xdr:nvCxnSpPr>
      <xdr:spPr>
        <a:xfrm>
          <a:off x="14782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76708</xdr:rowOff>
    </xdr:to>
    <xdr:cxnSp macro="">
      <xdr:nvCxnSpPr>
        <xdr:cNvPr id="313" name="直線コネクタ 312"/>
        <xdr:cNvCxnSpPr/>
      </xdr:nvCxnSpPr>
      <xdr:spPr>
        <a:xfrm flipV="1">
          <a:off x="13893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76708</xdr:rowOff>
    </xdr:to>
    <xdr:cxnSp macro="">
      <xdr:nvCxnSpPr>
        <xdr:cNvPr id="316" name="直線コネクタ 315"/>
        <xdr:cNvCxnSpPr/>
      </xdr:nvCxnSpPr>
      <xdr:spPr>
        <a:xfrm>
          <a:off x="13004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6" name="円/楕円 32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8" name="円/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0" name="円/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2" name="円/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3" name="テキスト ボックス 33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4" name="円/楕円 333"/>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5" name="テキスト ボックス 334"/>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年間の数値は、いずれも類似団体を下回っている。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ただし、今後実施するこども園整備事業などの大規模事業により、公債費の増加が見込まれている。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米軍再編交付金や石油貯蔵施設立地対策等補助金等の各種補助交付金を最大限活用し、できるだけ地方債に頼らない財政運営をしていきたい。</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83565</xdr:rowOff>
    </xdr:to>
    <xdr:cxnSp macro="">
      <xdr:nvCxnSpPr>
        <xdr:cNvPr id="365" name="直線コネクタ 364"/>
        <xdr:cNvCxnSpPr/>
      </xdr:nvCxnSpPr>
      <xdr:spPr>
        <a:xfrm flipV="1">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83565</xdr:rowOff>
    </xdr:to>
    <xdr:cxnSp macro="">
      <xdr:nvCxnSpPr>
        <xdr:cNvPr id="368" name="直線コネクタ 367"/>
        <xdr:cNvCxnSpPr/>
      </xdr:nvCxnSpPr>
      <xdr:spPr>
        <a:xfrm>
          <a:off x="3098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92711</xdr:rowOff>
    </xdr:to>
    <xdr:cxnSp macro="">
      <xdr:nvCxnSpPr>
        <xdr:cNvPr id="371" name="直線コネクタ 370"/>
        <xdr:cNvCxnSpPr/>
      </xdr:nvCxnSpPr>
      <xdr:spPr>
        <a:xfrm flipV="1">
          <a:off x="2209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115570</xdr:rowOff>
    </xdr:to>
    <xdr:cxnSp macro="">
      <xdr:nvCxnSpPr>
        <xdr:cNvPr id="374" name="直線コネクタ 373"/>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4" name="円/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6" name="円/楕円 385"/>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87" name="テキスト ボックス 386"/>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8" name="円/楕円 387"/>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9" name="テキスト ボックス 388"/>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0" name="円/楕円 38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1" name="テキスト ボックス 39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2" name="円/楕円 39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3" name="テキスト ボックス 392"/>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年、類似団体の平均を上回り、高い数値となっている。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当町の経常収支比率を大きく引き上げているのは物件費であり、その他の経費については、ほぼ類似団体平均を推移している。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今後も物件費の水準を押し上げている当町独自の施策については、継続していく予定であるが、その他の事務的経費などについては、削減に努めていきたい。</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129287</xdr:rowOff>
    </xdr:from>
    <xdr:to>
      <xdr:col>24</xdr:col>
      <xdr:colOff>31750</xdr:colOff>
      <xdr:row>80</xdr:row>
      <xdr:rowOff>94996</xdr:rowOff>
    </xdr:to>
    <xdr:cxnSp macro="">
      <xdr:nvCxnSpPr>
        <xdr:cNvPr id="424" name="直線コネクタ 423"/>
        <xdr:cNvCxnSpPr/>
      </xdr:nvCxnSpPr>
      <xdr:spPr>
        <a:xfrm flipV="1">
          <a:off x="15671800" y="13673837"/>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80</xdr:row>
      <xdr:rowOff>94996</xdr:rowOff>
    </xdr:to>
    <xdr:cxnSp macro="">
      <xdr:nvCxnSpPr>
        <xdr:cNvPr id="427" name="直線コネクタ 426"/>
        <xdr:cNvCxnSpPr/>
      </xdr:nvCxnSpPr>
      <xdr:spPr>
        <a:xfrm>
          <a:off x="14782800" y="136235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78994</xdr:rowOff>
    </xdr:from>
    <xdr:to>
      <xdr:col>21</xdr:col>
      <xdr:colOff>361950</xdr:colOff>
      <xdr:row>80</xdr:row>
      <xdr:rowOff>90424</xdr:rowOff>
    </xdr:to>
    <xdr:cxnSp macro="">
      <xdr:nvCxnSpPr>
        <xdr:cNvPr id="430" name="直線コネクタ 429"/>
        <xdr:cNvCxnSpPr/>
      </xdr:nvCxnSpPr>
      <xdr:spPr>
        <a:xfrm flipV="1">
          <a:off x="13893800" y="136235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90424</xdr:rowOff>
    </xdr:from>
    <xdr:to>
      <xdr:col>20</xdr:col>
      <xdr:colOff>158750</xdr:colOff>
      <xdr:row>80</xdr:row>
      <xdr:rowOff>159004</xdr:rowOff>
    </xdr:to>
    <xdr:cxnSp macro="">
      <xdr:nvCxnSpPr>
        <xdr:cNvPr id="433" name="直線コネクタ 432"/>
        <xdr:cNvCxnSpPr/>
      </xdr:nvCxnSpPr>
      <xdr:spPr>
        <a:xfrm flipV="1">
          <a:off x="13004800" y="138064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43" name="円/楕円 442"/>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44"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44196</xdr:rowOff>
    </xdr:from>
    <xdr:to>
      <xdr:col>22</xdr:col>
      <xdr:colOff>615950</xdr:colOff>
      <xdr:row>80</xdr:row>
      <xdr:rowOff>145796</xdr:rowOff>
    </xdr:to>
    <xdr:sp macro="" textlink="">
      <xdr:nvSpPr>
        <xdr:cNvPr id="445" name="円/楕円 444"/>
        <xdr:cNvSpPr/>
      </xdr:nvSpPr>
      <xdr:spPr>
        <a:xfrm>
          <a:off x="15621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130573</xdr:rowOff>
    </xdr:from>
    <xdr:ext cx="736600" cy="259045"/>
    <xdr:sp macro="" textlink="">
      <xdr:nvSpPr>
        <xdr:cNvPr id="446" name="テキスト ボックス 445"/>
        <xdr:cNvSpPr txBox="1"/>
      </xdr:nvSpPr>
      <xdr:spPr>
        <a:xfrm>
          <a:off x="15290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47" name="円/楕円 446"/>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48" name="テキスト ボックス 447"/>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39624</xdr:rowOff>
    </xdr:from>
    <xdr:to>
      <xdr:col>20</xdr:col>
      <xdr:colOff>209550</xdr:colOff>
      <xdr:row>80</xdr:row>
      <xdr:rowOff>141224</xdr:rowOff>
    </xdr:to>
    <xdr:sp macro="" textlink="">
      <xdr:nvSpPr>
        <xdr:cNvPr id="449" name="円/楕円 448"/>
        <xdr:cNvSpPr/>
      </xdr:nvSpPr>
      <xdr:spPr>
        <a:xfrm>
          <a:off x="13843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126001</xdr:rowOff>
    </xdr:from>
    <xdr:ext cx="762000" cy="259045"/>
    <xdr:sp macro="" textlink="">
      <xdr:nvSpPr>
        <xdr:cNvPr id="450" name="テキスト ボックス 449"/>
        <xdr:cNvSpPr txBox="1"/>
      </xdr:nvSpPr>
      <xdr:spPr>
        <a:xfrm>
          <a:off x="13512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108204</xdr:rowOff>
    </xdr:from>
    <xdr:to>
      <xdr:col>19</xdr:col>
      <xdr:colOff>6350</xdr:colOff>
      <xdr:row>81</xdr:row>
      <xdr:rowOff>38354</xdr:rowOff>
    </xdr:to>
    <xdr:sp macro="" textlink="">
      <xdr:nvSpPr>
        <xdr:cNvPr id="451" name="円/楕円 450"/>
        <xdr:cNvSpPr/>
      </xdr:nvSpPr>
      <xdr:spPr>
        <a:xfrm>
          <a:off x="12954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23131</xdr:rowOff>
    </xdr:from>
    <xdr:ext cx="762000" cy="259045"/>
    <xdr:sp macro="" textlink="">
      <xdr:nvSpPr>
        <xdr:cNvPr id="452" name="テキスト ボックス 451"/>
        <xdr:cNvSpPr txBox="1"/>
      </xdr:nvSpPr>
      <xdr:spPr>
        <a:xfrm>
          <a:off x="12623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山口県和木町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169962</xdr:rowOff>
    </xdr:from>
    <xdr:to>
      <xdr:col>4</xdr:col>
      <xdr:colOff>1117600</xdr:colOff>
      <xdr:row>17</xdr:row>
      <xdr:rowOff>1468</xdr:rowOff>
    </xdr:to>
    <xdr:cxnSp macro="">
      <xdr:nvCxnSpPr>
        <xdr:cNvPr id="50" name="直線コネクタ 49"/>
        <xdr:cNvCxnSpPr/>
      </xdr:nvCxnSpPr>
      <xdr:spPr bwMode="auto">
        <a:xfrm flipV="1">
          <a:off x="5003800" y="2960787"/>
          <a:ext cx="647700" cy="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1468</xdr:rowOff>
    </xdr:from>
    <xdr:to>
      <xdr:col>4</xdr:col>
      <xdr:colOff>469900</xdr:colOff>
      <xdr:row>17</xdr:row>
      <xdr:rowOff>19627</xdr:rowOff>
    </xdr:to>
    <xdr:cxnSp macro="">
      <xdr:nvCxnSpPr>
        <xdr:cNvPr id="53" name="直線コネクタ 52"/>
        <xdr:cNvCxnSpPr/>
      </xdr:nvCxnSpPr>
      <xdr:spPr bwMode="auto">
        <a:xfrm flipV="1">
          <a:off x="4305300" y="2963743"/>
          <a:ext cx="698500" cy="1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2253</xdr:rowOff>
    </xdr:from>
    <xdr:to>
      <xdr:col>3</xdr:col>
      <xdr:colOff>904875</xdr:colOff>
      <xdr:row>17</xdr:row>
      <xdr:rowOff>19627</xdr:rowOff>
    </xdr:to>
    <xdr:cxnSp macro="">
      <xdr:nvCxnSpPr>
        <xdr:cNvPr id="56" name="直線コネクタ 55"/>
        <xdr:cNvCxnSpPr/>
      </xdr:nvCxnSpPr>
      <xdr:spPr bwMode="auto">
        <a:xfrm>
          <a:off x="3606800" y="2964528"/>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153297</xdr:rowOff>
    </xdr:from>
    <xdr:to>
      <xdr:col>3</xdr:col>
      <xdr:colOff>206375</xdr:colOff>
      <xdr:row>17</xdr:row>
      <xdr:rowOff>2253</xdr:rowOff>
    </xdr:to>
    <xdr:cxnSp macro="">
      <xdr:nvCxnSpPr>
        <xdr:cNvPr id="59" name="直線コネクタ 58"/>
        <xdr:cNvCxnSpPr/>
      </xdr:nvCxnSpPr>
      <xdr:spPr bwMode="auto">
        <a:xfrm>
          <a:off x="2908300" y="2944122"/>
          <a:ext cx="698500" cy="2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119162</xdr:rowOff>
    </xdr:from>
    <xdr:to>
      <xdr:col>5</xdr:col>
      <xdr:colOff>34925</xdr:colOff>
      <xdr:row>17</xdr:row>
      <xdr:rowOff>49312</xdr:rowOff>
    </xdr:to>
    <xdr:sp macro="" textlink="">
      <xdr:nvSpPr>
        <xdr:cNvPr id="69" name="円/楕円 68"/>
        <xdr:cNvSpPr/>
      </xdr:nvSpPr>
      <xdr:spPr bwMode="auto">
        <a:xfrm>
          <a:off x="5600700" y="290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91239</xdr:rowOff>
    </xdr:from>
    <xdr:ext cx="762000" cy="259045"/>
    <xdr:sp macro="" textlink="">
      <xdr:nvSpPr>
        <xdr:cNvPr id="70" name="人口1人当たり決算額の推移該当値テキスト130"/>
        <xdr:cNvSpPr txBox="1"/>
      </xdr:nvSpPr>
      <xdr:spPr>
        <a:xfrm>
          <a:off x="5740400" y="288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122118</xdr:rowOff>
    </xdr:from>
    <xdr:to>
      <xdr:col>4</xdr:col>
      <xdr:colOff>520700</xdr:colOff>
      <xdr:row>17</xdr:row>
      <xdr:rowOff>52268</xdr:rowOff>
    </xdr:to>
    <xdr:sp macro="" textlink="">
      <xdr:nvSpPr>
        <xdr:cNvPr id="71" name="円/楕円 70"/>
        <xdr:cNvSpPr/>
      </xdr:nvSpPr>
      <xdr:spPr bwMode="auto">
        <a:xfrm>
          <a:off x="4953000" y="291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37045</xdr:rowOff>
    </xdr:from>
    <xdr:ext cx="736600" cy="259045"/>
    <xdr:sp macro="" textlink="">
      <xdr:nvSpPr>
        <xdr:cNvPr id="72" name="テキスト ボックス 71"/>
        <xdr:cNvSpPr txBox="1"/>
      </xdr:nvSpPr>
      <xdr:spPr>
        <a:xfrm>
          <a:off x="4622800" y="29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140277</xdr:rowOff>
    </xdr:from>
    <xdr:to>
      <xdr:col>3</xdr:col>
      <xdr:colOff>955675</xdr:colOff>
      <xdr:row>17</xdr:row>
      <xdr:rowOff>70427</xdr:rowOff>
    </xdr:to>
    <xdr:sp macro="" textlink="">
      <xdr:nvSpPr>
        <xdr:cNvPr id="73" name="円/楕円 72"/>
        <xdr:cNvSpPr/>
      </xdr:nvSpPr>
      <xdr:spPr bwMode="auto">
        <a:xfrm>
          <a:off x="4254500" y="293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55204</xdr:rowOff>
    </xdr:from>
    <xdr:ext cx="762000" cy="259045"/>
    <xdr:sp macro="" textlink="">
      <xdr:nvSpPr>
        <xdr:cNvPr id="74" name="テキスト ボックス 73"/>
        <xdr:cNvSpPr txBox="1"/>
      </xdr:nvSpPr>
      <xdr:spPr>
        <a:xfrm>
          <a:off x="3924300" y="301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125,341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122903</xdr:rowOff>
    </xdr:from>
    <xdr:to>
      <xdr:col>3</xdr:col>
      <xdr:colOff>257175</xdr:colOff>
      <xdr:row>17</xdr:row>
      <xdr:rowOff>53053</xdr:rowOff>
    </xdr:to>
    <xdr:sp macro="" textlink="">
      <xdr:nvSpPr>
        <xdr:cNvPr id="75" name="円/楕円 74"/>
        <xdr:cNvSpPr/>
      </xdr:nvSpPr>
      <xdr:spPr bwMode="auto">
        <a:xfrm>
          <a:off x="3556000" y="291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37830</xdr:rowOff>
    </xdr:from>
    <xdr:ext cx="762000" cy="259045"/>
    <xdr:sp macro="" textlink="">
      <xdr:nvSpPr>
        <xdr:cNvPr id="76" name="テキスト ボックス 75"/>
        <xdr:cNvSpPr txBox="1"/>
      </xdr:nvSpPr>
      <xdr:spPr>
        <a:xfrm>
          <a:off x="3225800" y="30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102497</xdr:rowOff>
    </xdr:from>
    <xdr:to>
      <xdr:col>2</xdr:col>
      <xdr:colOff>692150</xdr:colOff>
      <xdr:row>17</xdr:row>
      <xdr:rowOff>32647</xdr:rowOff>
    </xdr:to>
    <xdr:sp macro="" textlink="">
      <xdr:nvSpPr>
        <xdr:cNvPr id="77" name="円/楕円 76"/>
        <xdr:cNvSpPr/>
      </xdr:nvSpPr>
      <xdr:spPr bwMode="auto">
        <a:xfrm>
          <a:off x="2857500" y="289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17424</xdr:rowOff>
    </xdr:from>
    <xdr:ext cx="762000" cy="259045"/>
    <xdr:sp macro="" textlink="">
      <xdr:nvSpPr>
        <xdr:cNvPr id="78" name="テキスト ボックス 77"/>
        <xdr:cNvSpPr txBox="1"/>
      </xdr:nvSpPr>
      <xdr:spPr>
        <a:xfrm>
          <a:off x="2527300" y="297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318795</xdr:rowOff>
    </xdr:from>
    <xdr:to>
      <xdr:col>4</xdr:col>
      <xdr:colOff>1117600</xdr:colOff>
      <xdr:row>35</xdr:row>
      <xdr:rowOff>322659</xdr:rowOff>
    </xdr:to>
    <xdr:cxnSp macro="">
      <xdr:nvCxnSpPr>
        <xdr:cNvPr id="110" name="直線コネクタ 109"/>
        <xdr:cNvCxnSpPr/>
      </xdr:nvCxnSpPr>
      <xdr:spPr bwMode="auto">
        <a:xfrm>
          <a:off x="5003800" y="6929145"/>
          <a:ext cx="6477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253256</xdr:rowOff>
    </xdr:from>
    <xdr:to>
      <xdr:col>4</xdr:col>
      <xdr:colOff>469900</xdr:colOff>
      <xdr:row>35</xdr:row>
      <xdr:rowOff>318795</xdr:rowOff>
    </xdr:to>
    <xdr:cxnSp macro="">
      <xdr:nvCxnSpPr>
        <xdr:cNvPr id="113" name="直線コネクタ 112"/>
        <xdr:cNvCxnSpPr/>
      </xdr:nvCxnSpPr>
      <xdr:spPr bwMode="auto">
        <a:xfrm>
          <a:off x="4305300" y="6863606"/>
          <a:ext cx="698500" cy="65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253256</xdr:rowOff>
    </xdr:from>
    <xdr:to>
      <xdr:col>3</xdr:col>
      <xdr:colOff>904875</xdr:colOff>
      <xdr:row>35</xdr:row>
      <xdr:rowOff>261462</xdr:rowOff>
    </xdr:to>
    <xdr:cxnSp macro="">
      <xdr:nvCxnSpPr>
        <xdr:cNvPr id="116" name="直線コネクタ 115"/>
        <xdr:cNvCxnSpPr/>
      </xdr:nvCxnSpPr>
      <xdr:spPr bwMode="auto">
        <a:xfrm flipV="1">
          <a:off x="3606800" y="6863606"/>
          <a:ext cx="698500" cy="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181818</xdr:rowOff>
    </xdr:from>
    <xdr:to>
      <xdr:col>3</xdr:col>
      <xdr:colOff>206375</xdr:colOff>
      <xdr:row>35</xdr:row>
      <xdr:rowOff>261462</xdr:rowOff>
    </xdr:to>
    <xdr:cxnSp macro="">
      <xdr:nvCxnSpPr>
        <xdr:cNvPr id="119" name="直線コネクタ 118"/>
        <xdr:cNvCxnSpPr/>
      </xdr:nvCxnSpPr>
      <xdr:spPr bwMode="auto">
        <a:xfrm>
          <a:off x="2908300" y="6792168"/>
          <a:ext cx="698500" cy="7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271859</xdr:rowOff>
    </xdr:from>
    <xdr:to>
      <xdr:col>5</xdr:col>
      <xdr:colOff>34925</xdr:colOff>
      <xdr:row>36</xdr:row>
      <xdr:rowOff>30559</xdr:rowOff>
    </xdr:to>
    <xdr:sp macro="" textlink="">
      <xdr:nvSpPr>
        <xdr:cNvPr id="129" name="円/楕円 128"/>
        <xdr:cNvSpPr/>
      </xdr:nvSpPr>
      <xdr:spPr bwMode="auto">
        <a:xfrm>
          <a:off x="5600700" y="688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243936</xdr:rowOff>
    </xdr:from>
    <xdr:ext cx="762000" cy="259045"/>
    <xdr:sp macro="" textlink="">
      <xdr:nvSpPr>
        <xdr:cNvPr id="130" name="人口1人当たり決算額の推移該当値テキスト445"/>
        <xdr:cNvSpPr txBox="1"/>
      </xdr:nvSpPr>
      <xdr:spPr>
        <a:xfrm>
          <a:off x="5740400" y="685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267995</xdr:rowOff>
    </xdr:from>
    <xdr:to>
      <xdr:col>4</xdr:col>
      <xdr:colOff>520700</xdr:colOff>
      <xdr:row>36</xdr:row>
      <xdr:rowOff>26695</xdr:rowOff>
    </xdr:to>
    <xdr:sp macro="" textlink="">
      <xdr:nvSpPr>
        <xdr:cNvPr id="131" name="円/楕円 130"/>
        <xdr:cNvSpPr/>
      </xdr:nvSpPr>
      <xdr:spPr bwMode="auto">
        <a:xfrm>
          <a:off x="49530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11472</xdr:rowOff>
    </xdr:from>
    <xdr:ext cx="736600" cy="259045"/>
    <xdr:sp macro="" textlink="">
      <xdr:nvSpPr>
        <xdr:cNvPr id="132" name="テキスト ボックス 131"/>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202456</xdr:rowOff>
    </xdr:from>
    <xdr:to>
      <xdr:col>3</xdr:col>
      <xdr:colOff>955675</xdr:colOff>
      <xdr:row>35</xdr:row>
      <xdr:rowOff>304056</xdr:rowOff>
    </xdr:to>
    <xdr:sp macro="" textlink="">
      <xdr:nvSpPr>
        <xdr:cNvPr id="133" name="円/楕円 132"/>
        <xdr:cNvSpPr/>
      </xdr:nvSpPr>
      <xdr:spPr bwMode="auto">
        <a:xfrm>
          <a:off x="4254500" y="681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288833</xdr:rowOff>
    </xdr:from>
    <xdr:ext cx="762000" cy="259045"/>
    <xdr:sp macro="" textlink="">
      <xdr:nvSpPr>
        <xdr:cNvPr id="134" name="テキスト ボックス 133"/>
        <xdr:cNvSpPr txBox="1"/>
      </xdr:nvSpPr>
      <xdr:spPr>
        <a:xfrm>
          <a:off x="3924300" y="689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210662</xdr:rowOff>
    </xdr:from>
    <xdr:to>
      <xdr:col>3</xdr:col>
      <xdr:colOff>257175</xdr:colOff>
      <xdr:row>35</xdr:row>
      <xdr:rowOff>312262</xdr:rowOff>
    </xdr:to>
    <xdr:sp macro="" textlink="">
      <xdr:nvSpPr>
        <xdr:cNvPr id="135" name="円/楕円 134"/>
        <xdr:cNvSpPr/>
      </xdr:nvSpPr>
      <xdr:spPr bwMode="auto">
        <a:xfrm>
          <a:off x="3556000" y="682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297039</xdr:rowOff>
    </xdr:from>
    <xdr:ext cx="762000" cy="259045"/>
    <xdr:sp macro="" textlink="">
      <xdr:nvSpPr>
        <xdr:cNvPr id="136" name="テキスト ボックス 135"/>
        <xdr:cNvSpPr txBox="1"/>
      </xdr:nvSpPr>
      <xdr:spPr>
        <a:xfrm>
          <a:off x="3225800" y="690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131018</xdr:rowOff>
    </xdr:from>
    <xdr:to>
      <xdr:col>2</xdr:col>
      <xdr:colOff>692150</xdr:colOff>
      <xdr:row>35</xdr:row>
      <xdr:rowOff>232618</xdr:rowOff>
    </xdr:to>
    <xdr:sp macro="" textlink="">
      <xdr:nvSpPr>
        <xdr:cNvPr id="137" name="円/楕円 136"/>
        <xdr:cNvSpPr/>
      </xdr:nvSpPr>
      <xdr:spPr bwMode="auto">
        <a:xfrm>
          <a:off x="2857500" y="674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217395</xdr:rowOff>
    </xdr:from>
    <xdr:ext cx="762000" cy="259045"/>
    <xdr:sp macro="" textlink="">
      <xdr:nvSpPr>
        <xdr:cNvPr id="138" name="テキスト ボックス 137"/>
        <xdr:cNvSpPr txBox="1"/>
      </xdr:nvSpPr>
      <xdr:spPr>
        <a:xfrm>
          <a:off x="2527300" y="682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48565</xdr:rowOff>
    </xdr:from>
    <xdr:to>
      <xdr:col>6</xdr:col>
      <xdr:colOff>511175</xdr:colOff>
      <xdr:row>37</xdr:row>
      <xdr:rowOff>59657</xdr:rowOff>
    </xdr:to>
    <xdr:cxnSp macro="">
      <xdr:nvCxnSpPr>
        <xdr:cNvPr id="63" name="直線コネクタ 62"/>
        <xdr:cNvCxnSpPr/>
      </xdr:nvCxnSpPr>
      <xdr:spPr>
        <a:xfrm flipV="1">
          <a:off x="3797300" y="6392215"/>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59657</xdr:rowOff>
    </xdr:from>
    <xdr:to>
      <xdr:col>5</xdr:col>
      <xdr:colOff>358775</xdr:colOff>
      <xdr:row>37</xdr:row>
      <xdr:rowOff>72241</xdr:rowOff>
    </xdr:to>
    <xdr:cxnSp macro="">
      <xdr:nvCxnSpPr>
        <xdr:cNvPr id="66" name="直線コネクタ 65"/>
        <xdr:cNvCxnSpPr/>
      </xdr:nvCxnSpPr>
      <xdr:spPr>
        <a:xfrm flipV="1">
          <a:off x="2908300" y="6403307"/>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17900</xdr:rowOff>
    </xdr:from>
    <xdr:to>
      <xdr:col>4</xdr:col>
      <xdr:colOff>155575</xdr:colOff>
      <xdr:row>37</xdr:row>
      <xdr:rowOff>72241</xdr:rowOff>
    </xdr:to>
    <xdr:cxnSp macro="">
      <xdr:nvCxnSpPr>
        <xdr:cNvPr id="69" name="直線コネクタ 68"/>
        <xdr:cNvCxnSpPr/>
      </xdr:nvCxnSpPr>
      <xdr:spPr>
        <a:xfrm>
          <a:off x="2019300" y="636155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120759</xdr:rowOff>
    </xdr:from>
    <xdr:to>
      <xdr:col>2</xdr:col>
      <xdr:colOff>638175</xdr:colOff>
      <xdr:row>37</xdr:row>
      <xdr:rowOff>17900</xdr:rowOff>
    </xdr:to>
    <xdr:cxnSp macro="">
      <xdr:nvCxnSpPr>
        <xdr:cNvPr id="72" name="直線コネクタ 71"/>
        <xdr:cNvCxnSpPr/>
      </xdr:nvCxnSpPr>
      <xdr:spPr>
        <a:xfrm>
          <a:off x="1130300" y="6292959"/>
          <a:ext cx="889000" cy="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169215</xdr:rowOff>
    </xdr:from>
    <xdr:to>
      <xdr:col>6</xdr:col>
      <xdr:colOff>561975</xdr:colOff>
      <xdr:row>37</xdr:row>
      <xdr:rowOff>99365</xdr:rowOff>
    </xdr:to>
    <xdr:sp macro="" textlink="">
      <xdr:nvSpPr>
        <xdr:cNvPr id="82" name="円/楕円 81"/>
        <xdr:cNvSpPr/>
      </xdr:nvSpPr>
      <xdr:spPr>
        <a:xfrm>
          <a:off x="4584700" y="63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147642</xdr:rowOff>
    </xdr:from>
    <xdr:ext cx="534377" cy="259045"/>
    <xdr:sp macro="" textlink="">
      <xdr:nvSpPr>
        <xdr:cNvPr id="83" name="人件費該当値テキスト"/>
        <xdr:cNvSpPr txBox="1"/>
      </xdr:nvSpPr>
      <xdr:spPr>
        <a:xfrm>
          <a:off x="4686300" y="63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8857</xdr:rowOff>
    </xdr:from>
    <xdr:to>
      <xdr:col>5</xdr:col>
      <xdr:colOff>409575</xdr:colOff>
      <xdr:row>37</xdr:row>
      <xdr:rowOff>110457</xdr:rowOff>
    </xdr:to>
    <xdr:sp macro="" textlink="">
      <xdr:nvSpPr>
        <xdr:cNvPr id="84" name="円/楕円 83"/>
        <xdr:cNvSpPr/>
      </xdr:nvSpPr>
      <xdr:spPr>
        <a:xfrm>
          <a:off x="3746500" y="63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101584</xdr:rowOff>
    </xdr:from>
    <xdr:ext cx="534377" cy="259045"/>
    <xdr:sp macro="" textlink="">
      <xdr:nvSpPr>
        <xdr:cNvPr id="85" name="テキスト ボックス 84"/>
        <xdr:cNvSpPr txBox="1"/>
      </xdr:nvSpPr>
      <xdr:spPr>
        <a:xfrm>
          <a:off x="3530111" y="64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21441</xdr:rowOff>
    </xdr:from>
    <xdr:to>
      <xdr:col>4</xdr:col>
      <xdr:colOff>206375</xdr:colOff>
      <xdr:row>37</xdr:row>
      <xdr:rowOff>123041</xdr:rowOff>
    </xdr:to>
    <xdr:sp macro="" textlink="">
      <xdr:nvSpPr>
        <xdr:cNvPr id="86" name="円/楕円 85"/>
        <xdr:cNvSpPr/>
      </xdr:nvSpPr>
      <xdr:spPr>
        <a:xfrm>
          <a:off x="2857500" y="63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114168</xdr:rowOff>
    </xdr:from>
    <xdr:ext cx="534377" cy="259045"/>
    <xdr:sp macro="" textlink="">
      <xdr:nvSpPr>
        <xdr:cNvPr id="87" name="テキスト ボックス 86"/>
        <xdr:cNvSpPr txBox="1"/>
      </xdr:nvSpPr>
      <xdr:spPr>
        <a:xfrm>
          <a:off x="2641111" y="64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138550</xdr:rowOff>
    </xdr:from>
    <xdr:to>
      <xdr:col>3</xdr:col>
      <xdr:colOff>3175</xdr:colOff>
      <xdr:row>37</xdr:row>
      <xdr:rowOff>68700</xdr:rowOff>
    </xdr:to>
    <xdr:sp macro="" textlink="">
      <xdr:nvSpPr>
        <xdr:cNvPr id="88" name="円/楕円 87"/>
        <xdr:cNvSpPr/>
      </xdr:nvSpPr>
      <xdr:spPr>
        <a:xfrm>
          <a:off x="1968500" y="63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59827</xdr:rowOff>
    </xdr:from>
    <xdr:ext cx="534377" cy="259045"/>
    <xdr:sp macro="" textlink="">
      <xdr:nvSpPr>
        <xdr:cNvPr id="89" name="テキスト ボックス 88"/>
        <xdr:cNvSpPr txBox="1"/>
      </xdr:nvSpPr>
      <xdr:spPr>
        <a:xfrm>
          <a:off x="1752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69959</xdr:rowOff>
    </xdr:from>
    <xdr:to>
      <xdr:col>1</xdr:col>
      <xdr:colOff>485775</xdr:colOff>
      <xdr:row>37</xdr:row>
      <xdr:rowOff>109</xdr:rowOff>
    </xdr:to>
    <xdr:sp macro="" textlink="">
      <xdr:nvSpPr>
        <xdr:cNvPr id="90" name="円/楕円 89"/>
        <xdr:cNvSpPr/>
      </xdr:nvSpPr>
      <xdr:spPr>
        <a:xfrm>
          <a:off x="10795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162686</xdr:rowOff>
    </xdr:from>
    <xdr:ext cx="599010" cy="259045"/>
    <xdr:sp macro="" textlink="">
      <xdr:nvSpPr>
        <xdr:cNvPr id="91" name="テキスト ボックス 90"/>
        <xdr:cNvSpPr txBox="1"/>
      </xdr:nvSpPr>
      <xdr:spPr>
        <a:xfrm>
          <a:off x="830794" y="633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12445</xdr:rowOff>
    </xdr:from>
    <xdr:to>
      <xdr:col>6</xdr:col>
      <xdr:colOff>511175</xdr:colOff>
      <xdr:row>57</xdr:row>
      <xdr:rowOff>41155</xdr:rowOff>
    </xdr:to>
    <xdr:cxnSp macro="">
      <xdr:nvCxnSpPr>
        <xdr:cNvPr id="118" name="直線コネクタ 117"/>
        <xdr:cNvCxnSpPr/>
      </xdr:nvCxnSpPr>
      <xdr:spPr>
        <a:xfrm flipV="1">
          <a:off x="3797300" y="9785095"/>
          <a:ext cx="8382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41155</xdr:rowOff>
    </xdr:from>
    <xdr:to>
      <xdr:col>5</xdr:col>
      <xdr:colOff>358775</xdr:colOff>
      <xdr:row>57</xdr:row>
      <xdr:rowOff>89346</xdr:rowOff>
    </xdr:to>
    <xdr:cxnSp macro="">
      <xdr:nvCxnSpPr>
        <xdr:cNvPr id="121" name="直線コネクタ 120"/>
        <xdr:cNvCxnSpPr/>
      </xdr:nvCxnSpPr>
      <xdr:spPr>
        <a:xfrm flipV="1">
          <a:off x="2908300" y="9813805"/>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77839</xdr:rowOff>
    </xdr:from>
    <xdr:to>
      <xdr:col>4</xdr:col>
      <xdr:colOff>155575</xdr:colOff>
      <xdr:row>57</xdr:row>
      <xdr:rowOff>89346</xdr:rowOff>
    </xdr:to>
    <xdr:cxnSp macro="">
      <xdr:nvCxnSpPr>
        <xdr:cNvPr id="124" name="直線コネクタ 123"/>
        <xdr:cNvCxnSpPr/>
      </xdr:nvCxnSpPr>
      <xdr:spPr>
        <a:xfrm>
          <a:off x="2019300" y="9850489"/>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74455</xdr:rowOff>
    </xdr:from>
    <xdr:to>
      <xdr:col>2</xdr:col>
      <xdr:colOff>638175</xdr:colOff>
      <xdr:row>57</xdr:row>
      <xdr:rowOff>77839</xdr:rowOff>
    </xdr:to>
    <xdr:cxnSp macro="">
      <xdr:nvCxnSpPr>
        <xdr:cNvPr id="127" name="直線コネクタ 126"/>
        <xdr:cNvCxnSpPr/>
      </xdr:nvCxnSpPr>
      <xdr:spPr>
        <a:xfrm>
          <a:off x="1130300" y="984710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133095</xdr:rowOff>
    </xdr:from>
    <xdr:to>
      <xdr:col>6</xdr:col>
      <xdr:colOff>561975</xdr:colOff>
      <xdr:row>57</xdr:row>
      <xdr:rowOff>63245</xdr:rowOff>
    </xdr:to>
    <xdr:sp macro="" textlink="">
      <xdr:nvSpPr>
        <xdr:cNvPr id="137" name="円/楕円 136"/>
        <xdr:cNvSpPr/>
      </xdr:nvSpPr>
      <xdr:spPr>
        <a:xfrm>
          <a:off x="4584700" y="97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155972</xdr:rowOff>
    </xdr:from>
    <xdr:ext cx="599010" cy="259045"/>
    <xdr:sp macro="" textlink="">
      <xdr:nvSpPr>
        <xdr:cNvPr id="138" name="物件費該当値テキスト"/>
        <xdr:cNvSpPr txBox="1"/>
      </xdr:nvSpPr>
      <xdr:spPr>
        <a:xfrm>
          <a:off x="4686300" y="958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161805</xdr:rowOff>
    </xdr:from>
    <xdr:to>
      <xdr:col>5</xdr:col>
      <xdr:colOff>409575</xdr:colOff>
      <xdr:row>57</xdr:row>
      <xdr:rowOff>91955</xdr:rowOff>
    </xdr:to>
    <xdr:sp macro="" textlink="">
      <xdr:nvSpPr>
        <xdr:cNvPr id="139" name="円/楕円 138"/>
        <xdr:cNvSpPr/>
      </xdr:nvSpPr>
      <xdr:spPr>
        <a:xfrm>
          <a:off x="3746500" y="97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108482</xdr:rowOff>
    </xdr:from>
    <xdr:ext cx="599010" cy="259045"/>
    <xdr:sp macro="" textlink="">
      <xdr:nvSpPr>
        <xdr:cNvPr id="140" name="テキスト ボックス 139"/>
        <xdr:cNvSpPr txBox="1"/>
      </xdr:nvSpPr>
      <xdr:spPr>
        <a:xfrm>
          <a:off x="3497794" y="953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38546</xdr:rowOff>
    </xdr:from>
    <xdr:to>
      <xdr:col>4</xdr:col>
      <xdr:colOff>206375</xdr:colOff>
      <xdr:row>57</xdr:row>
      <xdr:rowOff>140146</xdr:rowOff>
    </xdr:to>
    <xdr:sp macro="" textlink="">
      <xdr:nvSpPr>
        <xdr:cNvPr id="141" name="円/楕円 140"/>
        <xdr:cNvSpPr/>
      </xdr:nvSpPr>
      <xdr:spPr>
        <a:xfrm>
          <a:off x="2857500" y="98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156673</xdr:rowOff>
    </xdr:from>
    <xdr:ext cx="534377" cy="259045"/>
    <xdr:sp macro="" textlink="">
      <xdr:nvSpPr>
        <xdr:cNvPr id="142" name="テキスト ボックス 141"/>
        <xdr:cNvSpPr txBox="1"/>
      </xdr:nvSpPr>
      <xdr:spPr>
        <a:xfrm>
          <a:off x="2641111" y="95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27039</xdr:rowOff>
    </xdr:from>
    <xdr:to>
      <xdr:col>3</xdr:col>
      <xdr:colOff>3175</xdr:colOff>
      <xdr:row>57</xdr:row>
      <xdr:rowOff>128639</xdr:rowOff>
    </xdr:to>
    <xdr:sp macro="" textlink="">
      <xdr:nvSpPr>
        <xdr:cNvPr id="143" name="円/楕円 142"/>
        <xdr:cNvSpPr/>
      </xdr:nvSpPr>
      <xdr:spPr>
        <a:xfrm>
          <a:off x="1968500" y="97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119766</xdr:rowOff>
    </xdr:from>
    <xdr:ext cx="599010" cy="259045"/>
    <xdr:sp macro="" textlink="">
      <xdr:nvSpPr>
        <xdr:cNvPr id="144" name="テキスト ボックス 143"/>
        <xdr:cNvSpPr txBox="1"/>
      </xdr:nvSpPr>
      <xdr:spPr>
        <a:xfrm>
          <a:off x="1719794" y="989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23655</xdr:rowOff>
    </xdr:from>
    <xdr:to>
      <xdr:col>1</xdr:col>
      <xdr:colOff>485775</xdr:colOff>
      <xdr:row>57</xdr:row>
      <xdr:rowOff>125255</xdr:rowOff>
    </xdr:to>
    <xdr:sp macro="" textlink="">
      <xdr:nvSpPr>
        <xdr:cNvPr id="145" name="円/楕円 144"/>
        <xdr:cNvSpPr/>
      </xdr:nvSpPr>
      <xdr:spPr>
        <a:xfrm>
          <a:off x="1079500" y="97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141782</xdr:rowOff>
    </xdr:from>
    <xdr:ext cx="599010" cy="259045"/>
    <xdr:sp macro="" textlink="">
      <xdr:nvSpPr>
        <xdr:cNvPr id="146" name="テキスト ボックス 145"/>
        <xdr:cNvSpPr txBox="1"/>
      </xdr:nvSpPr>
      <xdr:spPr>
        <a:xfrm>
          <a:off x="830794" y="957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13353</xdr:rowOff>
    </xdr:from>
    <xdr:to>
      <xdr:col>6</xdr:col>
      <xdr:colOff>511175</xdr:colOff>
      <xdr:row>78</xdr:row>
      <xdr:rowOff>17948</xdr:rowOff>
    </xdr:to>
    <xdr:cxnSp macro="">
      <xdr:nvCxnSpPr>
        <xdr:cNvPr id="173" name="直線コネクタ 172"/>
        <xdr:cNvCxnSpPr/>
      </xdr:nvCxnSpPr>
      <xdr:spPr>
        <a:xfrm flipV="1">
          <a:off x="3797300" y="13386453"/>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17948</xdr:rowOff>
    </xdr:from>
    <xdr:to>
      <xdr:col>5</xdr:col>
      <xdr:colOff>358775</xdr:colOff>
      <xdr:row>78</xdr:row>
      <xdr:rowOff>27961</xdr:rowOff>
    </xdr:to>
    <xdr:cxnSp macro="">
      <xdr:nvCxnSpPr>
        <xdr:cNvPr id="176" name="直線コネクタ 175"/>
        <xdr:cNvCxnSpPr/>
      </xdr:nvCxnSpPr>
      <xdr:spPr>
        <a:xfrm flipV="1">
          <a:off x="2908300" y="1339104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27961</xdr:rowOff>
    </xdr:from>
    <xdr:to>
      <xdr:col>4</xdr:col>
      <xdr:colOff>155575</xdr:colOff>
      <xdr:row>78</xdr:row>
      <xdr:rowOff>31435</xdr:rowOff>
    </xdr:to>
    <xdr:cxnSp macro="">
      <xdr:nvCxnSpPr>
        <xdr:cNvPr id="179" name="直線コネクタ 178"/>
        <xdr:cNvCxnSpPr/>
      </xdr:nvCxnSpPr>
      <xdr:spPr>
        <a:xfrm flipV="1">
          <a:off x="2019300" y="1340106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31435</xdr:rowOff>
    </xdr:from>
    <xdr:to>
      <xdr:col>2</xdr:col>
      <xdr:colOff>638175</xdr:colOff>
      <xdr:row>78</xdr:row>
      <xdr:rowOff>38545</xdr:rowOff>
    </xdr:to>
    <xdr:cxnSp macro="">
      <xdr:nvCxnSpPr>
        <xdr:cNvPr id="182" name="直線コネクタ 181"/>
        <xdr:cNvCxnSpPr/>
      </xdr:nvCxnSpPr>
      <xdr:spPr>
        <a:xfrm flipV="1">
          <a:off x="1130300" y="1340453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134003</xdr:rowOff>
    </xdr:from>
    <xdr:to>
      <xdr:col>6</xdr:col>
      <xdr:colOff>561975</xdr:colOff>
      <xdr:row>78</xdr:row>
      <xdr:rowOff>64153</xdr:rowOff>
    </xdr:to>
    <xdr:sp macro="" textlink="">
      <xdr:nvSpPr>
        <xdr:cNvPr id="192" name="円/楕円 191"/>
        <xdr:cNvSpPr/>
      </xdr:nvSpPr>
      <xdr:spPr>
        <a:xfrm>
          <a:off x="4584700" y="133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51577</xdr:rowOff>
    </xdr:from>
    <xdr:ext cx="469744" cy="259045"/>
    <xdr:sp macro="" textlink="">
      <xdr:nvSpPr>
        <xdr:cNvPr id="193" name="維持補修費該当値テキスト"/>
        <xdr:cNvSpPr txBox="1"/>
      </xdr:nvSpPr>
      <xdr:spPr>
        <a:xfrm>
          <a:off x="4686300" y="13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138598</xdr:rowOff>
    </xdr:from>
    <xdr:to>
      <xdr:col>5</xdr:col>
      <xdr:colOff>409575</xdr:colOff>
      <xdr:row>78</xdr:row>
      <xdr:rowOff>68748</xdr:rowOff>
    </xdr:to>
    <xdr:sp macro="" textlink="">
      <xdr:nvSpPr>
        <xdr:cNvPr id="194" name="円/楕円 193"/>
        <xdr:cNvSpPr/>
      </xdr:nvSpPr>
      <xdr:spPr>
        <a:xfrm>
          <a:off x="3746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59875</xdr:rowOff>
    </xdr:from>
    <xdr:ext cx="469744" cy="259045"/>
    <xdr:sp macro="" textlink="">
      <xdr:nvSpPr>
        <xdr:cNvPr id="195" name="テキスト ボックス 194"/>
        <xdr:cNvSpPr txBox="1"/>
      </xdr:nvSpPr>
      <xdr:spPr>
        <a:xfrm>
          <a:off x="3562427"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148611</xdr:rowOff>
    </xdr:from>
    <xdr:to>
      <xdr:col>4</xdr:col>
      <xdr:colOff>206375</xdr:colOff>
      <xdr:row>78</xdr:row>
      <xdr:rowOff>78761</xdr:rowOff>
    </xdr:to>
    <xdr:sp macro="" textlink="">
      <xdr:nvSpPr>
        <xdr:cNvPr id="196" name="円/楕円 195"/>
        <xdr:cNvSpPr/>
      </xdr:nvSpPr>
      <xdr:spPr>
        <a:xfrm>
          <a:off x="28575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69888</xdr:rowOff>
    </xdr:from>
    <xdr:ext cx="469744" cy="259045"/>
    <xdr:sp macro="" textlink="">
      <xdr:nvSpPr>
        <xdr:cNvPr id="197" name="テキスト ボックス 196"/>
        <xdr:cNvSpPr txBox="1"/>
      </xdr:nvSpPr>
      <xdr:spPr>
        <a:xfrm>
          <a:off x="2673427" y="134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152085</xdr:rowOff>
    </xdr:from>
    <xdr:to>
      <xdr:col>3</xdr:col>
      <xdr:colOff>3175</xdr:colOff>
      <xdr:row>78</xdr:row>
      <xdr:rowOff>82235</xdr:rowOff>
    </xdr:to>
    <xdr:sp macro="" textlink="">
      <xdr:nvSpPr>
        <xdr:cNvPr id="198" name="円/楕円 197"/>
        <xdr:cNvSpPr/>
      </xdr:nvSpPr>
      <xdr:spPr>
        <a:xfrm>
          <a:off x="1968500" y="133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73362</xdr:rowOff>
    </xdr:from>
    <xdr:ext cx="469744" cy="259045"/>
    <xdr:sp macro="" textlink="">
      <xdr:nvSpPr>
        <xdr:cNvPr id="199" name="テキスト ボックス 198"/>
        <xdr:cNvSpPr txBox="1"/>
      </xdr:nvSpPr>
      <xdr:spPr>
        <a:xfrm>
          <a:off x="1784427" y="134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159195</xdr:rowOff>
    </xdr:from>
    <xdr:to>
      <xdr:col>1</xdr:col>
      <xdr:colOff>485775</xdr:colOff>
      <xdr:row>78</xdr:row>
      <xdr:rowOff>89345</xdr:rowOff>
    </xdr:to>
    <xdr:sp macro="" textlink="">
      <xdr:nvSpPr>
        <xdr:cNvPr id="200" name="円/楕円 199"/>
        <xdr:cNvSpPr/>
      </xdr:nvSpPr>
      <xdr:spPr>
        <a:xfrm>
          <a:off x="1079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80472</xdr:rowOff>
    </xdr:from>
    <xdr:ext cx="469744" cy="259045"/>
    <xdr:sp macro="" textlink="">
      <xdr:nvSpPr>
        <xdr:cNvPr id="201" name="テキスト ボックス 200"/>
        <xdr:cNvSpPr txBox="1"/>
      </xdr:nvSpPr>
      <xdr:spPr>
        <a:xfrm>
          <a:off x="895427" y="134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27152</xdr:rowOff>
    </xdr:from>
    <xdr:to>
      <xdr:col>6</xdr:col>
      <xdr:colOff>511175</xdr:colOff>
      <xdr:row>95</xdr:row>
      <xdr:rowOff>44659</xdr:rowOff>
    </xdr:to>
    <xdr:cxnSp macro="">
      <xdr:nvCxnSpPr>
        <xdr:cNvPr id="231" name="直線コネクタ 230"/>
        <xdr:cNvCxnSpPr/>
      </xdr:nvCxnSpPr>
      <xdr:spPr>
        <a:xfrm>
          <a:off x="3797300" y="16314902"/>
          <a:ext cx="8382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27152</xdr:rowOff>
    </xdr:from>
    <xdr:to>
      <xdr:col>5</xdr:col>
      <xdr:colOff>358775</xdr:colOff>
      <xdr:row>95</xdr:row>
      <xdr:rowOff>115182</xdr:rowOff>
    </xdr:to>
    <xdr:cxnSp macro="">
      <xdr:nvCxnSpPr>
        <xdr:cNvPr id="234" name="直線コネクタ 233"/>
        <xdr:cNvCxnSpPr/>
      </xdr:nvCxnSpPr>
      <xdr:spPr>
        <a:xfrm flipV="1">
          <a:off x="2908300" y="16314902"/>
          <a:ext cx="889000" cy="8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64605</xdr:rowOff>
    </xdr:from>
    <xdr:to>
      <xdr:col>4</xdr:col>
      <xdr:colOff>155575</xdr:colOff>
      <xdr:row>95</xdr:row>
      <xdr:rowOff>115182</xdr:rowOff>
    </xdr:to>
    <xdr:cxnSp macro="">
      <xdr:nvCxnSpPr>
        <xdr:cNvPr id="237" name="直線コネクタ 236"/>
        <xdr:cNvCxnSpPr/>
      </xdr:nvCxnSpPr>
      <xdr:spPr>
        <a:xfrm>
          <a:off x="2019300" y="16352355"/>
          <a:ext cx="889000" cy="5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64605</xdr:rowOff>
    </xdr:from>
    <xdr:to>
      <xdr:col>2</xdr:col>
      <xdr:colOff>638175</xdr:colOff>
      <xdr:row>95</xdr:row>
      <xdr:rowOff>95656</xdr:rowOff>
    </xdr:to>
    <xdr:cxnSp macro="">
      <xdr:nvCxnSpPr>
        <xdr:cNvPr id="240" name="直線コネクタ 239"/>
        <xdr:cNvCxnSpPr/>
      </xdr:nvCxnSpPr>
      <xdr:spPr>
        <a:xfrm flipV="1">
          <a:off x="1130300" y="16352355"/>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165309</xdr:rowOff>
    </xdr:from>
    <xdr:to>
      <xdr:col>6</xdr:col>
      <xdr:colOff>561975</xdr:colOff>
      <xdr:row>95</xdr:row>
      <xdr:rowOff>95459</xdr:rowOff>
    </xdr:to>
    <xdr:sp macro="" textlink="">
      <xdr:nvSpPr>
        <xdr:cNvPr id="250" name="円/楕円 249"/>
        <xdr:cNvSpPr/>
      </xdr:nvSpPr>
      <xdr:spPr>
        <a:xfrm>
          <a:off x="4584700" y="162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16736</xdr:rowOff>
    </xdr:from>
    <xdr:ext cx="534377" cy="259045"/>
    <xdr:sp macro="" textlink="">
      <xdr:nvSpPr>
        <xdr:cNvPr id="251" name="扶助費該当値テキスト"/>
        <xdr:cNvSpPr txBox="1"/>
      </xdr:nvSpPr>
      <xdr:spPr>
        <a:xfrm>
          <a:off x="4686300" y="16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147802</xdr:rowOff>
    </xdr:from>
    <xdr:to>
      <xdr:col>5</xdr:col>
      <xdr:colOff>409575</xdr:colOff>
      <xdr:row>95</xdr:row>
      <xdr:rowOff>77952</xdr:rowOff>
    </xdr:to>
    <xdr:sp macro="" textlink="">
      <xdr:nvSpPr>
        <xdr:cNvPr id="252" name="円/楕円 251"/>
        <xdr:cNvSpPr/>
      </xdr:nvSpPr>
      <xdr:spPr>
        <a:xfrm>
          <a:off x="3746500" y="162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69079</xdr:rowOff>
    </xdr:from>
    <xdr:ext cx="534377" cy="259045"/>
    <xdr:sp macro="" textlink="">
      <xdr:nvSpPr>
        <xdr:cNvPr id="253" name="テキスト ボックス 252"/>
        <xdr:cNvSpPr txBox="1"/>
      </xdr:nvSpPr>
      <xdr:spPr>
        <a:xfrm>
          <a:off x="3530111" y="163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64382</xdr:rowOff>
    </xdr:from>
    <xdr:to>
      <xdr:col>4</xdr:col>
      <xdr:colOff>206375</xdr:colOff>
      <xdr:row>95</xdr:row>
      <xdr:rowOff>165982</xdr:rowOff>
    </xdr:to>
    <xdr:sp macro="" textlink="">
      <xdr:nvSpPr>
        <xdr:cNvPr id="254" name="円/楕円 253"/>
        <xdr:cNvSpPr/>
      </xdr:nvSpPr>
      <xdr:spPr>
        <a:xfrm>
          <a:off x="2857500" y="163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157109</xdr:rowOff>
    </xdr:from>
    <xdr:ext cx="534377" cy="259045"/>
    <xdr:sp macro="" textlink="">
      <xdr:nvSpPr>
        <xdr:cNvPr id="255" name="テキスト ボックス 254"/>
        <xdr:cNvSpPr txBox="1"/>
      </xdr:nvSpPr>
      <xdr:spPr>
        <a:xfrm>
          <a:off x="2641111" y="16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13805</xdr:rowOff>
    </xdr:from>
    <xdr:to>
      <xdr:col>3</xdr:col>
      <xdr:colOff>3175</xdr:colOff>
      <xdr:row>95</xdr:row>
      <xdr:rowOff>115405</xdr:rowOff>
    </xdr:to>
    <xdr:sp macro="" textlink="">
      <xdr:nvSpPr>
        <xdr:cNvPr id="256" name="円/楕円 255"/>
        <xdr:cNvSpPr/>
      </xdr:nvSpPr>
      <xdr:spPr>
        <a:xfrm>
          <a:off x="1968500" y="1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131932</xdr:rowOff>
    </xdr:from>
    <xdr:ext cx="534377" cy="259045"/>
    <xdr:sp macro="" textlink="">
      <xdr:nvSpPr>
        <xdr:cNvPr id="257" name="テキスト ボックス 256"/>
        <xdr:cNvSpPr txBox="1"/>
      </xdr:nvSpPr>
      <xdr:spPr>
        <a:xfrm>
          <a:off x="1752111" y="160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44856</xdr:rowOff>
    </xdr:from>
    <xdr:to>
      <xdr:col>1</xdr:col>
      <xdr:colOff>485775</xdr:colOff>
      <xdr:row>95</xdr:row>
      <xdr:rowOff>146456</xdr:rowOff>
    </xdr:to>
    <xdr:sp macro="" textlink="">
      <xdr:nvSpPr>
        <xdr:cNvPr id="258" name="円/楕円 257"/>
        <xdr:cNvSpPr/>
      </xdr:nvSpPr>
      <xdr:spPr>
        <a:xfrm>
          <a:off x="1079500" y="163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162983</xdr:rowOff>
    </xdr:from>
    <xdr:ext cx="534377" cy="259045"/>
    <xdr:sp macro="" textlink="">
      <xdr:nvSpPr>
        <xdr:cNvPr id="259" name="テキスト ボックス 258"/>
        <xdr:cNvSpPr txBox="1"/>
      </xdr:nvSpPr>
      <xdr:spPr>
        <a:xfrm>
          <a:off x="863111" y="161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84187</xdr:rowOff>
    </xdr:from>
    <xdr:to>
      <xdr:col>15</xdr:col>
      <xdr:colOff>180975</xdr:colOff>
      <xdr:row>39</xdr:row>
      <xdr:rowOff>15250</xdr:rowOff>
    </xdr:to>
    <xdr:cxnSp macro="">
      <xdr:nvCxnSpPr>
        <xdr:cNvPr id="287" name="直線コネクタ 286"/>
        <xdr:cNvCxnSpPr/>
      </xdr:nvCxnSpPr>
      <xdr:spPr>
        <a:xfrm flipV="1">
          <a:off x="9639300" y="6599287"/>
          <a:ext cx="8382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15250</xdr:rowOff>
    </xdr:from>
    <xdr:to>
      <xdr:col>14</xdr:col>
      <xdr:colOff>28575</xdr:colOff>
      <xdr:row>39</xdr:row>
      <xdr:rowOff>22867</xdr:rowOff>
    </xdr:to>
    <xdr:cxnSp macro="">
      <xdr:nvCxnSpPr>
        <xdr:cNvPr id="290" name="直線コネクタ 289"/>
        <xdr:cNvCxnSpPr/>
      </xdr:nvCxnSpPr>
      <xdr:spPr>
        <a:xfrm flipV="1">
          <a:off x="8750300" y="6701800"/>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22867</xdr:rowOff>
    </xdr:from>
    <xdr:to>
      <xdr:col>12</xdr:col>
      <xdr:colOff>511175</xdr:colOff>
      <xdr:row>39</xdr:row>
      <xdr:rowOff>36126</xdr:rowOff>
    </xdr:to>
    <xdr:cxnSp macro="">
      <xdr:nvCxnSpPr>
        <xdr:cNvPr id="293" name="直線コネクタ 292"/>
        <xdr:cNvCxnSpPr/>
      </xdr:nvCxnSpPr>
      <xdr:spPr>
        <a:xfrm flipV="1">
          <a:off x="7861300" y="670941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33538</xdr:rowOff>
    </xdr:from>
    <xdr:to>
      <xdr:col>11</xdr:col>
      <xdr:colOff>307975</xdr:colOff>
      <xdr:row>39</xdr:row>
      <xdr:rowOff>36126</xdr:rowOff>
    </xdr:to>
    <xdr:cxnSp macro="">
      <xdr:nvCxnSpPr>
        <xdr:cNvPr id="296" name="直線コネクタ 295"/>
        <xdr:cNvCxnSpPr/>
      </xdr:nvCxnSpPr>
      <xdr:spPr>
        <a:xfrm>
          <a:off x="6972300" y="6720088"/>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33387</xdr:rowOff>
    </xdr:from>
    <xdr:to>
      <xdr:col>15</xdr:col>
      <xdr:colOff>231775</xdr:colOff>
      <xdr:row>38</xdr:row>
      <xdr:rowOff>134987</xdr:rowOff>
    </xdr:to>
    <xdr:sp macro="" textlink="">
      <xdr:nvSpPr>
        <xdr:cNvPr id="306" name="円/楕円 305"/>
        <xdr:cNvSpPr/>
      </xdr:nvSpPr>
      <xdr:spPr>
        <a:xfrm>
          <a:off x="10426700" y="65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119764</xdr:rowOff>
    </xdr:from>
    <xdr:ext cx="534377" cy="259045"/>
    <xdr:sp macro="" textlink="">
      <xdr:nvSpPr>
        <xdr:cNvPr id="307" name="補助費等該当値テキスト"/>
        <xdr:cNvSpPr txBox="1"/>
      </xdr:nvSpPr>
      <xdr:spPr>
        <a:xfrm>
          <a:off x="10528300" y="646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135900</xdr:rowOff>
    </xdr:from>
    <xdr:to>
      <xdr:col>14</xdr:col>
      <xdr:colOff>79375</xdr:colOff>
      <xdr:row>39</xdr:row>
      <xdr:rowOff>66050</xdr:rowOff>
    </xdr:to>
    <xdr:sp macro="" textlink="">
      <xdr:nvSpPr>
        <xdr:cNvPr id="308" name="円/楕円 307"/>
        <xdr:cNvSpPr/>
      </xdr:nvSpPr>
      <xdr:spPr>
        <a:xfrm>
          <a:off x="9588500" y="6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57177</xdr:rowOff>
    </xdr:from>
    <xdr:ext cx="534377" cy="259045"/>
    <xdr:sp macro="" textlink="">
      <xdr:nvSpPr>
        <xdr:cNvPr id="309" name="テキスト ボックス 308"/>
        <xdr:cNvSpPr txBox="1"/>
      </xdr:nvSpPr>
      <xdr:spPr>
        <a:xfrm>
          <a:off x="9372111" y="674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143517</xdr:rowOff>
    </xdr:from>
    <xdr:to>
      <xdr:col>12</xdr:col>
      <xdr:colOff>561975</xdr:colOff>
      <xdr:row>39</xdr:row>
      <xdr:rowOff>73667</xdr:rowOff>
    </xdr:to>
    <xdr:sp macro="" textlink="">
      <xdr:nvSpPr>
        <xdr:cNvPr id="310" name="円/楕円 309"/>
        <xdr:cNvSpPr/>
      </xdr:nvSpPr>
      <xdr:spPr>
        <a:xfrm>
          <a:off x="8699500" y="66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64794</xdr:rowOff>
    </xdr:from>
    <xdr:ext cx="534377" cy="259045"/>
    <xdr:sp macro="" textlink="">
      <xdr:nvSpPr>
        <xdr:cNvPr id="311" name="テキスト ボックス 310"/>
        <xdr:cNvSpPr txBox="1"/>
      </xdr:nvSpPr>
      <xdr:spPr>
        <a:xfrm>
          <a:off x="8483111" y="67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156776</xdr:rowOff>
    </xdr:from>
    <xdr:to>
      <xdr:col>11</xdr:col>
      <xdr:colOff>358775</xdr:colOff>
      <xdr:row>39</xdr:row>
      <xdr:rowOff>86926</xdr:rowOff>
    </xdr:to>
    <xdr:sp macro="" textlink="">
      <xdr:nvSpPr>
        <xdr:cNvPr id="312" name="円/楕円 311"/>
        <xdr:cNvSpPr/>
      </xdr:nvSpPr>
      <xdr:spPr>
        <a:xfrm>
          <a:off x="7810500" y="66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78053</xdr:rowOff>
    </xdr:from>
    <xdr:ext cx="534377" cy="259045"/>
    <xdr:sp macro="" textlink="">
      <xdr:nvSpPr>
        <xdr:cNvPr id="313" name="テキスト ボックス 312"/>
        <xdr:cNvSpPr txBox="1"/>
      </xdr:nvSpPr>
      <xdr:spPr>
        <a:xfrm>
          <a:off x="7594111" y="67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154188</xdr:rowOff>
    </xdr:from>
    <xdr:to>
      <xdr:col>10</xdr:col>
      <xdr:colOff>155575</xdr:colOff>
      <xdr:row>39</xdr:row>
      <xdr:rowOff>84338</xdr:rowOff>
    </xdr:to>
    <xdr:sp macro="" textlink="">
      <xdr:nvSpPr>
        <xdr:cNvPr id="314" name="円/楕円 313"/>
        <xdr:cNvSpPr/>
      </xdr:nvSpPr>
      <xdr:spPr>
        <a:xfrm>
          <a:off x="6921500" y="66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75465</xdr:rowOff>
    </xdr:from>
    <xdr:ext cx="534377" cy="259045"/>
    <xdr:sp macro="" textlink="">
      <xdr:nvSpPr>
        <xdr:cNvPr id="315" name="テキスト ボックス 314"/>
        <xdr:cNvSpPr txBox="1"/>
      </xdr:nvSpPr>
      <xdr:spPr>
        <a:xfrm>
          <a:off x="6705111" y="67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67313</xdr:rowOff>
    </xdr:from>
    <xdr:to>
      <xdr:col>15</xdr:col>
      <xdr:colOff>180975</xdr:colOff>
      <xdr:row>59</xdr:row>
      <xdr:rowOff>76112</xdr:rowOff>
    </xdr:to>
    <xdr:cxnSp macro="">
      <xdr:nvCxnSpPr>
        <xdr:cNvPr id="346" name="直線コネクタ 345"/>
        <xdr:cNvCxnSpPr/>
      </xdr:nvCxnSpPr>
      <xdr:spPr>
        <a:xfrm flipV="1">
          <a:off x="9639300" y="10182863"/>
          <a:ext cx="8382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70375</xdr:rowOff>
    </xdr:from>
    <xdr:to>
      <xdr:col>14</xdr:col>
      <xdr:colOff>28575</xdr:colOff>
      <xdr:row>59</xdr:row>
      <xdr:rowOff>76112</xdr:rowOff>
    </xdr:to>
    <xdr:cxnSp macro="">
      <xdr:nvCxnSpPr>
        <xdr:cNvPr id="349" name="直線コネクタ 348"/>
        <xdr:cNvCxnSpPr/>
      </xdr:nvCxnSpPr>
      <xdr:spPr>
        <a:xfrm>
          <a:off x="8750300" y="10185925"/>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27713</xdr:rowOff>
    </xdr:from>
    <xdr:to>
      <xdr:col>12</xdr:col>
      <xdr:colOff>511175</xdr:colOff>
      <xdr:row>59</xdr:row>
      <xdr:rowOff>70375</xdr:rowOff>
    </xdr:to>
    <xdr:cxnSp macro="">
      <xdr:nvCxnSpPr>
        <xdr:cNvPr id="352" name="直線コネクタ 351"/>
        <xdr:cNvCxnSpPr/>
      </xdr:nvCxnSpPr>
      <xdr:spPr>
        <a:xfrm>
          <a:off x="7861300" y="10143263"/>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27713</xdr:rowOff>
    </xdr:from>
    <xdr:to>
      <xdr:col>11</xdr:col>
      <xdr:colOff>307975</xdr:colOff>
      <xdr:row>59</xdr:row>
      <xdr:rowOff>53479</xdr:rowOff>
    </xdr:to>
    <xdr:cxnSp macro="">
      <xdr:nvCxnSpPr>
        <xdr:cNvPr id="355" name="直線コネクタ 354"/>
        <xdr:cNvCxnSpPr/>
      </xdr:nvCxnSpPr>
      <xdr:spPr>
        <a:xfrm flipV="1">
          <a:off x="6972300" y="1014326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109838</xdr:rowOff>
    </xdr:from>
    <xdr:ext cx="534377" cy="259045"/>
    <xdr:sp macro="" textlink="">
      <xdr:nvSpPr>
        <xdr:cNvPr id="357" name="テキスト ボックス 356"/>
        <xdr:cNvSpPr txBox="1"/>
      </xdr:nvSpPr>
      <xdr:spPr>
        <a:xfrm>
          <a:off x="7594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16513</xdr:rowOff>
    </xdr:from>
    <xdr:to>
      <xdr:col>15</xdr:col>
      <xdr:colOff>231775</xdr:colOff>
      <xdr:row>59</xdr:row>
      <xdr:rowOff>118113</xdr:rowOff>
    </xdr:to>
    <xdr:sp macro="" textlink="">
      <xdr:nvSpPr>
        <xdr:cNvPr id="365" name="円/楕円 364"/>
        <xdr:cNvSpPr/>
      </xdr:nvSpPr>
      <xdr:spPr>
        <a:xfrm>
          <a:off x="10426700" y="101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25312</xdr:rowOff>
    </xdr:from>
    <xdr:to>
      <xdr:col>14</xdr:col>
      <xdr:colOff>79375</xdr:colOff>
      <xdr:row>59</xdr:row>
      <xdr:rowOff>126912</xdr:rowOff>
    </xdr:to>
    <xdr:sp macro="" textlink="">
      <xdr:nvSpPr>
        <xdr:cNvPr id="367" name="円/楕円 366"/>
        <xdr:cNvSpPr/>
      </xdr:nvSpPr>
      <xdr:spPr>
        <a:xfrm>
          <a:off x="9588500" y="101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118039</xdr:rowOff>
    </xdr:from>
    <xdr:ext cx="534377" cy="259045"/>
    <xdr:sp macro="" textlink="">
      <xdr:nvSpPr>
        <xdr:cNvPr id="368" name="テキスト ボックス 367"/>
        <xdr:cNvSpPr txBox="1"/>
      </xdr:nvSpPr>
      <xdr:spPr>
        <a:xfrm>
          <a:off x="9372111" y="102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19575</xdr:rowOff>
    </xdr:from>
    <xdr:to>
      <xdr:col>12</xdr:col>
      <xdr:colOff>561975</xdr:colOff>
      <xdr:row>59</xdr:row>
      <xdr:rowOff>121175</xdr:rowOff>
    </xdr:to>
    <xdr:sp macro="" textlink="">
      <xdr:nvSpPr>
        <xdr:cNvPr id="369" name="円/楕円 368"/>
        <xdr:cNvSpPr/>
      </xdr:nvSpPr>
      <xdr:spPr>
        <a:xfrm>
          <a:off x="8699500" y="101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112302</xdr:rowOff>
    </xdr:from>
    <xdr:ext cx="534377" cy="259045"/>
    <xdr:sp macro="" textlink="">
      <xdr:nvSpPr>
        <xdr:cNvPr id="370" name="テキスト ボックス 369"/>
        <xdr:cNvSpPr txBox="1"/>
      </xdr:nvSpPr>
      <xdr:spPr>
        <a:xfrm>
          <a:off x="8483111" y="102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148363</xdr:rowOff>
    </xdr:from>
    <xdr:to>
      <xdr:col>11</xdr:col>
      <xdr:colOff>358775</xdr:colOff>
      <xdr:row>59</xdr:row>
      <xdr:rowOff>78513</xdr:rowOff>
    </xdr:to>
    <xdr:sp macro="" textlink="">
      <xdr:nvSpPr>
        <xdr:cNvPr id="371" name="円/楕円 370"/>
        <xdr:cNvSpPr/>
      </xdr:nvSpPr>
      <xdr:spPr>
        <a:xfrm>
          <a:off x="7810500" y="100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95040</xdr:rowOff>
    </xdr:from>
    <xdr:ext cx="599010" cy="259045"/>
    <xdr:sp macro="" textlink="">
      <xdr:nvSpPr>
        <xdr:cNvPr id="372" name="テキスト ボックス 371"/>
        <xdr:cNvSpPr txBox="1"/>
      </xdr:nvSpPr>
      <xdr:spPr>
        <a:xfrm>
          <a:off x="7561794" y="986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2679</xdr:rowOff>
    </xdr:from>
    <xdr:to>
      <xdr:col>10</xdr:col>
      <xdr:colOff>155575</xdr:colOff>
      <xdr:row>59</xdr:row>
      <xdr:rowOff>104279</xdr:rowOff>
    </xdr:to>
    <xdr:sp macro="" textlink="">
      <xdr:nvSpPr>
        <xdr:cNvPr id="373" name="円/楕円 372"/>
        <xdr:cNvSpPr/>
      </xdr:nvSpPr>
      <xdr:spPr>
        <a:xfrm>
          <a:off x="6921500" y="101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120806</xdr:rowOff>
    </xdr:from>
    <xdr:ext cx="599010" cy="259045"/>
    <xdr:sp macro="" textlink="">
      <xdr:nvSpPr>
        <xdr:cNvPr id="374" name="テキスト ボックス 373"/>
        <xdr:cNvSpPr txBox="1"/>
      </xdr:nvSpPr>
      <xdr:spPr>
        <a:xfrm>
          <a:off x="6672794" y="989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126070</xdr:rowOff>
    </xdr:from>
    <xdr:to>
      <xdr:col>15</xdr:col>
      <xdr:colOff>180975</xdr:colOff>
      <xdr:row>78</xdr:row>
      <xdr:rowOff>134751</xdr:rowOff>
    </xdr:to>
    <xdr:cxnSp macro="">
      <xdr:nvCxnSpPr>
        <xdr:cNvPr id="401" name="直線コネクタ 400"/>
        <xdr:cNvCxnSpPr/>
      </xdr:nvCxnSpPr>
      <xdr:spPr>
        <a:xfrm>
          <a:off x="9639300" y="13499170"/>
          <a:ext cx="8382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83951</xdr:rowOff>
    </xdr:from>
    <xdr:to>
      <xdr:col>15</xdr:col>
      <xdr:colOff>231775</xdr:colOff>
      <xdr:row>79</xdr:row>
      <xdr:rowOff>14101</xdr:rowOff>
    </xdr:to>
    <xdr:sp macro="" textlink="">
      <xdr:nvSpPr>
        <xdr:cNvPr id="411" name="円/楕円 410"/>
        <xdr:cNvSpPr/>
      </xdr:nvSpPr>
      <xdr:spPr>
        <a:xfrm>
          <a:off x="10426700" y="134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37611</xdr:rowOff>
    </xdr:from>
    <xdr:ext cx="534377" cy="259045"/>
    <xdr:sp macro="" textlink="">
      <xdr:nvSpPr>
        <xdr:cNvPr id="412" name="普通建設事業費 （ うち新規整備　）該当値テキスト"/>
        <xdr:cNvSpPr txBox="1"/>
      </xdr:nvSpPr>
      <xdr:spPr>
        <a:xfrm>
          <a:off x="10528300" y="134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75270</xdr:rowOff>
    </xdr:from>
    <xdr:to>
      <xdr:col>14</xdr:col>
      <xdr:colOff>79375</xdr:colOff>
      <xdr:row>79</xdr:row>
      <xdr:rowOff>5420</xdr:rowOff>
    </xdr:to>
    <xdr:sp macro="" textlink="">
      <xdr:nvSpPr>
        <xdr:cNvPr id="413" name="円/楕円 412"/>
        <xdr:cNvSpPr/>
      </xdr:nvSpPr>
      <xdr:spPr>
        <a:xfrm>
          <a:off x="9588500" y="134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167997</xdr:rowOff>
    </xdr:from>
    <xdr:ext cx="534377" cy="259045"/>
    <xdr:sp macro="" textlink="">
      <xdr:nvSpPr>
        <xdr:cNvPr id="414" name="テキスト ボックス 413"/>
        <xdr:cNvSpPr txBox="1"/>
      </xdr:nvSpPr>
      <xdr:spPr>
        <a:xfrm>
          <a:off x="9372111" y="135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23141</xdr:rowOff>
    </xdr:from>
    <xdr:to>
      <xdr:col>15</xdr:col>
      <xdr:colOff>180975</xdr:colOff>
      <xdr:row>98</xdr:row>
      <xdr:rowOff>50518</xdr:rowOff>
    </xdr:to>
    <xdr:cxnSp macro="">
      <xdr:nvCxnSpPr>
        <xdr:cNvPr id="441" name="直線コネクタ 440"/>
        <xdr:cNvCxnSpPr/>
      </xdr:nvCxnSpPr>
      <xdr:spPr>
        <a:xfrm>
          <a:off x="9639300" y="16825241"/>
          <a:ext cx="8382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171168</xdr:rowOff>
    </xdr:from>
    <xdr:to>
      <xdr:col>15</xdr:col>
      <xdr:colOff>231775</xdr:colOff>
      <xdr:row>98</xdr:row>
      <xdr:rowOff>101318</xdr:rowOff>
    </xdr:to>
    <xdr:sp macro="" textlink="">
      <xdr:nvSpPr>
        <xdr:cNvPr id="451" name="円/楕円 450"/>
        <xdr:cNvSpPr/>
      </xdr:nvSpPr>
      <xdr:spPr>
        <a:xfrm>
          <a:off x="10426700" y="168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86095</xdr:rowOff>
    </xdr:from>
    <xdr:ext cx="534377" cy="259045"/>
    <xdr:sp macro="" textlink="">
      <xdr:nvSpPr>
        <xdr:cNvPr id="452" name="普通建設事業費 （ うち更新整備　）該当値テキスト"/>
        <xdr:cNvSpPr txBox="1"/>
      </xdr:nvSpPr>
      <xdr:spPr>
        <a:xfrm>
          <a:off x="10528300" y="1671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143791</xdr:rowOff>
    </xdr:from>
    <xdr:to>
      <xdr:col>14</xdr:col>
      <xdr:colOff>79375</xdr:colOff>
      <xdr:row>98</xdr:row>
      <xdr:rowOff>73941</xdr:rowOff>
    </xdr:to>
    <xdr:sp macro="" textlink="">
      <xdr:nvSpPr>
        <xdr:cNvPr id="453" name="円/楕円 452"/>
        <xdr:cNvSpPr/>
      </xdr:nvSpPr>
      <xdr:spPr>
        <a:xfrm>
          <a:off x="9588500" y="167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65068</xdr:rowOff>
    </xdr:from>
    <xdr:ext cx="534377" cy="259045"/>
    <xdr:sp macro="" textlink="">
      <xdr:nvSpPr>
        <xdr:cNvPr id="454" name="テキスト ボックス 453"/>
        <xdr:cNvSpPr txBox="1"/>
      </xdr:nvSpPr>
      <xdr:spPr>
        <a:xfrm>
          <a:off x="9372111" y="168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68788</xdr:rowOff>
    </xdr:from>
    <xdr:to>
      <xdr:col>23</xdr:col>
      <xdr:colOff>517525</xdr:colOff>
      <xdr:row>37</xdr:row>
      <xdr:rowOff>69834</xdr:rowOff>
    </xdr:to>
    <xdr:cxnSp macro="">
      <xdr:nvCxnSpPr>
        <xdr:cNvPr id="479" name="直線コネクタ 478"/>
        <xdr:cNvCxnSpPr/>
      </xdr:nvCxnSpPr>
      <xdr:spPr>
        <a:xfrm>
          <a:off x="15481300" y="6412438"/>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68788</xdr:rowOff>
    </xdr:from>
    <xdr:to>
      <xdr:col>22</xdr:col>
      <xdr:colOff>365125</xdr:colOff>
      <xdr:row>38</xdr:row>
      <xdr:rowOff>25400</xdr:rowOff>
    </xdr:to>
    <xdr:cxnSp macro="">
      <xdr:nvCxnSpPr>
        <xdr:cNvPr id="482" name="直線コネクタ 481"/>
        <xdr:cNvCxnSpPr/>
      </xdr:nvCxnSpPr>
      <xdr:spPr>
        <a:xfrm flipV="1">
          <a:off x="14592300" y="6412438"/>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168671</xdr:rowOff>
    </xdr:from>
    <xdr:ext cx="534377" cy="259045"/>
    <xdr:sp macro="" textlink="">
      <xdr:nvSpPr>
        <xdr:cNvPr id="484" name="テキスト ボックス 483"/>
        <xdr:cNvSpPr txBox="1"/>
      </xdr:nvSpPr>
      <xdr:spPr>
        <a:xfrm>
          <a:off x="15214111" y="65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19034</xdr:rowOff>
    </xdr:from>
    <xdr:to>
      <xdr:col>23</xdr:col>
      <xdr:colOff>568325</xdr:colOff>
      <xdr:row>37</xdr:row>
      <xdr:rowOff>120634</xdr:rowOff>
    </xdr:to>
    <xdr:sp macro="" textlink="">
      <xdr:nvSpPr>
        <xdr:cNvPr id="498" name="円/楕円 497"/>
        <xdr:cNvSpPr/>
      </xdr:nvSpPr>
      <xdr:spPr>
        <a:xfrm>
          <a:off x="16268700" y="63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41911</xdr:rowOff>
    </xdr:from>
    <xdr:ext cx="534377" cy="259045"/>
    <xdr:sp macro="" textlink="">
      <xdr:nvSpPr>
        <xdr:cNvPr id="499" name="災害復旧事業費該当値テキスト"/>
        <xdr:cNvSpPr txBox="1"/>
      </xdr:nvSpPr>
      <xdr:spPr>
        <a:xfrm>
          <a:off x="16370300" y="62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17988</xdr:rowOff>
    </xdr:from>
    <xdr:to>
      <xdr:col>22</xdr:col>
      <xdr:colOff>415925</xdr:colOff>
      <xdr:row>37</xdr:row>
      <xdr:rowOff>119588</xdr:rowOff>
    </xdr:to>
    <xdr:sp macro="" textlink="">
      <xdr:nvSpPr>
        <xdr:cNvPr id="500" name="円/楕円 499"/>
        <xdr:cNvSpPr/>
      </xdr:nvSpPr>
      <xdr:spPr>
        <a:xfrm>
          <a:off x="15430500" y="63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136115</xdr:rowOff>
    </xdr:from>
    <xdr:ext cx="534377" cy="259045"/>
    <xdr:sp macro="" textlink="">
      <xdr:nvSpPr>
        <xdr:cNvPr id="501" name="テキスト ボックス 500"/>
        <xdr:cNvSpPr txBox="1"/>
      </xdr:nvSpPr>
      <xdr:spPr>
        <a:xfrm>
          <a:off x="15214111" y="61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30423</xdr:rowOff>
    </xdr:from>
    <xdr:to>
      <xdr:col>23</xdr:col>
      <xdr:colOff>517525</xdr:colOff>
      <xdr:row>76</xdr:row>
      <xdr:rowOff>37116</xdr:rowOff>
    </xdr:to>
    <xdr:cxnSp macro="">
      <xdr:nvCxnSpPr>
        <xdr:cNvPr id="581" name="直線コネクタ 580"/>
        <xdr:cNvCxnSpPr/>
      </xdr:nvCxnSpPr>
      <xdr:spPr>
        <a:xfrm flipV="1">
          <a:off x="15481300" y="13060623"/>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37116</xdr:rowOff>
    </xdr:from>
    <xdr:to>
      <xdr:col>22</xdr:col>
      <xdr:colOff>365125</xdr:colOff>
      <xdr:row>76</xdr:row>
      <xdr:rowOff>37688</xdr:rowOff>
    </xdr:to>
    <xdr:cxnSp macro="">
      <xdr:nvCxnSpPr>
        <xdr:cNvPr id="584" name="直線コネクタ 583"/>
        <xdr:cNvCxnSpPr/>
      </xdr:nvCxnSpPr>
      <xdr:spPr>
        <a:xfrm flipV="1">
          <a:off x="14592300" y="1306731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37688</xdr:rowOff>
    </xdr:from>
    <xdr:to>
      <xdr:col>21</xdr:col>
      <xdr:colOff>161925</xdr:colOff>
      <xdr:row>76</xdr:row>
      <xdr:rowOff>44140</xdr:rowOff>
    </xdr:to>
    <xdr:cxnSp macro="">
      <xdr:nvCxnSpPr>
        <xdr:cNvPr id="587" name="直線コネクタ 586"/>
        <xdr:cNvCxnSpPr/>
      </xdr:nvCxnSpPr>
      <xdr:spPr>
        <a:xfrm flipV="1">
          <a:off x="13703300" y="13067888"/>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30880</xdr:rowOff>
    </xdr:from>
    <xdr:to>
      <xdr:col>19</xdr:col>
      <xdr:colOff>644525</xdr:colOff>
      <xdr:row>76</xdr:row>
      <xdr:rowOff>44140</xdr:rowOff>
    </xdr:to>
    <xdr:cxnSp macro="">
      <xdr:nvCxnSpPr>
        <xdr:cNvPr id="590" name="直線コネクタ 589"/>
        <xdr:cNvCxnSpPr/>
      </xdr:nvCxnSpPr>
      <xdr:spPr>
        <a:xfrm>
          <a:off x="12814300" y="13061080"/>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151073</xdr:rowOff>
    </xdr:from>
    <xdr:to>
      <xdr:col>23</xdr:col>
      <xdr:colOff>568325</xdr:colOff>
      <xdr:row>76</xdr:row>
      <xdr:rowOff>81223</xdr:rowOff>
    </xdr:to>
    <xdr:sp macro="" textlink="">
      <xdr:nvSpPr>
        <xdr:cNvPr id="600" name="円/楕円 599"/>
        <xdr:cNvSpPr/>
      </xdr:nvSpPr>
      <xdr:spPr>
        <a:xfrm>
          <a:off x="16268700" y="130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129500</xdr:rowOff>
    </xdr:from>
    <xdr:ext cx="534377" cy="259045"/>
    <xdr:sp macro="" textlink="">
      <xdr:nvSpPr>
        <xdr:cNvPr id="601" name="公債費該当値テキスト"/>
        <xdr:cNvSpPr txBox="1"/>
      </xdr:nvSpPr>
      <xdr:spPr>
        <a:xfrm>
          <a:off x="16370300" y="129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157766</xdr:rowOff>
    </xdr:from>
    <xdr:to>
      <xdr:col>22</xdr:col>
      <xdr:colOff>415925</xdr:colOff>
      <xdr:row>76</xdr:row>
      <xdr:rowOff>87916</xdr:rowOff>
    </xdr:to>
    <xdr:sp macro="" textlink="">
      <xdr:nvSpPr>
        <xdr:cNvPr id="602" name="円/楕円 601"/>
        <xdr:cNvSpPr/>
      </xdr:nvSpPr>
      <xdr:spPr>
        <a:xfrm>
          <a:off x="15430500" y="130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79043</xdr:rowOff>
    </xdr:from>
    <xdr:ext cx="534377" cy="259045"/>
    <xdr:sp macro="" textlink="">
      <xdr:nvSpPr>
        <xdr:cNvPr id="603" name="テキスト ボックス 602"/>
        <xdr:cNvSpPr txBox="1"/>
      </xdr:nvSpPr>
      <xdr:spPr>
        <a:xfrm>
          <a:off x="15214111" y="131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158338</xdr:rowOff>
    </xdr:from>
    <xdr:to>
      <xdr:col>21</xdr:col>
      <xdr:colOff>212725</xdr:colOff>
      <xdr:row>76</xdr:row>
      <xdr:rowOff>88488</xdr:rowOff>
    </xdr:to>
    <xdr:sp macro="" textlink="">
      <xdr:nvSpPr>
        <xdr:cNvPr id="604" name="円/楕円 603"/>
        <xdr:cNvSpPr/>
      </xdr:nvSpPr>
      <xdr:spPr>
        <a:xfrm>
          <a:off x="14541500" y="130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79615</xdr:rowOff>
    </xdr:from>
    <xdr:ext cx="534377" cy="259045"/>
    <xdr:sp macro="" textlink="">
      <xdr:nvSpPr>
        <xdr:cNvPr id="605" name="テキスト ボックス 604"/>
        <xdr:cNvSpPr txBox="1"/>
      </xdr:nvSpPr>
      <xdr:spPr>
        <a:xfrm>
          <a:off x="14325111" y="131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164790</xdr:rowOff>
    </xdr:from>
    <xdr:to>
      <xdr:col>20</xdr:col>
      <xdr:colOff>9525</xdr:colOff>
      <xdr:row>76</xdr:row>
      <xdr:rowOff>94940</xdr:rowOff>
    </xdr:to>
    <xdr:sp macro="" textlink="">
      <xdr:nvSpPr>
        <xdr:cNvPr id="606" name="円/楕円 605"/>
        <xdr:cNvSpPr/>
      </xdr:nvSpPr>
      <xdr:spPr>
        <a:xfrm>
          <a:off x="13652500" y="130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86067</xdr:rowOff>
    </xdr:from>
    <xdr:ext cx="534377" cy="259045"/>
    <xdr:sp macro="" textlink="">
      <xdr:nvSpPr>
        <xdr:cNvPr id="607" name="テキスト ボックス 606"/>
        <xdr:cNvSpPr txBox="1"/>
      </xdr:nvSpPr>
      <xdr:spPr>
        <a:xfrm>
          <a:off x="13436111" y="131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151530</xdr:rowOff>
    </xdr:from>
    <xdr:to>
      <xdr:col>18</xdr:col>
      <xdr:colOff>492125</xdr:colOff>
      <xdr:row>76</xdr:row>
      <xdr:rowOff>81680</xdr:rowOff>
    </xdr:to>
    <xdr:sp macro="" textlink="">
      <xdr:nvSpPr>
        <xdr:cNvPr id="608" name="円/楕円 607"/>
        <xdr:cNvSpPr/>
      </xdr:nvSpPr>
      <xdr:spPr>
        <a:xfrm>
          <a:off x="12763500" y="130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72807</xdr:rowOff>
    </xdr:from>
    <xdr:ext cx="534377" cy="259045"/>
    <xdr:sp macro="" textlink="">
      <xdr:nvSpPr>
        <xdr:cNvPr id="609" name="テキスト ボックス 608"/>
        <xdr:cNvSpPr txBox="1"/>
      </xdr:nvSpPr>
      <xdr:spPr>
        <a:xfrm>
          <a:off x="12547111" y="131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127048</xdr:rowOff>
    </xdr:from>
    <xdr:to>
      <xdr:col>23</xdr:col>
      <xdr:colOff>517525</xdr:colOff>
      <xdr:row>98</xdr:row>
      <xdr:rowOff>133649</xdr:rowOff>
    </xdr:to>
    <xdr:cxnSp macro="">
      <xdr:nvCxnSpPr>
        <xdr:cNvPr id="636" name="直線コネクタ 635"/>
        <xdr:cNvCxnSpPr/>
      </xdr:nvCxnSpPr>
      <xdr:spPr>
        <a:xfrm>
          <a:off x="15481300" y="16929148"/>
          <a:ext cx="8382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119194</xdr:rowOff>
    </xdr:from>
    <xdr:to>
      <xdr:col>22</xdr:col>
      <xdr:colOff>365125</xdr:colOff>
      <xdr:row>98</xdr:row>
      <xdr:rowOff>127048</xdr:rowOff>
    </xdr:to>
    <xdr:cxnSp macro="">
      <xdr:nvCxnSpPr>
        <xdr:cNvPr id="639" name="直線コネクタ 638"/>
        <xdr:cNvCxnSpPr/>
      </xdr:nvCxnSpPr>
      <xdr:spPr>
        <a:xfrm>
          <a:off x="14592300" y="16921294"/>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112210</xdr:rowOff>
    </xdr:from>
    <xdr:to>
      <xdr:col>21</xdr:col>
      <xdr:colOff>161925</xdr:colOff>
      <xdr:row>98</xdr:row>
      <xdr:rowOff>119194</xdr:rowOff>
    </xdr:to>
    <xdr:cxnSp macro="">
      <xdr:nvCxnSpPr>
        <xdr:cNvPr id="642" name="直線コネクタ 641"/>
        <xdr:cNvCxnSpPr/>
      </xdr:nvCxnSpPr>
      <xdr:spPr>
        <a:xfrm>
          <a:off x="13703300" y="16914310"/>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112210</xdr:rowOff>
    </xdr:from>
    <xdr:to>
      <xdr:col>19</xdr:col>
      <xdr:colOff>644525</xdr:colOff>
      <xdr:row>98</xdr:row>
      <xdr:rowOff>121642</xdr:rowOff>
    </xdr:to>
    <xdr:cxnSp macro="">
      <xdr:nvCxnSpPr>
        <xdr:cNvPr id="645" name="直線コネクタ 644"/>
        <xdr:cNvCxnSpPr/>
      </xdr:nvCxnSpPr>
      <xdr:spPr>
        <a:xfrm flipV="1">
          <a:off x="12814300" y="16914310"/>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163166</xdr:rowOff>
    </xdr:from>
    <xdr:ext cx="534377" cy="259045"/>
    <xdr:sp macro="" textlink="">
      <xdr:nvSpPr>
        <xdr:cNvPr id="647" name="テキスト ボックス 646"/>
        <xdr:cNvSpPr txBox="1"/>
      </xdr:nvSpPr>
      <xdr:spPr>
        <a:xfrm>
          <a:off x="13436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82849</xdr:rowOff>
    </xdr:from>
    <xdr:to>
      <xdr:col>23</xdr:col>
      <xdr:colOff>568325</xdr:colOff>
      <xdr:row>99</xdr:row>
      <xdr:rowOff>12999</xdr:rowOff>
    </xdr:to>
    <xdr:sp macro="" textlink="">
      <xdr:nvSpPr>
        <xdr:cNvPr id="655" name="円/楕円 654"/>
        <xdr:cNvSpPr/>
      </xdr:nvSpPr>
      <xdr:spPr>
        <a:xfrm>
          <a:off x="16268700" y="168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76248</xdr:rowOff>
    </xdr:from>
    <xdr:to>
      <xdr:col>22</xdr:col>
      <xdr:colOff>415925</xdr:colOff>
      <xdr:row>99</xdr:row>
      <xdr:rowOff>6398</xdr:rowOff>
    </xdr:to>
    <xdr:sp macro="" textlink="">
      <xdr:nvSpPr>
        <xdr:cNvPr id="657" name="円/楕円 656"/>
        <xdr:cNvSpPr/>
      </xdr:nvSpPr>
      <xdr:spPr>
        <a:xfrm>
          <a:off x="15430500" y="168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168975</xdr:rowOff>
    </xdr:from>
    <xdr:ext cx="534377" cy="259045"/>
    <xdr:sp macro="" textlink="">
      <xdr:nvSpPr>
        <xdr:cNvPr id="658" name="テキスト ボックス 657"/>
        <xdr:cNvSpPr txBox="1"/>
      </xdr:nvSpPr>
      <xdr:spPr>
        <a:xfrm>
          <a:off x="15214111" y="169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68394</xdr:rowOff>
    </xdr:from>
    <xdr:to>
      <xdr:col>21</xdr:col>
      <xdr:colOff>212725</xdr:colOff>
      <xdr:row>98</xdr:row>
      <xdr:rowOff>169994</xdr:rowOff>
    </xdr:to>
    <xdr:sp macro="" textlink="">
      <xdr:nvSpPr>
        <xdr:cNvPr id="659" name="円/楕円 658"/>
        <xdr:cNvSpPr/>
      </xdr:nvSpPr>
      <xdr:spPr>
        <a:xfrm>
          <a:off x="14541500" y="168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15071</xdr:rowOff>
    </xdr:from>
    <xdr:ext cx="534377" cy="259045"/>
    <xdr:sp macro="" textlink="">
      <xdr:nvSpPr>
        <xdr:cNvPr id="660" name="テキスト ボックス 659"/>
        <xdr:cNvSpPr txBox="1"/>
      </xdr:nvSpPr>
      <xdr:spPr>
        <a:xfrm>
          <a:off x="14325111" y="166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61410</xdr:rowOff>
    </xdr:from>
    <xdr:to>
      <xdr:col>20</xdr:col>
      <xdr:colOff>9525</xdr:colOff>
      <xdr:row>98</xdr:row>
      <xdr:rowOff>163010</xdr:rowOff>
    </xdr:to>
    <xdr:sp macro="" textlink="">
      <xdr:nvSpPr>
        <xdr:cNvPr id="661" name="円/楕円 660"/>
        <xdr:cNvSpPr/>
      </xdr:nvSpPr>
      <xdr:spPr>
        <a:xfrm>
          <a:off x="13652500" y="16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8087</xdr:rowOff>
    </xdr:from>
    <xdr:ext cx="534377" cy="259045"/>
    <xdr:sp macro="" textlink="">
      <xdr:nvSpPr>
        <xdr:cNvPr id="662" name="テキスト ボックス 661"/>
        <xdr:cNvSpPr txBox="1"/>
      </xdr:nvSpPr>
      <xdr:spPr>
        <a:xfrm>
          <a:off x="13436111" y="166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70842</xdr:rowOff>
    </xdr:from>
    <xdr:to>
      <xdr:col>18</xdr:col>
      <xdr:colOff>492125</xdr:colOff>
      <xdr:row>99</xdr:row>
      <xdr:rowOff>992</xdr:rowOff>
    </xdr:to>
    <xdr:sp macro="" textlink="">
      <xdr:nvSpPr>
        <xdr:cNvPr id="663" name="円/楕円 662"/>
        <xdr:cNvSpPr/>
      </xdr:nvSpPr>
      <xdr:spPr>
        <a:xfrm>
          <a:off x="12763500" y="168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163569</xdr:rowOff>
    </xdr:from>
    <xdr:ext cx="534377" cy="259045"/>
    <xdr:sp macro="" textlink="">
      <xdr:nvSpPr>
        <xdr:cNvPr id="664" name="テキスト ボックス 663"/>
        <xdr:cNvSpPr txBox="1"/>
      </xdr:nvSpPr>
      <xdr:spPr>
        <a:xfrm>
          <a:off x="12547111" y="169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125664</xdr:rowOff>
    </xdr:from>
    <xdr:to>
      <xdr:col>31</xdr:col>
      <xdr:colOff>34925</xdr:colOff>
      <xdr:row>38</xdr:row>
      <xdr:rowOff>139700</xdr:rowOff>
    </xdr:to>
    <xdr:cxnSp macro="">
      <xdr:nvCxnSpPr>
        <xdr:cNvPr id="694" name="直線コネクタ 693"/>
        <xdr:cNvCxnSpPr/>
      </xdr:nvCxnSpPr>
      <xdr:spPr>
        <a:xfrm>
          <a:off x="20434300" y="6640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125664</xdr:rowOff>
    </xdr:from>
    <xdr:to>
      <xdr:col>29</xdr:col>
      <xdr:colOff>517525</xdr:colOff>
      <xdr:row>38</xdr:row>
      <xdr:rowOff>139700</xdr:rowOff>
    </xdr:to>
    <xdr:cxnSp macro="">
      <xdr:nvCxnSpPr>
        <xdr:cNvPr id="697" name="直線コネクタ 696"/>
        <xdr:cNvCxnSpPr/>
      </xdr:nvCxnSpPr>
      <xdr:spPr>
        <a:xfrm flipV="1">
          <a:off x="19545300" y="6640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74864</xdr:rowOff>
    </xdr:from>
    <xdr:to>
      <xdr:col>29</xdr:col>
      <xdr:colOff>568325</xdr:colOff>
      <xdr:row>39</xdr:row>
      <xdr:rowOff>5014</xdr:rowOff>
    </xdr:to>
    <xdr:sp macro="" textlink="">
      <xdr:nvSpPr>
        <xdr:cNvPr id="714" name="円/楕円 713"/>
        <xdr:cNvSpPr/>
      </xdr:nvSpPr>
      <xdr:spPr>
        <a:xfrm>
          <a:off x="20383500" y="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167591</xdr:rowOff>
    </xdr:from>
    <xdr:ext cx="378565" cy="259045"/>
    <xdr:sp macro="" textlink="">
      <xdr:nvSpPr>
        <xdr:cNvPr id="715" name="テキスト ボックス 714"/>
        <xdr:cNvSpPr txBox="1"/>
      </xdr:nvSpPr>
      <xdr:spPr>
        <a:xfrm>
          <a:off x="20245017" y="668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91770</xdr:rowOff>
    </xdr:from>
    <xdr:to>
      <xdr:col>32</xdr:col>
      <xdr:colOff>187325</xdr:colOff>
      <xdr:row>55</xdr:row>
      <xdr:rowOff>120396</xdr:rowOff>
    </xdr:to>
    <xdr:cxnSp macro="">
      <xdr:nvCxnSpPr>
        <xdr:cNvPr id="748" name="直線コネクタ 747"/>
        <xdr:cNvCxnSpPr/>
      </xdr:nvCxnSpPr>
      <xdr:spPr>
        <a:xfrm flipV="1">
          <a:off x="21323300" y="8664270"/>
          <a:ext cx="838200" cy="88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64948</xdr:rowOff>
    </xdr:from>
    <xdr:to>
      <xdr:col>31</xdr:col>
      <xdr:colOff>34925</xdr:colOff>
      <xdr:row>55</xdr:row>
      <xdr:rowOff>120396</xdr:rowOff>
    </xdr:to>
    <xdr:cxnSp macro="">
      <xdr:nvCxnSpPr>
        <xdr:cNvPr id="751" name="直線コネクタ 750"/>
        <xdr:cNvCxnSpPr/>
      </xdr:nvCxnSpPr>
      <xdr:spPr>
        <a:xfrm>
          <a:off x="20434300" y="9494698"/>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62040</xdr:rowOff>
    </xdr:from>
    <xdr:to>
      <xdr:col>29</xdr:col>
      <xdr:colOff>517525</xdr:colOff>
      <xdr:row>55</xdr:row>
      <xdr:rowOff>64948</xdr:rowOff>
    </xdr:to>
    <xdr:cxnSp macro="">
      <xdr:nvCxnSpPr>
        <xdr:cNvPr id="754" name="直線コネクタ 753"/>
        <xdr:cNvCxnSpPr/>
      </xdr:nvCxnSpPr>
      <xdr:spPr>
        <a:xfrm>
          <a:off x="19545300" y="9491790"/>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56921</xdr:rowOff>
    </xdr:from>
    <xdr:to>
      <xdr:col>28</xdr:col>
      <xdr:colOff>314325</xdr:colOff>
      <xdr:row>55</xdr:row>
      <xdr:rowOff>62040</xdr:rowOff>
    </xdr:to>
    <xdr:cxnSp macro="">
      <xdr:nvCxnSpPr>
        <xdr:cNvPr id="757" name="直線コネクタ 756"/>
        <xdr:cNvCxnSpPr/>
      </xdr:nvCxnSpPr>
      <xdr:spPr>
        <a:xfrm>
          <a:off x="18656300" y="9486671"/>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44175</xdr:rowOff>
    </xdr:from>
    <xdr:ext cx="469744" cy="259045"/>
    <xdr:sp macro="" textlink="">
      <xdr:nvSpPr>
        <xdr:cNvPr id="759" name="テキスト ボックス 758"/>
        <xdr:cNvSpPr txBox="1"/>
      </xdr:nvSpPr>
      <xdr:spPr>
        <a:xfrm>
          <a:off x="19310427" y="101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42625</xdr:rowOff>
    </xdr:from>
    <xdr:ext cx="469744" cy="259045"/>
    <xdr:sp macro="" textlink="">
      <xdr:nvSpPr>
        <xdr:cNvPr id="761" name="テキスト ボックス 760"/>
        <xdr:cNvSpPr txBox="1"/>
      </xdr:nvSpPr>
      <xdr:spPr>
        <a:xfrm>
          <a:off x="18421427"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50</xdr:row>
      <xdr:rowOff>40970</xdr:rowOff>
    </xdr:from>
    <xdr:to>
      <xdr:col>32</xdr:col>
      <xdr:colOff>238125</xdr:colOff>
      <xdr:row>50</xdr:row>
      <xdr:rowOff>142570</xdr:rowOff>
    </xdr:to>
    <xdr:sp macro="" textlink="">
      <xdr:nvSpPr>
        <xdr:cNvPr id="767" name="円/楕円 766"/>
        <xdr:cNvSpPr/>
      </xdr:nvSpPr>
      <xdr:spPr>
        <a:xfrm>
          <a:off x="22110700" y="86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165447</xdr:rowOff>
    </xdr:from>
    <xdr:ext cx="599010" cy="259045"/>
    <xdr:sp macro="" textlink="">
      <xdr:nvSpPr>
        <xdr:cNvPr id="768" name="貸付金該当値テキスト"/>
        <xdr:cNvSpPr txBox="1"/>
      </xdr:nvSpPr>
      <xdr:spPr>
        <a:xfrm>
          <a:off x="22212300" y="85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117,774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69596</xdr:rowOff>
    </xdr:from>
    <xdr:to>
      <xdr:col>31</xdr:col>
      <xdr:colOff>85725</xdr:colOff>
      <xdr:row>55</xdr:row>
      <xdr:rowOff>171196</xdr:rowOff>
    </xdr:to>
    <xdr:sp macro="" textlink="">
      <xdr:nvSpPr>
        <xdr:cNvPr id="769" name="円/楕円 768"/>
        <xdr:cNvSpPr/>
      </xdr:nvSpPr>
      <xdr:spPr>
        <a:xfrm>
          <a:off x="21272500" y="94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16273</xdr:rowOff>
    </xdr:from>
    <xdr:ext cx="534377" cy="259045"/>
    <xdr:sp macro="" textlink="">
      <xdr:nvSpPr>
        <xdr:cNvPr id="770" name="テキスト ボックス 769"/>
        <xdr:cNvSpPr txBox="1"/>
      </xdr:nvSpPr>
      <xdr:spPr>
        <a:xfrm>
          <a:off x="21056111" y="92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14148</xdr:rowOff>
    </xdr:from>
    <xdr:to>
      <xdr:col>29</xdr:col>
      <xdr:colOff>568325</xdr:colOff>
      <xdr:row>55</xdr:row>
      <xdr:rowOff>115748</xdr:rowOff>
    </xdr:to>
    <xdr:sp macro="" textlink="">
      <xdr:nvSpPr>
        <xdr:cNvPr id="771" name="円/楕円 770"/>
        <xdr:cNvSpPr/>
      </xdr:nvSpPr>
      <xdr:spPr>
        <a:xfrm>
          <a:off x="20383500" y="94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132275</xdr:rowOff>
    </xdr:from>
    <xdr:ext cx="534377" cy="259045"/>
    <xdr:sp macro="" textlink="">
      <xdr:nvSpPr>
        <xdr:cNvPr id="772" name="テキスト ボックス 771"/>
        <xdr:cNvSpPr txBox="1"/>
      </xdr:nvSpPr>
      <xdr:spPr>
        <a:xfrm>
          <a:off x="20167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11240</xdr:rowOff>
    </xdr:from>
    <xdr:to>
      <xdr:col>28</xdr:col>
      <xdr:colOff>365125</xdr:colOff>
      <xdr:row>55</xdr:row>
      <xdr:rowOff>112840</xdr:rowOff>
    </xdr:to>
    <xdr:sp macro="" textlink="">
      <xdr:nvSpPr>
        <xdr:cNvPr id="773" name="円/楕円 772"/>
        <xdr:cNvSpPr/>
      </xdr:nvSpPr>
      <xdr:spPr>
        <a:xfrm>
          <a:off x="19494500" y="94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129367</xdr:rowOff>
    </xdr:from>
    <xdr:ext cx="534377" cy="259045"/>
    <xdr:sp macro="" textlink="">
      <xdr:nvSpPr>
        <xdr:cNvPr id="774" name="テキスト ボックス 773"/>
        <xdr:cNvSpPr txBox="1"/>
      </xdr:nvSpPr>
      <xdr:spPr>
        <a:xfrm>
          <a:off x="19278111" y="92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6121</xdr:rowOff>
    </xdr:from>
    <xdr:to>
      <xdr:col>27</xdr:col>
      <xdr:colOff>161925</xdr:colOff>
      <xdr:row>55</xdr:row>
      <xdr:rowOff>107721</xdr:rowOff>
    </xdr:to>
    <xdr:sp macro="" textlink="">
      <xdr:nvSpPr>
        <xdr:cNvPr id="775" name="円/楕円 774"/>
        <xdr:cNvSpPr/>
      </xdr:nvSpPr>
      <xdr:spPr>
        <a:xfrm>
          <a:off x="18605500" y="94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124248</xdr:rowOff>
    </xdr:from>
    <xdr:ext cx="534377" cy="259045"/>
    <xdr:sp macro="" textlink="">
      <xdr:nvSpPr>
        <xdr:cNvPr id="776" name="テキスト ボックス 775"/>
        <xdr:cNvSpPr txBox="1"/>
      </xdr:nvSpPr>
      <xdr:spPr>
        <a:xfrm>
          <a:off x="18389111" y="921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146799</xdr:rowOff>
    </xdr:from>
    <xdr:to>
      <xdr:col>32</xdr:col>
      <xdr:colOff>187325</xdr:colOff>
      <xdr:row>77</xdr:row>
      <xdr:rowOff>157214</xdr:rowOff>
    </xdr:to>
    <xdr:cxnSp macro="">
      <xdr:nvCxnSpPr>
        <xdr:cNvPr id="806" name="直線コネクタ 805"/>
        <xdr:cNvCxnSpPr/>
      </xdr:nvCxnSpPr>
      <xdr:spPr>
        <a:xfrm>
          <a:off x="21323300" y="13348449"/>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146799</xdr:rowOff>
    </xdr:from>
    <xdr:to>
      <xdr:col>31</xdr:col>
      <xdr:colOff>34925</xdr:colOff>
      <xdr:row>78</xdr:row>
      <xdr:rowOff>33452</xdr:rowOff>
    </xdr:to>
    <xdr:cxnSp macro="">
      <xdr:nvCxnSpPr>
        <xdr:cNvPr id="809" name="直線コネクタ 808"/>
        <xdr:cNvCxnSpPr/>
      </xdr:nvCxnSpPr>
      <xdr:spPr>
        <a:xfrm flipV="1">
          <a:off x="20434300" y="13348449"/>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33452</xdr:rowOff>
    </xdr:from>
    <xdr:to>
      <xdr:col>29</xdr:col>
      <xdr:colOff>517525</xdr:colOff>
      <xdr:row>78</xdr:row>
      <xdr:rowOff>34392</xdr:rowOff>
    </xdr:to>
    <xdr:cxnSp macro="">
      <xdr:nvCxnSpPr>
        <xdr:cNvPr id="812" name="直線コネクタ 811"/>
        <xdr:cNvCxnSpPr/>
      </xdr:nvCxnSpPr>
      <xdr:spPr>
        <a:xfrm flipV="1">
          <a:off x="19545300" y="13406552"/>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34392</xdr:rowOff>
    </xdr:from>
    <xdr:to>
      <xdr:col>28</xdr:col>
      <xdr:colOff>314325</xdr:colOff>
      <xdr:row>78</xdr:row>
      <xdr:rowOff>53784</xdr:rowOff>
    </xdr:to>
    <xdr:cxnSp macro="">
      <xdr:nvCxnSpPr>
        <xdr:cNvPr id="815" name="直線コネクタ 814"/>
        <xdr:cNvCxnSpPr/>
      </xdr:nvCxnSpPr>
      <xdr:spPr>
        <a:xfrm flipV="1">
          <a:off x="18656300" y="13407492"/>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106414</xdr:rowOff>
    </xdr:from>
    <xdr:to>
      <xdr:col>32</xdr:col>
      <xdr:colOff>238125</xdr:colOff>
      <xdr:row>78</xdr:row>
      <xdr:rowOff>36564</xdr:rowOff>
    </xdr:to>
    <xdr:sp macro="" textlink="">
      <xdr:nvSpPr>
        <xdr:cNvPr id="825" name="円/楕円 824"/>
        <xdr:cNvSpPr/>
      </xdr:nvSpPr>
      <xdr:spPr>
        <a:xfrm>
          <a:off x="22110700" y="133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84841</xdr:rowOff>
    </xdr:from>
    <xdr:ext cx="534377" cy="259045"/>
    <xdr:sp macro="" textlink="">
      <xdr:nvSpPr>
        <xdr:cNvPr id="826" name="繰出金該当値テキスト"/>
        <xdr:cNvSpPr txBox="1"/>
      </xdr:nvSpPr>
      <xdr:spPr>
        <a:xfrm>
          <a:off x="22212300" y="132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95999</xdr:rowOff>
    </xdr:from>
    <xdr:to>
      <xdr:col>31</xdr:col>
      <xdr:colOff>85725</xdr:colOff>
      <xdr:row>78</xdr:row>
      <xdr:rowOff>26149</xdr:rowOff>
    </xdr:to>
    <xdr:sp macro="" textlink="">
      <xdr:nvSpPr>
        <xdr:cNvPr id="827" name="円/楕円 826"/>
        <xdr:cNvSpPr/>
      </xdr:nvSpPr>
      <xdr:spPr>
        <a:xfrm>
          <a:off x="212725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17276</xdr:rowOff>
    </xdr:from>
    <xdr:ext cx="534377" cy="259045"/>
    <xdr:sp macro="" textlink="">
      <xdr:nvSpPr>
        <xdr:cNvPr id="828" name="テキスト ボックス 827"/>
        <xdr:cNvSpPr txBox="1"/>
      </xdr:nvSpPr>
      <xdr:spPr>
        <a:xfrm>
          <a:off x="21056111" y="133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154102</xdr:rowOff>
    </xdr:from>
    <xdr:to>
      <xdr:col>29</xdr:col>
      <xdr:colOff>568325</xdr:colOff>
      <xdr:row>78</xdr:row>
      <xdr:rowOff>84252</xdr:rowOff>
    </xdr:to>
    <xdr:sp macro="" textlink="">
      <xdr:nvSpPr>
        <xdr:cNvPr id="829" name="円/楕円 828"/>
        <xdr:cNvSpPr/>
      </xdr:nvSpPr>
      <xdr:spPr>
        <a:xfrm>
          <a:off x="20383500" y="13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75379</xdr:rowOff>
    </xdr:from>
    <xdr:ext cx="534377" cy="259045"/>
    <xdr:sp macro="" textlink="">
      <xdr:nvSpPr>
        <xdr:cNvPr id="830" name="テキスト ボックス 829"/>
        <xdr:cNvSpPr txBox="1"/>
      </xdr:nvSpPr>
      <xdr:spPr>
        <a:xfrm>
          <a:off x="20167111" y="134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155042</xdr:rowOff>
    </xdr:from>
    <xdr:to>
      <xdr:col>28</xdr:col>
      <xdr:colOff>365125</xdr:colOff>
      <xdr:row>78</xdr:row>
      <xdr:rowOff>85192</xdr:rowOff>
    </xdr:to>
    <xdr:sp macro="" textlink="">
      <xdr:nvSpPr>
        <xdr:cNvPr id="831" name="円/楕円 830"/>
        <xdr:cNvSpPr/>
      </xdr:nvSpPr>
      <xdr:spPr>
        <a:xfrm>
          <a:off x="19494500" y="133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76319</xdr:rowOff>
    </xdr:from>
    <xdr:ext cx="534377" cy="259045"/>
    <xdr:sp macro="" textlink="">
      <xdr:nvSpPr>
        <xdr:cNvPr id="832" name="テキスト ボックス 831"/>
        <xdr:cNvSpPr txBox="1"/>
      </xdr:nvSpPr>
      <xdr:spPr>
        <a:xfrm>
          <a:off x="19278111" y="1344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2984</xdr:rowOff>
    </xdr:from>
    <xdr:to>
      <xdr:col>27</xdr:col>
      <xdr:colOff>161925</xdr:colOff>
      <xdr:row>78</xdr:row>
      <xdr:rowOff>104584</xdr:rowOff>
    </xdr:to>
    <xdr:sp macro="" textlink="">
      <xdr:nvSpPr>
        <xdr:cNvPr id="833" name="円/楕円 832"/>
        <xdr:cNvSpPr/>
      </xdr:nvSpPr>
      <xdr:spPr>
        <a:xfrm>
          <a:off x="18605500" y="13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95711</xdr:rowOff>
    </xdr:from>
    <xdr:ext cx="534377" cy="259045"/>
    <xdr:sp macro="" textlink="">
      <xdr:nvSpPr>
        <xdr:cNvPr id="834" name="テキスト ボックス 833"/>
        <xdr:cNvSpPr txBox="1"/>
      </xdr:nvSpPr>
      <xdr:spPr>
        <a:xfrm>
          <a:off x="18389111" y="1346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類似団体平均を上回っているものの内、災害復旧事業費は、平成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a:t>
          </a:r>
          <a:r>
            <a:rPr kumimoji="1" lang="en-US" altLang="ja-JP" sz="1300">
              <a:solidFill>
                <a:schemeClr val="dk1"/>
              </a:solidFill>
              <a:effectLst/>
              <a:latin typeface="+mj-ea"/>
              <a:ea typeface="+mj-ea"/>
              <a:cs typeface="+mn-cs"/>
            </a:rPr>
            <a:t>8</a:t>
          </a:r>
          <a:r>
            <a:rPr kumimoji="1" lang="ja-JP" altLang="ja-JP" sz="1300">
              <a:solidFill>
                <a:schemeClr val="dk1"/>
              </a:solidFill>
              <a:effectLst/>
              <a:latin typeface="+mj-ea"/>
              <a:ea typeface="+mj-ea"/>
              <a:cs typeface="+mn-cs"/>
            </a:rPr>
            <a:t>月</a:t>
          </a:r>
          <a:r>
            <a:rPr kumimoji="1" lang="en-US" altLang="ja-JP" sz="1300">
              <a:solidFill>
                <a:schemeClr val="dk1"/>
              </a:solidFill>
              <a:effectLst/>
              <a:latin typeface="+mj-ea"/>
              <a:ea typeface="+mj-ea"/>
              <a:cs typeface="+mn-cs"/>
            </a:rPr>
            <a:t>6</a:t>
          </a:r>
          <a:r>
            <a:rPr kumimoji="1" lang="ja-JP" altLang="ja-JP" sz="1300">
              <a:solidFill>
                <a:schemeClr val="dk1"/>
              </a:solidFill>
              <a:effectLst/>
              <a:latin typeface="+mj-ea"/>
              <a:ea typeface="+mj-ea"/>
              <a:cs typeface="+mn-cs"/>
            </a:rPr>
            <a:t>日に発生した岩国・和木豪雨災害の復旧事業</a:t>
          </a:r>
          <a:r>
            <a:rPr kumimoji="1" lang="ja-JP" altLang="en-US" sz="1300">
              <a:solidFill>
                <a:schemeClr val="dk1"/>
              </a:solidFill>
              <a:effectLst/>
              <a:latin typeface="+mj-ea"/>
              <a:ea typeface="+mj-ea"/>
              <a:cs typeface="+mn-cs"/>
            </a:rPr>
            <a:t>による影響</a:t>
          </a:r>
          <a:r>
            <a:rPr kumimoji="1" lang="ja-JP" altLang="ja-JP" sz="1300">
              <a:solidFill>
                <a:schemeClr val="dk1"/>
              </a:solidFill>
              <a:effectLst/>
              <a:latin typeface="+mj-ea"/>
              <a:ea typeface="+mj-ea"/>
              <a:cs typeface="+mn-cs"/>
            </a:rPr>
            <a:t>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貸付金は、土地開発公社への貸付金であり、平成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年度に上昇しているのは、こども園用地を先行取得したためである。なお、平成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年度までに町が買戻しを完了する予定である。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物件費は、蜂ヶ峯公園や和木駅についての指定管理や、教育への</a:t>
          </a:r>
          <a:r>
            <a:rPr kumimoji="1" lang="en-US" altLang="ja-JP" sz="1300">
              <a:solidFill>
                <a:schemeClr val="dk1"/>
              </a:solidFill>
              <a:effectLst/>
              <a:latin typeface="+mj-ea"/>
              <a:ea typeface="+mj-ea"/>
              <a:cs typeface="+mn-cs"/>
            </a:rPr>
            <a:t>ICT</a:t>
          </a:r>
          <a:r>
            <a:rPr kumimoji="1" lang="ja-JP" altLang="ja-JP" sz="1300">
              <a:solidFill>
                <a:schemeClr val="dk1"/>
              </a:solidFill>
              <a:effectLst/>
              <a:latin typeface="+mj-ea"/>
              <a:ea typeface="+mj-ea"/>
              <a:cs typeface="+mn-cs"/>
            </a:rPr>
            <a:t>機器の導入などの町単独施策が要因である。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扶助費は、敬老金、心身障害者扶助料や児童福祉年金といった町独自の施策が要因である。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今後は、こども園整備事業や公営住宅建設事業といった大規模事業を</a:t>
          </a:r>
          <a:r>
            <a:rPr kumimoji="1" lang="ja-JP" altLang="en-US" sz="1300">
              <a:solidFill>
                <a:schemeClr val="dk1"/>
              </a:solidFill>
              <a:effectLst/>
              <a:latin typeface="+mj-ea"/>
              <a:ea typeface="+mj-ea"/>
              <a:cs typeface="+mn-cs"/>
            </a:rPr>
            <a:t>実施</a:t>
          </a:r>
          <a:r>
            <a:rPr kumimoji="1" lang="ja-JP" altLang="ja-JP" sz="1300">
              <a:solidFill>
                <a:schemeClr val="dk1"/>
              </a:solidFill>
              <a:effectLst/>
              <a:latin typeface="+mj-ea"/>
              <a:ea typeface="+mj-ea"/>
              <a:cs typeface="+mn-cs"/>
            </a:rPr>
            <a:t>するため、普通建設事業が増加する見込みである。</a:t>
          </a:r>
          <a:endParaRPr kumimoji="1" lang="ja-JP" altLang="en-US" sz="13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19939</xdr:rowOff>
    </xdr:from>
    <xdr:to>
      <xdr:col>6</xdr:col>
      <xdr:colOff>511175</xdr:colOff>
      <xdr:row>33</xdr:row>
      <xdr:rowOff>63627</xdr:rowOff>
    </xdr:to>
    <xdr:cxnSp macro="">
      <xdr:nvCxnSpPr>
        <xdr:cNvPr id="61" name="直線コネクタ 60"/>
        <xdr:cNvCxnSpPr/>
      </xdr:nvCxnSpPr>
      <xdr:spPr>
        <a:xfrm flipV="1">
          <a:off x="3797300" y="5677789"/>
          <a:ext cx="8382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63627</xdr:rowOff>
    </xdr:from>
    <xdr:to>
      <xdr:col>5</xdr:col>
      <xdr:colOff>358775</xdr:colOff>
      <xdr:row>33</xdr:row>
      <xdr:rowOff>102362</xdr:rowOff>
    </xdr:to>
    <xdr:cxnSp macro="">
      <xdr:nvCxnSpPr>
        <xdr:cNvPr id="64" name="直線コネクタ 63"/>
        <xdr:cNvCxnSpPr/>
      </xdr:nvCxnSpPr>
      <xdr:spPr>
        <a:xfrm flipV="1">
          <a:off x="2908300" y="572147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40640</xdr:rowOff>
    </xdr:from>
    <xdr:to>
      <xdr:col>4</xdr:col>
      <xdr:colOff>155575</xdr:colOff>
      <xdr:row>33</xdr:row>
      <xdr:rowOff>102362</xdr:rowOff>
    </xdr:to>
    <xdr:cxnSp macro="">
      <xdr:nvCxnSpPr>
        <xdr:cNvPr id="67" name="直線コネクタ 66"/>
        <xdr:cNvCxnSpPr/>
      </xdr:nvCxnSpPr>
      <xdr:spPr>
        <a:xfrm>
          <a:off x="2019300" y="569849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10033</xdr:rowOff>
    </xdr:from>
    <xdr:to>
      <xdr:col>2</xdr:col>
      <xdr:colOff>638175</xdr:colOff>
      <xdr:row>33</xdr:row>
      <xdr:rowOff>40640</xdr:rowOff>
    </xdr:to>
    <xdr:cxnSp macro="">
      <xdr:nvCxnSpPr>
        <xdr:cNvPr id="70" name="直線コネクタ 69"/>
        <xdr:cNvCxnSpPr/>
      </xdr:nvCxnSpPr>
      <xdr:spPr>
        <a:xfrm>
          <a:off x="1130300" y="5324983"/>
          <a:ext cx="889000" cy="3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140589</xdr:rowOff>
    </xdr:from>
    <xdr:to>
      <xdr:col>6</xdr:col>
      <xdr:colOff>561975</xdr:colOff>
      <xdr:row>33</xdr:row>
      <xdr:rowOff>70739</xdr:rowOff>
    </xdr:to>
    <xdr:sp macro="" textlink="">
      <xdr:nvSpPr>
        <xdr:cNvPr id="80" name="円/楕円 79"/>
        <xdr:cNvSpPr/>
      </xdr:nvSpPr>
      <xdr:spPr>
        <a:xfrm>
          <a:off x="4584700" y="5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163466</xdr:rowOff>
    </xdr:from>
    <xdr:ext cx="534377" cy="259045"/>
    <xdr:sp macro="" textlink="">
      <xdr:nvSpPr>
        <xdr:cNvPr id="81" name="議会費該当値テキスト"/>
        <xdr:cNvSpPr txBox="1"/>
      </xdr:nvSpPr>
      <xdr:spPr>
        <a:xfrm>
          <a:off x="4686300" y="54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12827</xdr:rowOff>
    </xdr:from>
    <xdr:to>
      <xdr:col>5</xdr:col>
      <xdr:colOff>409575</xdr:colOff>
      <xdr:row>33</xdr:row>
      <xdr:rowOff>114427</xdr:rowOff>
    </xdr:to>
    <xdr:sp macro="" textlink="">
      <xdr:nvSpPr>
        <xdr:cNvPr id="82" name="円/楕円 81"/>
        <xdr:cNvSpPr/>
      </xdr:nvSpPr>
      <xdr:spPr>
        <a:xfrm>
          <a:off x="3746500" y="56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130954</xdr:rowOff>
    </xdr:from>
    <xdr:ext cx="534377" cy="259045"/>
    <xdr:sp macro="" textlink="">
      <xdr:nvSpPr>
        <xdr:cNvPr id="83" name="テキスト ボックス 82"/>
        <xdr:cNvSpPr txBox="1"/>
      </xdr:nvSpPr>
      <xdr:spPr>
        <a:xfrm>
          <a:off x="3530111"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51562</xdr:rowOff>
    </xdr:from>
    <xdr:to>
      <xdr:col>4</xdr:col>
      <xdr:colOff>206375</xdr:colOff>
      <xdr:row>33</xdr:row>
      <xdr:rowOff>153162</xdr:rowOff>
    </xdr:to>
    <xdr:sp macro="" textlink="">
      <xdr:nvSpPr>
        <xdr:cNvPr id="84" name="円/楕円 83"/>
        <xdr:cNvSpPr/>
      </xdr:nvSpPr>
      <xdr:spPr>
        <a:xfrm>
          <a:off x="2857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169689</xdr:rowOff>
    </xdr:from>
    <xdr:ext cx="534377" cy="259045"/>
    <xdr:sp macro="" textlink="">
      <xdr:nvSpPr>
        <xdr:cNvPr id="85" name="テキスト ボックス 84"/>
        <xdr:cNvSpPr txBox="1"/>
      </xdr:nvSpPr>
      <xdr:spPr>
        <a:xfrm>
          <a:off x="2641111" y="548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161290</xdr:rowOff>
    </xdr:from>
    <xdr:to>
      <xdr:col>3</xdr:col>
      <xdr:colOff>3175</xdr:colOff>
      <xdr:row>33</xdr:row>
      <xdr:rowOff>91440</xdr:rowOff>
    </xdr:to>
    <xdr:sp macro="" textlink="">
      <xdr:nvSpPr>
        <xdr:cNvPr id="86" name="円/楕円 85"/>
        <xdr:cNvSpPr/>
      </xdr:nvSpPr>
      <xdr:spPr>
        <a:xfrm>
          <a:off x="1968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107967</xdr:rowOff>
    </xdr:from>
    <xdr:ext cx="534377" cy="259045"/>
    <xdr:sp macro="" textlink="">
      <xdr:nvSpPr>
        <xdr:cNvPr id="87" name="テキスト ボックス 86"/>
        <xdr:cNvSpPr txBox="1"/>
      </xdr:nvSpPr>
      <xdr:spPr>
        <a:xfrm>
          <a:off x="1752111" y="54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130683</xdr:rowOff>
    </xdr:from>
    <xdr:to>
      <xdr:col>1</xdr:col>
      <xdr:colOff>485775</xdr:colOff>
      <xdr:row>31</xdr:row>
      <xdr:rowOff>60833</xdr:rowOff>
    </xdr:to>
    <xdr:sp macro="" textlink="">
      <xdr:nvSpPr>
        <xdr:cNvPr id="88" name="円/楕円 87"/>
        <xdr:cNvSpPr/>
      </xdr:nvSpPr>
      <xdr:spPr>
        <a:xfrm>
          <a:off x="1079500" y="527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77360</xdr:rowOff>
    </xdr:from>
    <xdr:ext cx="534377" cy="259045"/>
    <xdr:sp macro="" textlink="">
      <xdr:nvSpPr>
        <xdr:cNvPr id="89" name="テキスト ボックス 88"/>
        <xdr:cNvSpPr txBox="1"/>
      </xdr:nvSpPr>
      <xdr:spPr>
        <a:xfrm>
          <a:off x="863111"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92519</xdr:rowOff>
    </xdr:from>
    <xdr:to>
      <xdr:col>6</xdr:col>
      <xdr:colOff>511175</xdr:colOff>
      <xdr:row>58</xdr:row>
      <xdr:rowOff>96962</xdr:rowOff>
    </xdr:to>
    <xdr:cxnSp macro="">
      <xdr:nvCxnSpPr>
        <xdr:cNvPr id="116" name="直線コネクタ 115"/>
        <xdr:cNvCxnSpPr/>
      </xdr:nvCxnSpPr>
      <xdr:spPr>
        <a:xfrm flipV="1">
          <a:off x="3797300" y="10036619"/>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87310</xdr:rowOff>
    </xdr:from>
    <xdr:to>
      <xdr:col>5</xdr:col>
      <xdr:colOff>358775</xdr:colOff>
      <xdr:row>58</xdr:row>
      <xdr:rowOff>96962</xdr:rowOff>
    </xdr:to>
    <xdr:cxnSp macro="">
      <xdr:nvCxnSpPr>
        <xdr:cNvPr id="119" name="直線コネクタ 118"/>
        <xdr:cNvCxnSpPr/>
      </xdr:nvCxnSpPr>
      <xdr:spPr>
        <a:xfrm>
          <a:off x="2908300" y="100314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86973</xdr:rowOff>
    </xdr:from>
    <xdr:to>
      <xdr:col>4</xdr:col>
      <xdr:colOff>155575</xdr:colOff>
      <xdr:row>58</xdr:row>
      <xdr:rowOff>87310</xdr:rowOff>
    </xdr:to>
    <xdr:cxnSp macro="">
      <xdr:nvCxnSpPr>
        <xdr:cNvPr id="122" name="直線コネクタ 121"/>
        <xdr:cNvCxnSpPr/>
      </xdr:nvCxnSpPr>
      <xdr:spPr>
        <a:xfrm>
          <a:off x="2019300" y="10031073"/>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86973</xdr:rowOff>
    </xdr:from>
    <xdr:to>
      <xdr:col>2</xdr:col>
      <xdr:colOff>638175</xdr:colOff>
      <xdr:row>58</xdr:row>
      <xdr:rowOff>99923</xdr:rowOff>
    </xdr:to>
    <xdr:cxnSp macro="">
      <xdr:nvCxnSpPr>
        <xdr:cNvPr id="125" name="直線コネクタ 124"/>
        <xdr:cNvCxnSpPr/>
      </xdr:nvCxnSpPr>
      <xdr:spPr>
        <a:xfrm flipV="1">
          <a:off x="1130300" y="10031073"/>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41719</xdr:rowOff>
    </xdr:from>
    <xdr:to>
      <xdr:col>6</xdr:col>
      <xdr:colOff>561975</xdr:colOff>
      <xdr:row>58</xdr:row>
      <xdr:rowOff>143319</xdr:rowOff>
    </xdr:to>
    <xdr:sp macro="" textlink="">
      <xdr:nvSpPr>
        <xdr:cNvPr id="135" name="円/楕円 134"/>
        <xdr:cNvSpPr/>
      </xdr:nvSpPr>
      <xdr:spPr>
        <a:xfrm>
          <a:off x="4584700" y="99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99010" cy="259045"/>
    <xdr:sp macro="" textlink="">
      <xdr:nvSpPr>
        <xdr:cNvPr id="136" name="総務費該当値テキスト"/>
        <xdr:cNvSpPr txBox="1"/>
      </xdr:nvSpPr>
      <xdr:spPr>
        <a:xfrm>
          <a:off x="4686300" y="995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46162</xdr:rowOff>
    </xdr:from>
    <xdr:to>
      <xdr:col>5</xdr:col>
      <xdr:colOff>409575</xdr:colOff>
      <xdr:row>58</xdr:row>
      <xdr:rowOff>147762</xdr:rowOff>
    </xdr:to>
    <xdr:sp macro="" textlink="">
      <xdr:nvSpPr>
        <xdr:cNvPr id="137" name="円/楕円 136"/>
        <xdr:cNvSpPr/>
      </xdr:nvSpPr>
      <xdr:spPr>
        <a:xfrm>
          <a:off x="3746500" y="99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138889</xdr:rowOff>
    </xdr:from>
    <xdr:ext cx="534377" cy="259045"/>
    <xdr:sp macro="" textlink="">
      <xdr:nvSpPr>
        <xdr:cNvPr id="138" name="テキスト ボックス 137"/>
        <xdr:cNvSpPr txBox="1"/>
      </xdr:nvSpPr>
      <xdr:spPr>
        <a:xfrm>
          <a:off x="3530111" y="100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36510</xdr:rowOff>
    </xdr:from>
    <xdr:to>
      <xdr:col>4</xdr:col>
      <xdr:colOff>206375</xdr:colOff>
      <xdr:row>58</xdr:row>
      <xdr:rowOff>138110</xdr:rowOff>
    </xdr:to>
    <xdr:sp macro="" textlink="">
      <xdr:nvSpPr>
        <xdr:cNvPr id="139" name="円/楕円 138"/>
        <xdr:cNvSpPr/>
      </xdr:nvSpPr>
      <xdr:spPr>
        <a:xfrm>
          <a:off x="2857500" y="99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129237</xdr:rowOff>
    </xdr:from>
    <xdr:ext cx="599010" cy="259045"/>
    <xdr:sp macro="" textlink="">
      <xdr:nvSpPr>
        <xdr:cNvPr id="140" name="テキスト ボックス 139"/>
        <xdr:cNvSpPr txBox="1"/>
      </xdr:nvSpPr>
      <xdr:spPr>
        <a:xfrm>
          <a:off x="2608794" y="100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36173</xdr:rowOff>
    </xdr:from>
    <xdr:to>
      <xdr:col>3</xdr:col>
      <xdr:colOff>3175</xdr:colOff>
      <xdr:row>58</xdr:row>
      <xdr:rowOff>137773</xdr:rowOff>
    </xdr:to>
    <xdr:sp macro="" textlink="">
      <xdr:nvSpPr>
        <xdr:cNvPr id="141" name="円/楕円 140"/>
        <xdr:cNvSpPr/>
      </xdr:nvSpPr>
      <xdr:spPr>
        <a:xfrm>
          <a:off x="1968500" y="99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128900</xdr:rowOff>
    </xdr:from>
    <xdr:ext cx="599010" cy="259045"/>
    <xdr:sp macro="" textlink="">
      <xdr:nvSpPr>
        <xdr:cNvPr id="142" name="テキスト ボックス 141"/>
        <xdr:cNvSpPr txBox="1"/>
      </xdr:nvSpPr>
      <xdr:spPr>
        <a:xfrm>
          <a:off x="1719794" y="1007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49123</xdr:rowOff>
    </xdr:from>
    <xdr:to>
      <xdr:col>1</xdr:col>
      <xdr:colOff>485775</xdr:colOff>
      <xdr:row>58</xdr:row>
      <xdr:rowOff>150723</xdr:rowOff>
    </xdr:to>
    <xdr:sp macro="" textlink="">
      <xdr:nvSpPr>
        <xdr:cNvPr id="143" name="円/楕円 142"/>
        <xdr:cNvSpPr/>
      </xdr:nvSpPr>
      <xdr:spPr>
        <a:xfrm>
          <a:off x="1079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141850</xdr:rowOff>
    </xdr:from>
    <xdr:ext cx="534377" cy="259045"/>
    <xdr:sp macro="" textlink="">
      <xdr:nvSpPr>
        <xdr:cNvPr id="144" name="テキスト ボックス 143"/>
        <xdr:cNvSpPr txBox="1"/>
      </xdr:nvSpPr>
      <xdr:spPr>
        <a:xfrm>
          <a:off x="863111" y="10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1214</xdr:rowOff>
    </xdr:from>
    <xdr:to>
      <xdr:col>6</xdr:col>
      <xdr:colOff>511175</xdr:colOff>
      <xdr:row>77</xdr:row>
      <xdr:rowOff>32224</xdr:rowOff>
    </xdr:to>
    <xdr:cxnSp macro="">
      <xdr:nvCxnSpPr>
        <xdr:cNvPr id="171" name="直線コネクタ 170"/>
        <xdr:cNvCxnSpPr/>
      </xdr:nvCxnSpPr>
      <xdr:spPr>
        <a:xfrm>
          <a:off x="3797300" y="13202864"/>
          <a:ext cx="838200" cy="3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1214</xdr:rowOff>
    </xdr:from>
    <xdr:to>
      <xdr:col>5</xdr:col>
      <xdr:colOff>358775</xdr:colOff>
      <xdr:row>77</xdr:row>
      <xdr:rowOff>27752</xdr:rowOff>
    </xdr:to>
    <xdr:cxnSp macro="">
      <xdr:nvCxnSpPr>
        <xdr:cNvPr id="174" name="直線コネクタ 173"/>
        <xdr:cNvCxnSpPr/>
      </xdr:nvCxnSpPr>
      <xdr:spPr>
        <a:xfrm flipV="1">
          <a:off x="2908300" y="13202864"/>
          <a:ext cx="889000" cy="2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27752</xdr:rowOff>
    </xdr:from>
    <xdr:to>
      <xdr:col>4</xdr:col>
      <xdr:colOff>155575</xdr:colOff>
      <xdr:row>77</xdr:row>
      <xdr:rowOff>53981</xdr:rowOff>
    </xdr:to>
    <xdr:cxnSp macro="">
      <xdr:nvCxnSpPr>
        <xdr:cNvPr id="177" name="直線コネクタ 176"/>
        <xdr:cNvCxnSpPr/>
      </xdr:nvCxnSpPr>
      <xdr:spPr>
        <a:xfrm flipV="1">
          <a:off x="2019300" y="13229402"/>
          <a:ext cx="889000" cy="2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53981</xdr:rowOff>
    </xdr:from>
    <xdr:to>
      <xdr:col>2</xdr:col>
      <xdr:colOff>638175</xdr:colOff>
      <xdr:row>77</xdr:row>
      <xdr:rowOff>63702</xdr:rowOff>
    </xdr:to>
    <xdr:cxnSp macro="">
      <xdr:nvCxnSpPr>
        <xdr:cNvPr id="180" name="直線コネクタ 179"/>
        <xdr:cNvCxnSpPr/>
      </xdr:nvCxnSpPr>
      <xdr:spPr>
        <a:xfrm flipV="1">
          <a:off x="1130300" y="13255631"/>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152874</xdr:rowOff>
    </xdr:from>
    <xdr:to>
      <xdr:col>6</xdr:col>
      <xdr:colOff>561975</xdr:colOff>
      <xdr:row>77</xdr:row>
      <xdr:rowOff>83024</xdr:rowOff>
    </xdr:to>
    <xdr:sp macro="" textlink="">
      <xdr:nvSpPr>
        <xdr:cNvPr id="190" name="円/楕円 189"/>
        <xdr:cNvSpPr/>
      </xdr:nvSpPr>
      <xdr:spPr>
        <a:xfrm>
          <a:off x="4584700" y="131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67801</xdr:rowOff>
    </xdr:from>
    <xdr:ext cx="599010" cy="259045"/>
    <xdr:sp macro="" textlink="">
      <xdr:nvSpPr>
        <xdr:cNvPr id="191" name="民生費該当値テキスト"/>
        <xdr:cNvSpPr txBox="1"/>
      </xdr:nvSpPr>
      <xdr:spPr>
        <a:xfrm>
          <a:off x="4686300" y="1309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121864</xdr:rowOff>
    </xdr:from>
    <xdr:to>
      <xdr:col>5</xdr:col>
      <xdr:colOff>409575</xdr:colOff>
      <xdr:row>77</xdr:row>
      <xdr:rowOff>52014</xdr:rowOff>
    </xdr:to>
    <xdr:sp macro="" textlink="">
      <xdr:nvSpPr>
        <xdr:cNvPr id="192" name="円/楕円 191"/>
        <xdr:cNvSpPr/>
      </xdr:nvSpPr>
      <xdr:spPr>
        <a:xfrm>
          <a:off x="3746500" y="131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43141</xdr:rowOff>
    </xdr:from>
    <xdr:ext cx="599010" cy="259045"/>
    <xdr:sp macro="" textlink="">
      <xdr:nvSpPr>
        <xdr:cNvPr id="193" name="テキスト ボックス 192"/>
        <xdr:cNvSpPr txBox="1"/>
      </xdr:nvSpPr>
      <xdr:spPr>
        <a:xfrm>
          <a:off x="3497794" y="1324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148402</xdr:rowOff>
    </xdr:from>
    <xdr:to>
      <xdr:col>4</xdr:col>
      <xdr:colOff>206375</xdr:colOff>
      <xdr:row>77</xdr:row>
      <xdr:rowOff>78552</xdr:rowOff>
    </xdr:to>
    <xdr:sp macro="" textlink="">
      <xdr:nvSpPr>
        <xdr:cNvPr id="194" name="円/楕円 193"/>
        <xdr:cNvSpPr/>
      </xdr:nvSpPr>
      <xdr:spPr>
        <a:xfrm>
          <a:off x="2857500" y="131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69679</xdr:rowOff>
    </xdr:from>
    <xdr:ext cx="599010" cy="259045"/>
    <xdr:sp macro="" textlink="">
      <xdr:nvSpPr>
        <xdr:cNvPr id="195" name="テキスト ボックス 194"/>
        <xdr:cNvSpPr txBox="1"/>
      </xdr:nvSpPr>
      <xdr:spPr>
        <a:xfrm>
          <a:off x="2608794" y="1327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3181</xdr:rowOff>
    </xdr:from>
    <xdr:to>
      <xdr:col>3</xdr:col>
      <xdr:colOff>3175</xdr:colOff>
      <xdr:row>77</xdr:row>
      <xdr:rowOff>104781</xdr:rowOff>
    </xdr:to>
    <xdr:sp macro="" textlink="">
      <xdr:nvSpPr>
        <xdr:cNvPr id="196" name="円/楕円 195"/>
        <xdr:cNvSpPr/>
      </xdr:nvSpPr>
      <xdr:spPr>
        <a:xfrm>
          <a:off x="1968500" y="132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95908</xdr:rowOff>
    </xdr:from>
    <xdr:ext cx="599010" cy="259045"/>
    <xdr:sp macro="" textlink="">
      <xdr:nvSpPr>
        <xdr:cNvPr id="197" name="テキスト ボックス 196"/>
        <xdr:cNvSpPr txBox="1"/>
      </xdr:nvSpPr>
      <xdr:spPr>
        <a:xfrm>
          <a:off x="1719794" y="1329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12902</xdr:rowOff>
    </xdr:from>
    <xdr:to>
      <xdr:col>1</xdr:col>
      <xdr:colOff>485775</xdr:colOff>
      <xdr:row>77</xdr:row>
      <xdr:rowOff>114502</xdr:rowOff>
    </xdr:to>
    <xdr:sp macro="" textlink="">
      <xdr:nvSpPr>
        <xdr:cNvPr id="198" name="円/楕円 197"/>
        <xdr:cNvSpPr/>
      </xdr:nvSpPr>
      <xdr:spPr>
        <a:xfrm>
          <a:off x="1079500" y="132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105629</xdr:rowOff>
    </xdr:from>
    <xdr:ext cx="599010" cy="259045"/>
    <xdr:sp macro="" textlink="">
      <xdr:nvSpPr>
        <xdr:cNvPr id="199" name="テキスト ボックス 198"/>
        <xdr:cNvSpPr txBox="1"/>
      </xdr:nvSpPr>
      <xdr:spPr>
        <a:xfrm>
          <a:off x="830794" y="133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132973</xdr:rowOff>
    </xdr:from>
    <xdr:to>
      <xdr:col>6</xdr:col>
      <xdr:colOff>511175</xdr:colOff>
      <xdr:row>96</xdr:row>
      <xdr:rowOff>115643</xdr:rowOff>
    </xdr:to>
    <xdr:cxnSp macro="">
      <xdr:nvCxnSpPr>
        <xdr:cNvPr id="230" name="直線コネクタ 229"/>
        <xdr:cNvCxnSpPr/>
      </xdr:nvCxnSpPr>
      <xdr:spPr>
        <a:xfrm>
          <a:off x="3797300" y="16420723"/>
          <a:ext cx="838200" cy="1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132973</xdr:rowOff>
    </xdr:from>
    <xdr:to>
      <xdr:col>5</xdr:col>
      <xdr:colOff>358775</xdr:colOff>
      <xdr:row>97</xdr:row>
      <xdr:rowOff>24257</xdr:rowOff>
    </xdr:to>
    <xdr:cxnSp macro="">
      <xdr:nvCxnSpPr>
        <xdr:cNvPr id="233" name="直線コネクタ 232"/>
        <xdr:cNvCxnSpPr/>
      </xdr:nvCxnSpPr>
      <xdr:spPr>
        <a:xfrm flipV="1">
          <a:off x="2908300" y="16420723"/>
          <a:ext cx="889000" cy="2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24257</xdr:rowOff>
    </xdr:from>
    <xdr:to>
      <xdr:col>4</xdr:col>
      <xdr:colOff>155575</xdr:colOff>
      <xdr:row>97</xdr:row>
      <xdr:rowOff>34587</xdr:rowOff>
    </xdr:to>
    <xdr:cxnSp macro="">
      <xdr:nvCxnSpPr>
        <xdr:cNvPr id="236" name="直線コネクタ 235"/>
        <xdr:cNvCxnSpPr/>
      </xdr:nvCxnSpPr>
      <xdr:spPr>
        <a:xfrm flipV="1">
          <a:off x="2019300" y="16654907"/>
          <a:ext cx="889000"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9779</xdr:rowOff>
    </xdr:from>
    <xdr:to>
      <xdr:col>2</xdr:col>
      <xdr:colOff>638175</xdr:colOff>
      <xdr:row>97</xdr:row>
      <xdr:rowOff>34587</xdr:rowOff>
    </xdr:to>
    <xdr:cxnSp macro="">
      <xdr:nvCxnSpPr>
        <xdr:cNvPr id="239" name="直線コネクタ 238"/>
        <xdr:cNvCxnSpPr/>
      </xdr:nvCxnSpPr>
      <xdr:spPr>
        <a:xfrm>
          <a:off x="1130300" y="16640429"/>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64843</xdr:rowOff>
    </xdr:from>
    <xdr:to>
      <xdr:col>6</xdr:col>
      <xdr:colOff>561975</xdr:colOff>
      <xdr:row>96</xdr:row>
      <xdr:rowOff>166443</xdr:rowOff>
    </xdr:to>
    <xdr:sp macro="" textlink="">
      <xdr:nvSpPr>
        <xdr:cNvPr id="249" name="円/楕円 248"/>
        <xdr:cNvSpPr/>
      </xdr:nvSpPr>
      <xdr:spPr>
        <a:xfrm>
          <a:off x="4584700" y="165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43270</xdr:rowOff>
    </xdr:from>
    <xdr:ext cx="534377" cy="259045"/>
    <xdr:sp macro="" textlink="">
      <xdr:nvSpPr>
        <xdr:cNvPr id="250" name="衛生費該当値テキスト"/>
        <xdr:cNvSpPr txBox="1"/>
      </xdr:nvSpPr>
      <xdr:spPr>
        <a:xfrm>
          <a:off x="4686300" y="165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82173</xdr:rowOff>
    </xdr:from>
    <xdr:to>
      <xdr:col>5</xdr:col>
      <xdr:colOff>409575</xdr:colOff>
      <xdr:row>96</xdr:row>
      <xdr:rowOff>12323</xdr:rowOff>
    </xdr:to>
    <xdr:sp macro="" textlink="">
      <xdr:nvSpPr>
        <xdr:cNvPr id="251" name="円/楕円 250"/>
        <xdr:cNvSpPr/>
      </xdr:nvSpPr>
      <xdr:spPr>
        <a:xfrm>
          <a:off x="3746500" y="163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3450</xdr:rowOff>
    </xdr:from>
    <xdr:ext cx="534377" cy="259045"/>
    <xdr:sp macro="" textlink="">
      <xdr:nvSpPr>
        <xdr:cNvPr id="252" name="テキスト ボックス 251"/>
        <xdr:cNvSpPr txBox="1"/>
      </xdr:nvSpPr>
      <xdr:spPr>
        <a:xfrm>
          <a:off x="3530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144907</xdr:rowOff>
    </xdr:from>
    <xdr:to>
      <xdr:col>4</xdr:col>
      <xdr:colOff>206375</xdr:colOff>
      <xdr:row>97</xdr:row>
      <xdr:rowOff>75057</xdr:rowOff>
    </xdr:to>
    <xdr:sp macro="" textlink="">
      <xdr:nvSpPr>
        <xdr:cNvPr id="253" name="円/楕円 252"/>
        <xdr:cNvSpPr/>
      </xdr:nvSpPr>
      <xdr:spPr>
        <a:xfrm>
          <a:off x="28575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66184</xdr:rowOff>
    </xdr:from>
    <xdr:ext cx="534377" cy="259045"/>
    <xdr:sp macro="" textlink="">
      <xdr:nvSpPr>
        <xdr:cNvPr id="254" name="テキスト ボックス 253"/>
        <xdr:cNvSpPr txBox="1"/>
      </xdr:nvSpPr>
      <xdr:spPr>
        <a:xfrm>
          <a:off x="2641111"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155237</xdr:rowOff>
    </xdr:from>
    <xdr:to>
      <xdr:col>3</xdr:col>
      <xdr:colOff>3175</xdr:colOff>
      <xdr:row>97</xdr:row>
      <xdr:rowOff>85387</xdr:rowOff>
    </xdr:to>
    <xdr:sp macro="" textlink="">
      <xdr:nvSpPr>
        <xdr:cNvPr id="255" name="円/楕円 254"/>
        <xdr:cNvSpPr/>
      </xdr:nvSpPr>
      <xdr:spPr>
        <a:xfrm>
          <a:off x="1968500" y="166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76514</xdr:rowOff>
    </xdr:from>
    <xdr:ext cx="534377" cy="259045"/>
    <xdr:sp macro="" textlink="">
      <xdr:nvSpPr>
        <xdr:cNvPr id="256" name="テキスト ボックス 255"/>
        <xdr:cNvSpPr txBox="1"/>
      </xdr:nvSpPr>
      <xdr:spPr>
        <a:xfrm>
          <a:off x="1752111" y="167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130429</xdr:rowOff>
    </xdr:from>
    <xdr:to>
      <xdr:col>1</xdr:col>
      <xdr:colOff>485775</xdr:colOff>
      <xdr:row>97</xdr:row>
      <xdr:rowOff>60579</xdr:rowOff>
    </xdr:to>
    <xdr:sp macro="" textlink="">
      <xdr:nvSpPr>
        <xdr:cNvPr id="257" name="円/楕円 256"/>
        <xdr:cNvSpPr/>
      </xdr:nvSpPr>
      <xdr:spPr>
        <a:xfrm>
          <a:off x="1079500" y="165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51706</xdr:rowOff>
    </xdr:from>
    <xdr:ext cx="534377" cy="259045"/>
    <xdr:sp macro="" textlink="">
      <xdr:nvSpPr>
        <xdr:cNvPr id="258" name="テキスト ボックス 257"/>
        <xdr:cNvSpPr txBox="1"/>
      </xdr:nvSpPr>
      <xdr:spPr>
        <a:xfrm>
          <a:off x="863111" y="166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48809</xdr:rowOff>
    </xdr:from>
    <xdr:to>
      <xdr:col>11</xdr:col>
      <xdr:colOff>307975</xdr:colOff>
      <xdr:row>38</xdr:row>
      <xdr:rowOff>139700</xdr:rowOff>
    </xdr:to>
    <xdr:cxnSp macro="">
      <xdr:nvCxnSpPr>
        <xdr:cNvPr id="294" name="直線コネクタ 293"/>
        <xdr:cNvCxnSpPr/>
      </xdr:nvCxnSpPr>
      <xdr:spPr>
        <a:xfrm>
          <a:off x="6972300" y="6563909"/>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169459</xdr:rowOff>
    </xdr:from>
    <xdr:to>
      <xdr:col>10</xdr:col>
      <xdr:colOff>155575</xdr:colOff>
      <xdr:row>38</xdr:row>
      <xdr:rowOff>99609</xdr:rowOff>
    </xdr:to>
    <xdr:sp macro="" textlink="">
      <xdr:nvSpPr>
        <xdr:cNvPr id="312" name="円/楕円 311"/>
        <xdr:cNvSpPr/>
      </xdr:nvSpPr>
      <xdr:spPr>
        <a:xfrm>
          <a:off x="6921500" y="6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90736</xdr:rowOff>
    </xdr:from>
    <xdr:ext cx="469744" cy="259045"/>
    <xdr:sp macro="" textlink="">
      <xdr:nvSpPr>
        <xdr:cNvPr id="313" name="テキスト ボックス 312"/>
        <xdr:cNvSpPr txBox="1"/>
      </xdr:nvSpPr>
      <xdr:spPr>
        <a:xfrm>
          <a:off x="6737427" y="660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94377</xdr:rowOff>
    </xdr:from>
    <xdr:to>
      <xdr:col>15</xdr:col>
      <xdr:colOff>180975</xdr:colOff>
      <xdr:row>59</xdr:row>
      <xdr:rowOff>95060</xdr:rowOff>
    </xdr:to>
    <xdr:cxnSp macro="">
      <xdr:nvCxnSpPr>
        <xdr:cNvPr id="344" name="直線コネクタ 343"/>
        <xdr:cNvCxnSpPr/>
      </xdr:nvCxnSpPr>
      <xdr:spPr>
        <a:xfrm flipV="1">
          <a:off x="9639300" y="10209927"/>
          <a:ext cx="8382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95060</xdr:rowOff>
    </xdr:from>
    <xdr:to>
      <xdr:col>14</xdr:col>
      <xdr:colOff>28575</xdr:colOff>
      <xdr:row>59</xdr:row>
      <xdr:rowOff>95741</xdr:rowOff>
    </xdr:to>
    <xdr:cxnSp macro="">
      <xdr:nvCxnSpPr>
        <xdr:cNvPr id="347" name="直線コネクタ 346"/>
        <xdr:cNvCxnSpPr/>
      </xdr:nvCxnSpPr>
      <xdr:spPr>
        <a:xfrm flipV="1">
          <a:off x="8750300" y="10210610"/>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95741</xdr:rowOff>
    </xdr:from>
    <xdr:to>
      <xdr:col>12</xdr:col>
      <xdr:colOff>511175</xdr:colOff>
      <xdr:row>59</xdr:row>
      <xdr:rowOff>96350</xdr:rowOff>
    </xdr:to>
    <xdr:cxnSp macro="">
      <xdr:nvCxnSpPr>
        <xdr:cNvPr id="350" name="直線コネクタ 349"/>
        <xdr:cNvCxnSpPr/>
      </xdr:nvCxnSpPr>
      <xdr:spPr>
        <a:xfrm flipV="1">
          <a:off x="7861300" y="102112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96350</xdr:rowOff>
    </xdr:from>
    <xdr:to>
      <xdr:col>11</xdr:col>
      <xdr:colOff>307975</xdr:colOff>
      <xdr:row>59</xdr:row>
      <xdr:rowOff>97594</xdr:rowOff>
    </xdr:to>
    <xdr:cxnSp macro="">
      <xdr:nvCxnSpPr>
        <xdr:cNvPr id="353" name="直線コネクタ 352"/>
        <xdr:cNvCxnSpPr/>
      </xdr:nvCxnSpPr>
      <xdr:spPr>
        <a:xfrm flipV="1">
          <a:off x="6972300" y="10211900"/>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43577</xdr:rowOff>
    </xdr:from>
    <xdr:to>
      <xdr:col>15</xdr:col>
      <xdr:colOff>231775</xdr:colOff>
      <xdr:row>59</xdr:row>
      <xdr:rowOff>145177</xdr:rowOff>
    </xdr:to>
    <xdr:sp macro="" textlink="">
      <xdr:nvSpPr>
        <xdr:cNvPr id="363" name="円/楕円 362"/>
        <xdr:cNvSpPr/>
      </xdr:nvSpPr>
      <xdr:spPr>
        <a:xfrm>
          <a:off x="10426700" y="101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469744" cy="259045"/>
    <xdr:sp macro="" textlink="">
      <xdr:nvSpPr>
        <xdr:cNvPr id="364" name="農林水産業費該当値テキスト"/>
        <xdr:cNvSpPr txBox="1"/>
      </xdr:nvSpPr>
      <xdr:spPr>
        <a:xfrm>
          <a:off x="10528300" y="1008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44260</xdr:rowOff>
    </xdr:from>
    <xdr:to>
      <xdr:col>14</xdr:col>
      <xdr:colOff>79375</xdr:colOff>
      <xdr:row>59</xdr:row>
      <xdr:rowOff>145860</xdr:rowOff>
    </xdr:to>
    <xdr:sp macro="" textlink="">
      <xdr:nvSpPr>
        <xdr:cNvPr id="365" name="円/楕円 364"/>
        <xdr:cNvSpPr/>
      </xdr:nvSpPr>
      <xdr:spPr>
        <a:xfrm>
          <a:off x="9588500" y="101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136987</xdr:rowOff>
    </xdr:from>
    <xdr:ext cx="469744" cy="259045"/>
    <xdr:sp macro="" textlink="">
      <xdr:nvSpPr>
        <xdr:cNvPr id="366" name="テキスト ボックス 365"/>
        <xdr:cNvSpPr txBox="1"/>
      </xdr:nvSpPr>
      <xdr:spPr>
        <a:xfrm>
          <a:off x="9404427" y="1025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44941</xdr:rowOff>
    </xdr:from>
    <xdr:to>
      <xdr:col>12</xdr:col>
      <xdr:colOff>561975</xdr:colOff>
      <xdr:row>59</xdr:row>
      <xdr:rowOff>146541</xdr:rowOff>
    </xdr:to>
    <xdr:sp macro="" textlink="">
      <xdr:nvSpPr>
        <xdr:cNvPr id="367" name="円/楕円 366"/>
        <xdr:cNvSpPr/>
      </xdr:nvSpPr>
      <xdr:spPr>
        <a:xfrm>
          <a:off x="8699500" y="101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137668</xdr:rowOff>
    </xdr:from>
    <xdr:ext cx="469744" cy="259045"/>
    <xdr:sp macro="" textlink="">
      <xdr:nvSpPr>
        <xdr:cNvPr id="368" name="テキスト ボックス 367"/>
        <xdr:cNvSpPr txBox="1"/>
      </xdr:nvSpPr>
      <xdr:spPr>
        <a:xfrm>
          <a:off x="8515427" y="102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45550</xdr:rowOff>
    </xdr:from>
    <xdr:to>
      <xdr:col>11</xdr:col>
      <xdr:colOff>358775</xdr:colOff>
      <xdr:row>59</xdr:row>
      <xdr:rowOff>147150</xdr:rowOff>
    </xdr:to>
    <xdr:sp macro="" textlink="">
      <xdr:nvSpPr>
        <xdr:cNvPr id="369" name="円/楕円 368"/>
        <xdr:cNvSpPr/>
      </xdr:nvSpPr>
      <xdr:spPr>
        <a:xfrm>
          <a:off x="7810500" y="101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138277</xdr:rowOff>
    </xdr:from>
    <xdr:ext cx="469744" cy="259045"/>
    <xdr:sp macro="" textlink="">
      <xdr:nvSpPr>
        <xdr:cNvPr id="370" name="テキスト ボックス 369"/>
        <xdr:cNvSpPr txBox="1"/>
      </xdr:nvSpPr>
      <xdr:spPr>
        <a:xfrm>
          <a:off x="7626427" y="102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46794</xdr:rowOff>
    </xdr:from>
    <xdr:to>
      <xdr:col>10</xdr:col>
      <xdr:colOff>155575</xdr:colOff>
      <xdr:row>59</xdr:row>
      <xdr:rowOff>148394</xdr:rowOff>
    </xdr:to>
    <xdr:sp macro="" textlink="">
      <xdr:nvSpPr>
        <xdr:cNvPr id="371" name="円/楕円 370"/>
        <xdr:cNvSpPr/>
      </xdr:nvSpPr>
      <xdr:spPr>
        <a:xfrm>
          <a:off x="6921500" y="101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139521</xdr:rowOff>
    </xdr:from>
    <xdr:ext cx="469744" cy="259045"/>
    <xdr:sp macro="" textlink="">
      <xdr:nvSpPr>
        <xdr:cNvPr id="372" name="テキスト ボックス 371"/>
        <xdr:cNvSpPr txBox="1"/>
      </xdr:nvSpPr>
      <xdr:spPr>
        <a:xfrm>
          <a:off x="6737427" y="102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114573</xdr:rowOff>
    </xdr:from>
    <xdr:to>
      <xdr:col>15</xdr:col>
      <xdr:colOff>180975</xdr:colOff>
      <xdr:row>78</xdr:row>
      <xdr:rowOff>116584</xdr:rowOff>
    </xdr:to>
    <xdr:cxnSp macro="">
      <xdr:nvCxnSpPr>
        <xdr:cNvPr id="399" name="直線コネクタ 398"/>
        <xdr:cNvCxnSpPr/>
      </xdr:nvCxnSpPr>
      <xdr:spPr>
        <a:xfrm>
          <a:off x="9639300" y="1348767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114573</xdr:rowOff>
    </xdr:from>
    <xdr:to>
      <xdr:col>14</xdr:col>
      <xdr:colOff>28575</xdr:colOff>
      <xdr:row>78</xdr:row>
      <xdr:rowOff>114883</xdr:rowOff>
    </xdr:to>
    <xdr:cxnSp macro="">
      <xdr:nvCxnSpPr>
        <xdr:cNvPr id="402" name="直線コネクタ 401"/>
        <xdr:cNvCxnSpPr/>
      </xdr:nvCxnSpPr>
      <xdr:spPr>
        <a:xfrm flipV="1">
          <a:off x="8750300" y="13487673"/>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110705</xdr:rowOff>
    </xdr:from>
    <xdr:to>
      <xdr:col>12</xdr:col>
      <xdr:colOff>511175</xdr:colOff>
      <xdr:row>78</xdr:row>
      <xdr:rowOff>114883</xdr:rowOff>
    </xdr:to>
    <xdr:cxnSp macro="">
      <xdr:nvCxnSpPr>
        <xdr:cNvPr id="405" name="直線コネクタ 404"/>
        <xdr:cNvCxnSpPr/>
      </xdr:nvCxnSpPr>
      <xdr:spPr>
        <a:xfrm>
          <a:off x="7861300" y="13483805"/>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110705</xdr:rowOff>
    </xdr:from>
    <xdr:to>
      <xdr:col>11</xdr:col>
      <xdr:colOff>307975</xdr:colOff>
      <xdr:row>78</xdr:row>
      <xdr:rowOff>110923</xdr:rowOff>
    </xdr:to>
    <xdr:cxnSp macro="">
      <xdr:nvCxnSpPr>
        <xdr:cNvPr id="408" name="直線コネクタ 407"/>
        <xdr:cNvCxnSpPr/>
      </xdr:nvCxnSpPr>
      <xdr:spPr>
        <a:xfrm flipV="1">
          <a:off x="6972300" y="1348380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65784</xdr:rowOff>
    </xdr:from>
    <xdr:to>
      <xdr:col>15</xdr:col>
      <xdr:colOff>231775</xdr:colOff>
      <xdr:row>78</xdr:row>
      <xdr:rowOff>167384</xdr:rowOff>
    </xdr:to>
    <xdr:sp macro="" textlink="">
      <xdr:nvSpPr>
        <xdr:cNvPr id="418" name="円/楕円 417"/>
        <xdr:cNvSpPr/>
      </xdr:nvSpPr>
      <xdr:spPr>
        <a:xfrm>
          <a:off x="10426700" y="134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152161</xdr:rowOff>
    </xdr:from>
    <xdr:ext cx="469744" cy="259045"/>
    <xdr:sp macro="" textlink="">
      <xdr:nvSpPr>
        <xdr:cNvPr id="419" name="商工費該当値テキスト"/>
        <xdr:cNvSpPr txBox="1"/>
      </xdr:nvSpPr>
      <xdr:spPr>
        <a:xfrm>
          <a:off x="10528300" y="1335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63773</xdr:rowOff>
    </xdr:from>
    <xdr:to>
      <xdr:col>14</xdr:col>
      <xdr:colOff>79375</xdr:colOff>
      <xdr:row>78</xdr:row>
      <xdr:rowOff>165373</xdr:rowOff>
    </xdr:to>
    <xdr:sp macro="" textlink="">
      <xdr:nvSpPr>
        <xdr:cNvPr id="420" name="円/楕円 419"/>
        <xdr:cNvSpPr/>
      </xdr:nvSpPr>
      <xdr:spPr>
        <a:xfrm>
          <a:off x="9588500" y="134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156500</xdr:rowOff>
    </xdr:from>
    <xdr:ext cx="469744" cy="259045"/>
    <xdr:sp macro="" textlink="">
      <xdr:nvSpPr>
        <xdr:cNvPr id="421" name="テキスト ボックス 420"/>
        <xdr:cNvSpPr txBox="1"/>
      </xdr:nvSpPr>
      <xdr:spPr>
        <a:xfrm>
          <a:off x="9404427" y="135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64083</xdr:rowOff>
    </xdr:from>
    <xdr:to>
      <xdr:col>12</xdr:col>
      <xdr:colOff>561975</xdr:colOff>
      <xdr:row>78</xdr:row>
      <xdr:rowOff>165683</xdr:rowOff>
    </xdr:to>
    <xdr:sp macro="" textlink="">
      <xdr:nvSpPr>
        <xdr:cNvPr id="422" name="円/楕円 421"/>
        <xdr:cNvSpPr/>
      </xdr:nvSpPr>
      <xdr:spPr>
        <a:xfrm>
          <a:off x="8699500" y="134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156810</xdr:rowOff>
    </xdr:from>
    <xdr:ext cx="469744" cy="259045"/>
    <xdr:sp macro="" textlink="">
      <xdr:nvSpPr>
        <xdr:cNvPr id="423" name="テキスト ボックス 422"/>
        <xdr:cNvSpPr txBox="1"/>
      </xdr:nvSpPr>
      <xdr:spPr>
        <a:xfrm>
          <a:off x="8515427" y="1352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59905</xdr:rowOff>
    </xdr:from>
    <xdr:to>
      <xdr:col>11</xdr:col>
      <xdr:colOff>358775</xdr:colOff>
      <xdr:row>78</xdr:row>
      <xdr:rowOff>161505</xdr:rowOff>
    </xdr:to>
    <xdr:sp macro="" textlink="">
      <xdr:nvSpPr>
        <xdr:cNvPr id="424" name="円/楕円 423"/>
        <xdr:cNvSpPr/>
      </xdr:nvSpPr>
      <xdr:spPr>
        <a:xfrm>
          <a:off x="7810500" y="134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152632</xdr:rowOff>
    </xdr:from>
    <xdr:ext cx="469744" cy="259045"/>
    <xdr:sp macro="" textlink="">
      <xdr:nvSpPr>
        <xdr:cNvPr id="425" name="テキスト ボックス 424"/>
        <xdr:cNvSpPr txBox="1"/>
      </xdr:nvSpPr>
      <xdr:spPr>
        <a:xfrm>
          <a:off x="7626427" y="1352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60123</xdr:rowOff>
    </xdr:from>
    <xdr:to>
      <xdr:col>10</xdr:col>
      <xdr:colOff>155575</xdr:colOff>
      <xdr:row>78</xdr:row>
      <xdr:rowOff>161723</xdr:rowOff>
    </xdr:to>
    <xdr:sp macro="" textlink="">
      <xdr:nvSpPr>
        <xdr:cNvPr id="426" name="円/楕円 425"/>
        <xdr:cNvSpPr/>
      </xdr:nvSpPr>
      <xdr:spPr>
        <a:xfrm>
          <a:off x="6921500" y="134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152850</xdr:rowOff>
    </xdr:from>
    <xdr:ext cx="469744" cy="259045"/>
    <xdr:sp macro="" textlink="">
      <xdr:nvSpPr>
        <xdr:cNvPr id="427" name="テキスト ボックス 426"/>
        <xdr:cNvSpPr txBox="1"/>
      </xdr:nvSpPr>
      <xdr:spPr>
        <a:xfrm>
          <a:off x="6737427" y="135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59677</xdr:rowOff>
    </xdr:from>
    <xdr:to>
      <xdr:col>15</xdr:col>
      <xdr:colOff>180975</xdr:colOff>
      <xdr:row>98</xdr:row>
      <xdr:rowOff>97532</xdr:rowOff>
    </xdr:to>
    <xdr:cxnSp macro="">
      <xdr:nvCxnSpPr>
        <xdr:cNvPr id="454" name="直線コネクタ 453"/>
        <xdr:cNvCxnSpPr/>
      </xdr:nvCxnSpPr>
      <xdr:spPr>
        <a:xfrm flipV="1">
          <a:off x="9639300" y="16861777"/>
          <a:ext cx="8382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94861</xdr:rowOff>
    </xdr:from>
    <xdr:to>
      <xdr:col>14</xdr:col>
      <xdr:colOff>28575</xdr:colOff>
      <xdr:row>98</xdr:row>
      <xdr:rowOff>97532</xdr:rowOff>
    </xdr:to>
    <xdr:cxnSp macro="">
      <xdr:nvCxnSpPr>
        <xdr:cNvPr id="457" name="直線コネクタ 456"/>
        <xdr:cNvCxnSpPr/>
      </xdr:nvCxnSpPr>
      <xdr:spPr>
        <a:xfrm>
          <a:off x="8750300" y="16896961"/>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92543</xdr:rowOff>
    </xdr:from>
    <xdr:to>
      <xdr:col>12</xdr:col>
      <xdr:colOff>511175</xdr:colOff>
      <xdr:row>98</xdr:row>
      <xdr:rowOff>94861</xdr:rowOff>
    </xdr:to>
    <xdr:cxnSp macro="">
      <xdr:nvCxnSpPr>
        <xdr:cNvPr id="460" name="直線コネクタ 459"/>
        <xdr:cNvCxnSpPr/>
      </xdr:nvCxnSpPr>
      <xdr:spPr>
        <a:xfrm>
          <a:off x="7861300" y="16894643"/>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2" name="テキスト ボックス 461"/>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68335</xdr:rowOff>
    </xdr:from>
    <xdr:to>
      <xdr:col>11</xdr:col>
      <xdr:colOff>307975</xdr:colOff>
      <xdr:row>98</xdr:row>
      <xdr:rowOff>92543</xdr:rowOff>
    </xdr:to>
    <xdr:cxnSp macro="">
      <xdr:nvCxnSpPr>
        <xdr:cNvPr id="463" name="直線コネクタ 462"/>
        <xdr:cNvCxnSpPr/>
      </xdr:nvCxnSpPr>
      <xdr:spPr>
        <a:xfrm>
          <a:off x="6972300" y="16870435"/>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8877</xdr:rowOff>
    </xdr:from>
    <xdr:to>
      <xdr:col>15</xdr:col>
      <xdr:colOff>231775</xdr:colOff>
      <xdr:row>98</xdr:row>
      <xdr:rowOff>110477</xdr:rowOff>
    </xdr:to>
    <xdr:sp macro="" textlink="">
      <xdr:nvSpPr>
        <xdr:cNvPr id="473" name="円/楕円 472"/>
        <xdr:cNvSpPr/>
      </xdr:nvSpPr>
      <xdr:spPr>
        <a:xfrm>
          <a:off x="10426700" y="168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139704</xdr:rowOff>
    </xdr:from>
    <xdr:ext cx="599010" cy="259045"/>
    <xdr:sp macro="" textlink="">
      <xdr:nvSpPr>
        <xdr:cNvPr id="474" name="土木費該当値テキスト"/>
        <xdr:cNvSpPr txBox="1"/>
      </xdr:nvSpPr>
      <xdr:spPr>
        <a:xfrm>
          <a:off x="10528300" y="165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46732</xdr:rowOff>
    </xdr:from>
    <xdr:to>
      <xdr:col>14</xdr:col>
      <xdr:colOff>79375</xdr:colOff>
      <xdr:row>98</xdr:row>
      <xdr:rowOff>148332</xdr:rowOff>
    </xdr:to>
    <xdr:sp macro="" textlink="">
      <xdr:nvSpPr>
        <xdr:cNvPr id="475" name="円/楕円 474"/>
        <xdr:cNvSpPr/>
      </xdr:nvSpPr>
      <xdr:spPr>
        <a:xfrm>
          <a:off x="9588500" y="168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164859</xdr:rowOff>
    </xdr:from>
    <xdr:ext cx="534377" cy="259045"/>
    <xdr:sp macro="" textlink="">
      <xdr:nvSpPr>
        <xdr:cNvPr id="476" name="テキスト ボックス 475"/>
        <xdr:cNvSpPr txBox="1"/>
      </xdr:nvSpPr>
      <xdr:spPr>
        <a:xfrm>
          <a:off x="9372111" y="166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44061</xdr:rowOff>
    </xdr:from>
    <xdr:to>
      <xdr:col>12</xdr:col>
      <xdr:colOff>561975</xdr:colOff>
      <xdr:row>98</xdr:row>
      <xdr:rowOff>145661</xdr:rowOff>
    </xdr:to>
    <xdr:sp macro="" textlink="">
      <xdr:nvSpPr>
        <xdr:cNvPr id="477" name="円/楕円 476"/>
        <xdr:cNvSpPr/>
      </xdr:nvSpPr>
      <xdr:spPr>
        <a:xfrm>
          <a:off x="8699500" y="168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162188</xdr:rowOff>
    </xdr:from>
    <xdr:ext cx="534377" cy="259045"/>
    <xdr:sp macro="" textlink="">
      <xdr:nvSpPr>
        <xdr:cNvPr id="478" name="テキスト ボックス 477"/>
        <xdr:cNvSpPr txBox="1"/>
      </xdr:nvSpPr>
      <xdr:spPr>
        <a:xfrm>
          <a:off x="8483111" y="166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41743</xdr:rowOff>
    </xdr:from>
    <xdr:to>
      <xdr:col>11</xdr:col>
      <xdr:colOff>358775</xdr:colOff>
      <xdr:row>98</xdr:row>
      <xdr:rowOff>143343</xdr:rowOff>
    </xdr:to>
    <xdr:sp macro="" textlink="">
      <xdr:nvSpPr>
        <xdr:cNvPr id="479" name="円/楕円 478"/>
        <xdr:cNvSpPr/>
      </xdr:nvSpPr>
      <xdr:spPr>
        <a:xfrm>
          <a:off x="7810500" y="16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159870</xdr:rowOff>
    </xdr:from>
    <xdr:ext cx="599010" cy="259045"/>
    <xdr:sp macro="" textlink="">
      <xdr:nvSpPr>
        <xdr:cNvPr id="480" name="テキスト ボックス 479"/>
        <xdr:cNvSpPr txBox="1"/>
      </xdr:nvSpPr>
      <xdr:spPr>
        <a:xfrm>
          <a:off x="7561794" y="1661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17535</xdr:rowOff>
    </xdr:from>
    <xdr:to>
      <xdr:col>10</xdr:col>
      <xdr:colOff>155575</xdr:colOff>
      <xdr:row>98</xdr:row>
      <xdr:rowOff>119135</xdr:rowOff>
    </xdr:to>
    <xdr:sp macro="" textlink="">
      <xdr:nvSpPr>
        <xdr:cNvPr id="481" name="円/楕円 480"/>
        <xdr:cNvSpPr/>
      </xdr:nvSpPr>
      <xdr:spPr>
        <a:xfrm>
          <a:off x="6921500" y="168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135662</xdr:rowOff>
    </xdr:from>
    <xdr:ext cx="599010" cy="259045"/>
    <xdr:sp macro="" textlink="">
      <xdr:nvSpPr>
        <xdr:cNvPr id="482" name="テキスト ボックス 481"/>
        <xdr:cNvSpPr txBox="1"/>
      </xdr:nvSpPr>
      <xdr:spPr>
        <a:xfrm>
          <a:off x="6672794" y="1659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52326</xdr:rowOff>
    </xdr:from>
    <xdr:to>
      <xdr:col>23</xdr:col>
      <xdr:colOff>517525</xdr:colOff>
      <xdr:row>37</xdr:row>
      <xdr:rowOff>41239</xdr:rowOff>
    </xdr:to>
    <xdr:cxnSp macro="">
      <xdr:nvCxnSpPr>
        <xdr:cNvPr id="513" name="直線コネクタ 512"/>
        <xdr:cNvCxnSpPr/>
      </xdr:nvCxnSpPr>
      <xdr:spPr>
        <a:xfrm flipV="1">
          <a:off x="15481300" y="6224526"/>
          <a:ext cx="8382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41239</xdr:rowOff>
    </xdr:from>
    <xdr:to>
      <xdr:col>22</xdr:col>
      <xdr:colOff>365125</xdr:colOff>
      <xdr:row>37</xdr:row>
      <xdr:rowOff>114603</xdr:rowOff>
    </xdr:to>
    <xdr:cxnSp macro="">
      <xdr:nvCxnSpPr>
        <xdr:cNvPr id="516" name="直線コネクタ 515"/>
        <xdr:cNvCxnSpPr/>
      </xdr:nvCxnSpPr>
      <xdr:spPr>
        <a:xfrm flipV="1">
          <a:off x="14592300" y="6384889"/>
          <a:ext cx="889000" cy="7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114603</xdr:rowOff>
    </xdr:from>
    <xdr:to>
      <xdr:col>21</xdr:col>
      <xdr:colOff>161925</xdr:colOff>
      <xdr:row>37</xdr:row>
      <xdr:rowOff>134671</xdr:rowOff>
    </xdr:to>
    <xdr:cxnSp macro="">
      <xdr:nvCxnSpPr>
        <xdr:cNvPr id="519" name="直線コネクタ 518"/>
        <xdr:cNvCxnSpPr/>
      </xdr:nvCxnSpPr>
      <xdr:spPr>
        <a:xfrm flipV="1">
          <a:off x="13703300" y="6458253"/>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101181</xdr:rowOff>
    </xdr:from>
    <xdr:to>
      <xdr:col>19</xdr:col>
      <xdr:colOff>644525</xdr:colOff>
      <xdr:row>37</xdr:row>
      <xdr:rowOff>134671</xdr:rowOff>
    </xdr:to>
    <xdr:cxnSp macro="">
      <xdr:nvCxnSpPr>
        <xdr:cNvPr id="522" name="直線コネクタ 521"/>
        <xdr:cNvCxnSpPr/>
      </xdr:nvCxnSpPr>
      <xdr:spPr>
        <a:xfrm>
          <a:off x="12814300" y="6444831"/>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1526</xdr:rowOff>
    </xdr:from>
    <xdr:to>
      <xdr:col>23</xdr:col>
      <xdr:colOff>568325</xdr:colOff>
      <xdr:row>36</xdr:row>
      <xdr:rowOff>103126</xdr:rowOff>
    </xdr:to>
    <xdr:sp macro="" textlink="">
      <xdr:nvSpPr>
        <xdr:cNvPr id="532" name="円/楕円 531"/>
        <xdr:cNvSpPr/>
      </xdr:nvSpPr>
      <xdr:spPr>
        <a:xfrm>
          <a:off x="16268700" y="617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24403</xdr:rowOff>
    </xdr:from>
    <xdr:ext cx="534377" cy="259045"/>
    <xdr:sp macro="" textlink="">
      <xdr:nvSpPr>
        <xdr:cNvPr id="533" name="消防費該当値テキスト"/>
        <xdr:cNvSpPr txBox="1"/>
      </xdr:nvSpPr>
      <xdr:spPr>
        <a:xfrm>
          <a:off x="16370300" y="60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161889</xdr:rowOff>
    </xdr:from>
    <xdr:to>
      <xdr:col>22</xdr:col>
      <xdr:colOff>415925</xdr:colOff>
      <xdr:row>37</xdr:row>
      <xdr:rowOff>92039</xdr:rowOff>
    </xdr:to>
    <xdr:sp macro="" textlink="">
      <xdr:nvSpPr>
        <xdr:cNvPr id="534" name="円/楕円 533"/>
        <xdr:cNvSpPr/>
      </xdr:nvSpPr>
      <xdr:spPr>
        <a:xfrm>
          <a:off x="154305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83166</xdr:rowOff>
    </xdr:from>
    <xdr:ext cx="534377" cy="259045"/>
    <xdr:sp macro="" textlink="">
      <xdr:nvSpPr>
        <xdr:cNvPr id="535" name="テキスト ボックス 534"/>
        <xdr:cNvSpPr txBox="1"/>
      </xdr:nvSpPr>
      <xdr:spPr>
        <a:xfrm>
          <a:off x="15214111" y="64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63803</xdr:rowOff>
    </xdr:from>
    <xdr:to>
      <xdr:col>21</xdr:col>
      <xdr:colOff>212725</xdr:colOff>
      <xdr:row>37</xdr:row>
      <xdr:rowOff>165403</xdr:rowOff>
    </xdr:to>
    <xdr:sp macro="" textlink="">
      <xdr:nvSpPr>
        <xdr:cNvPr id="536" name="円/楕円 535"/>
        <xdr:cNvSpPr/>
      </xdr:nvSpPr>
      <xdr:spPr>
        <a:xfrm>
          <a:off x="14541500" y="64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156530</xdr:rowOff>
    </xdr:from>
    <xdr:ext cx="534377" cy="259045"/>
    <xdr:sp macro="" textlink="">
      <xdr:nvSpPr>
        <xdr:cNvPr id="537" name="テキスト ボックス 536"/>
        <xdr:cNvSpPr txBox="1"/>
      </xdr:nvSpPr>
      <xdr:spPr>
        <a:xfrm>
          <a:off x="14325111" y="65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83871</xdr:rowOff>
    </xdr:from>
    <xdr:to>
      <xdr:col>20</xdr:col>
      <xdr:colOff>9525</xdr:colOff>
      <xdr:row>38</xdr:row>
      <xdr:rowOff>14021</xdr:rowOff>
    </xdr:to>
    <xdr:sp macro="" textlink="">
      <xdr:nvSpPr>
        <xdr:cNvPr id="538" name="円/楕円 537"/>
        <xdr:cNvSpPr/>
      </xdr:nvSpPr>
      <xdr:spPr>
        <a:xfrm>
          <a:off x="13652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5148</xdr:rowOff>
    </xdr:from>
    <xdr:ext cx="534377" cy="259045"/>
    <xdr:sp macro="" textlink="">
      <xdr:nvSpPr>
        <xdr:cNvPr id="539" name="テキスト ボックス 538"/>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50381</xdr:rowOff>
    </xdr:from>
    <xdr:to>
      <xdr:col>18</xdr:col>
      <xdr:colOff>492125</xdr:colOff>
      <xdr:row>37</xdr:row>
      <xdr:rowOff>151981</xdr:rowOff>
    </xdr:to>
    <xdr:sp macro="" textlink="">
      <xdr:nvSpPr>
        <xdr:cNvPr id="540" name="円/楕円 539"/>
        <xdr:cNvSpPr/>
      </xdr:nvSpPr>
      <xdr:spPr>
        <a:xfrm>
          <a:off x="12763500" y="6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143108</xdr:rowOff>
    </xdr:from>
    <xdr:ext cx="534377" cy="259045"/>
    <xdr:sp macro="" textlink="">
      <xdr:nvSpPr>
        <xdr:cNvPr id="541" name="テキスト ボックス 540"/>
        <xdr:cNvSpPr txBox="1"/>
      </xdr:nvSpPr>
      <xdr:spPr>
        <a:xfrm>
          <a:off x="12547111" y="64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5" name="テキスト ボックス 55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7" name="テキスト ボックス 55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9" name="テキスト ボックス 55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141959</xdr:rowOff>
    </xdr:from>
    <xdr:to>
      <xdr:col>23</xdr:col>
      <xdr:colOff>516889</xdr:colOff>
      <xdr:row>57</xdr:row>
      <xdr:rowOff>162976</xdr:rowOff>
    </xdr:to>
    <xdr:cxnSp macro="">
      <xdr:nvCxnSpPr>
        <xdr:cNvPr id="563" name="直線コネクタ 562"/>
        <xdr:cNvCxnSpPr/>
      </xdr:nvCxnSpPr>
      <xdr:spPr>
        <a:xfrm flipV="1">
          <a:off x="16317595" y="9057359"/>
          <a:ext cx="1269" cy="878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166803</xdr:rowOff>
    </xdr:from>
    <xdr:ext cx="534377" cy="259045"/>
    <xdr:sp macro="" textlink="">
      <xdr:nvSpPr>
        <xdr:cNvPr id="564" name="教育費最小値テキスト"/>
        <xdr:cNvSpPr txBox="1"/>
      </xdr:nvSpPr>
      <xdr:spPr>
        <a:xfrm>
          <a:off x="16370300" y="9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57</xdr:row>
      <xdr:rowOff>162976</xdr:rowOff>
    </xdr:from>
    <xdr:to>
      <xdr:col>23</xdr:col>
      <xdr:colOff>606425</xdr:colOff>
      <xdr:row>57</xdr:row>
      <xdr:rowOff>162976</xdr:rowOff>
    </xdr:to>
    <xdr:cxnSp macro="">
      <xdr:nvCxnSpPr>
        <xdr:cNvPr id="565" name="直線コネクタ 564"/>
        <xdr:cNvCxnSpPr/>
      </xdr:nvCxnSpPr>
      <xdr:spPr>
        <a:xfrm>
          <a:off x="16230600" y="993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88636</xdr:rowOff>
    </xdr:from>
    <xdr:ext cx="599010" cy="259045"/>
    <xdr:sp macro="" textlink="">
      <xdr:nvSpPr>
        <xdr:cNvPr id="566" name="教育費最大値テキスト"/>
        <xdr:cNvSpPr txBox="1"/>
      </xdr:nvSpPr>
      <xdr:spPr>
        <a:xfrm>
          <a:off x="16370300" y="883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52</xdr:row>
      <xdr:rowOff>141959</xdr:rowOff>
    </xdr:from>
    <xdr:to>
      <xdr:col>23</xdr:col>
      <xdr:colOff>606425</xdr:colOff>
      <xdr:row>52</xdr:row>
      <xdr:rowOff>141959</xdr:rowOff>
    </xdr:to>
    <xdr:cxnSp macro="">
      <xdr:nvCxnSpPr>
        <xdr:cNvPr id="567" name="直線コネクタ 566"/>
        <xdr:cNvCxnSpPr/>
      </xdr:nvCxnSpPr>
      <xdr:spPr>
        <a:xfrm>
          <a:off x="16230600" y="905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96664</xdr:rowOff>
    </xdr:from>
    <xdr:to>
      <xdr:col>23</xdr:col>
      <xdr:colOff>517525</xdr:colOff>
      <xdr:row>56</xdr:row>
      <xdr:rowOff>63082</xdr:rowOff>
    </xdr:to>
    <xdr:cxnSp macro="">
      <xdr:nvCxnSpPr>
        <xdr:cNvPr id="568" name="直線コネクタ 567"/>
        <xdr:cNvCxnSpPr/>
      </xdr:nvCxnSpPr>
      <xdr:spPr>
        <a:xfrm flipV="1">
          <a:off x="15481300" y="9526414"/>
          <a:ext cx="8382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76475</xdr:rowOff>
    </xdr:from>
    <xdr:ext cx="534377" cy="259045"/>
    <xdr:sp macro="" textlink="">
      <xdr:nvSpPr>
        <xdr:cNvPr id="569" name="教育費平均値テキスト"/>
        <xdr:cNvSpPr txBox="1"/>
      </xdr:nvSpPr>
      <xdr:spPr>
        <a:xfrm>
          <a:off x="16370300" y="967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98048</xdr:rowOff>
    </xdr:from>
    <xdr:to>
      <xdr:col>23</xdr:col>
      <xdr:colOff>568325</xdr:colOff>
      <xdr:row>57</xdr:row>
      <xdr:rowOff>28198</xdr:rowOff>
    </xdr:to>
    <xdr:sp macro="" textlink="">
      <xdr:nvSpPr>
        <xdr:cNvPr id="570" name="フローチャート : 判断 569"/>
        <xdr:cNvSpPr/>
      </xdr:nvSpPr>
      <xdr:spPr>
        <a:xfrm>
          <a:off x="162687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150673</xdr:rowOff>
    </xdr:from>
    <xdr:to>
      <xdr:col>22</xdr:col>
      <xdr:colOff>365125</xdr:colOff>
      <xdr:row>56</xdr:row>
      <xdr:rowOff>63082</xdr:rowOff>
    </xdr:to>
    <xdr:cxnSp macro="">
      <xdr:nvCxnSpPr>
        <xdr:cNvPr id="571" name="直線コネクタ 570"/>
        <xdr:cNvCxnSpPr/>
      </xdr:nvCxnSpPr>
      <xdr:spPr>
        <a:xfrm>
          <a:off x="14592300" y="9580423"/>
          <a:ext cx="889000" cy="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90377</xdr:rowOff>
    </xdr:from>
    <xdr:to>
      <xdr:col>22</xdr:col>
      <xdr:colOff>415925</xdr:colOff>
      <xdr:row>57</xdr:row>
      <xdr:rowOff>20527</xdr:rowOff>
    </xdr:to>
    <xdr:sp macro="" textlink="">
      <xdr:nvSpPr>
        <xdr:cNvPr id="572" name="フローチャート : 判断 571"/>
        <xdr:cNvSpPr/>
      </xdr:nvSpPr>
      <xdr:spPr>
        <a:xfrm>
          <a:off x="15430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11654</xdr:rowOff>
    </xdr:from>
    <xdr:ext cx="534377" cy="259045"/>
    <xdr:sp macro="" textlink="">
      <xdr:nvSpPr>
        <xdr:cNvPr id="573" name="テキスト ボックス 572"/>
        <xdr:cNvSpPr txBox="1"/>
      </xdr:nvSpPr>
      <xdr:spPr>
        <a:xfrm>
          <a:off x="15214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85270</xdr:rowOff>
    </xdr:from>
    <xdr:to>
      <xdr:col>21</xdr:col>
      <xdr:colOff>161925</xdr:colOff>
      <xdr:row>55</xdr:row>
      <xdr:rowOff>150673</xdr:rowOff>
    </xdr:to>
    <xdr:cxnSp macro="">
      <xdr:nvCxnSpPr>
        <xdr:cNvPr id="574" name="直線コネクタ 573"/>
        <xdr:cNvCxnSpPr/>
      </xdr:nvCxnSpPr>
      <xdr:spPr>
        <a:xfrm>
          <a:off x="13703300" y="8829220"/>
          <a:ext cx="889000" cy="7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100509</xdr:rowOff>
    </xdr:from>
    <xdr:to>
      <xdr:col>21</xdr:col>
      <xdr:colOff>212725</xdr:colOff>
      <xdr:row>57</xdr:row>
      <xdr:rowOff>30659</xdr:rowOff>
    </xdr:to>
    <xdr:sp macro="" textlink="">
      <xdr:nvSpPr>
        <xdr:cNvPr id="575" name="フローチャート : 判断 574"/>
        <xdr:cNvSpPr/>
      </xdr:nvSpPr>
      <xdr:spPr>
        <a:xfrm>
          <a:off x="14541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21786</xdr:rowOff>
    </xdr:from>
    <xdr:ext cx="534377" cy="259045"/>
    <xdr:sp macro="" textlink="">
      <xdr:nvSpPr>
        <xdr:cNvPr id="576" name="テキスト ボックス 575"/>
        <xdr:cNvSpPr txBox="1"/>
      </xdr:nvSpPr>
      <xdr:spPr>
        <a:xfrm>
          <a:off x="14325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85270</xdr:rowOff>
    </xdr:from>
    <xdr:to>
      <xdr:col>19</xdr:col>
      <xdr:colOff>644525</xdr:colOff>
      <xdr:row>54</xdr:row>
      <xdr:rowOff>133240</xdr:rowOff>
    </xdr:to>
    <xdr:cxnSp macro="">
      <xdr:nvCxnSpPr>
        <xdr:cNvPr id="577" name="直線コネクタ 576"/>
        <xdr:cNvCxnSpPr/>
      </xdr:nvCxnSpPr>
      <xdr:spPr>
        <a:xfrm flipV="1">
          <a:off x="12814300" y="8829220"/>
          <a:ext cx="889000" cy="56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120909</xdr:rowOff>
    </xdr:from>
    <xdr:to>
      <xdr:col>20</xdr:col>
      <xdr:colOff>9525</xdr:colOff>
      <xdr:row>57</xdr:row>
      <xdr:rowOff>51059</xdr:rowOff>
    </xdr:to>
    <xdr:sp macro="" textlink="">
      <xdr:nvSpPr>
        <xdr:cNvPr id="578" name="フローチャート : 判断 577"/>
        <xdr:cNvSpPr/>
      </xdr:nvSpPr>
      <xdr:spPr>
        <a:xfrm>
          <a:off x="13652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42186</xdr:rowOff>
    </xdr:from>
    <xdr:ext cx="534377" cy="259045"/>
    <xdr:sp macro="" textlink="">
      <xdr:nvSpPr>
        <xdr:cNvPr id="579" name="テキスト ボックス 578"/>
        <xdr:cNvSpPr txBox="1"/>
      </xdr:nvSpPr>
      <xdr:spPr>
        <a:xfrm>
          <a:off x="13436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124882</xdr:rowOff>
    </xdr:from>
    <xdr:to>
      <xdr:col>18</xdr:col>
      <xdr:colOff>492125</xdr:colOff>
      <xdr:row>57</xdr:row>
      <xdr:rowOff>55032</xdr:rowOff>
    </xdr:to>
    <xdr:sp macro="" textlink="">
      <xdr:nvSpPr>
        <xdr:cNvPr id="580" name="フローチャート : 判断 579"/>
        <xdr:cNvSpPr/>
      </xdr:nvSpPr>
      <xdr:spPr>
        <a:xfrm>
          <a:off x="12763500" y="972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46159</xdr:rowOff>
    </xdr:from>
    <xdr:ext cx="534377" cy="259045"/>
    <xdr:sp macro="" textlink="">
      <xdr:nvSpPr>
        <xdr:cNvPr id="581" name="テキスト ボックス 580"/>
        <xdr:cNvSpPr txBox="1"/>
      </xdr:nvSpPr>
      <xdr:spPr>
        <a:xfrm>
          <a:off x="12547111" y="98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45864</xdr:rowOff>
    </xdr:from>
    <xdr:to>
      <xdr:col>23</xdr:col>
      <xdr:colOff>568325</xdr:colOff>
      <xdr:row>55</xdr:row>
      <xdr:rowOff>147464</xdr:rowOff>
    </xdr:to>
    <xdr:sp macro="" textlink="">
      <xdr:nvSpPr>
        <xdr:cNvPr id="587" name="円/楕円 586"/>
        <xdr:cNvSpPr/>
      </xdr:nvSpPr>
      <xdr:spPr>
        <a:xfrm>
          <a:off x="16268700" y="94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68741</xdr:rowOff>
    </xdr:from>
    <xdr:ext cx="599010" cy="259045"/>
    <xdr:sp macro="" textlink="">
      <xdr:nvSpPr>
        <xdr:cNvPr id="588" name="教育費該当値テキスト"/>
        <xdr:cNvSpPr txBox="1"/>
      </xdr:nvSpPr>
      <xdr:spPr>
        <a:xfrm>
          <a:off x="16370300" y="93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121,913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12282</xdr:rowOff>
    </xdr:from>
    <xdr:to>
      <xdr:col>22</xdr:col>
      <xdr:colOff>415925</xdr:colOff>
      <xdr:row>56</xdr:row>
      <xdr:rowOff>113882</xdr:rowOff>
    </xdr:to>
    <xdr:sp macro="" textlink="">
      <xdr:nvSpPr>
        <xdr:cNvPr id="589" name="円/楕円 588"/>
        <xdr:cNvSpPr/>
      </xdr:nvSpPr>
      <xdr:spPr>
        <a:xfrm>
          <a:off x="15430500" y="961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130409</xdr:rowOff>
    </xdr:from>
    <xdr:ext cx="534377" cy="259045"/>
    <xdr:sp macro="" textlink="">
      <xdr:nvSpPr>
        <xdr:cNvPr id="590" name="テキスト ボックス 589"/>
        <xdr:cNvSpPr txBox="1"/>
      </xdr:nvSpPr>
      <xdr:spPr>
        <a:xfrm>
          <a:off x="15214111" y="93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99873</xdr:rowOff>
    </xdr:from>
    <xdr:to>
      <xdr:col>21</xdr:col>
      <xdr:colOff>212725</xdr:colOff>
      <xdr:row>56</xdr:row>
      <xdr:rowOff>30023</xdr:rowOff>
    </xdr:to>
    <xdr:sp macro="" textlink="">
      <xdr:nvSpPr>
        <xdr:cNvPr id="591" name="円/楕円 590"/>
        <xdr:cNvSpPr/>
      </xdr:nvSpPr>
      <xdr:spPr>
        <a:xfrm>
          <a:off x="14541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46550</xdr:rowOff>
    </xdr:from>
    <xdr:ext cx="599010" cy="259045"/>
    <xdr:sp macro="" textlink="">
      <xdr:nvSpPr>
        <xdr:cNvPr id="592" name="テキスト ボックス 591"/>
        <xdr:cNvSpPr txBox="1"/>
      </xdr:nvSpPr>
      <xdr:spPr>
        <a:xfrm>
          <a:off x="14292794" y="930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34470</xdr:rowOff>
    </xdr:from>
    <xdr:to>
      <xdr:col>20</xdr:col>
      <xdr:colOff>9525</xdr:colOff>
      <xdr:row>51</xdr:row>
      <xdr:rowOff>136070</xdr:rowOff>
    </xdr:to>
    <xdr:sp macro="" textlink="">
      <xdr:nvSpPr>
        <xdr:cNvPr id="593" name="円/楕円 592"/>
        <xdr:cNvSpPr/>
      </xdr:nvSpPr>
      <xdr:spPr>
        <a:xfrm>
          <a:off x="13652500" y="87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152597</xdr:rowOff>
    </xdr:from>
    <xdr:ext cx="599010" cy="259045"/>
    <xdr:sp macro="" textlink="">
      <xdr:nvSpPr>
        <xdr:cNvPr id="594" name="テキスト ボックス 593"/>
        <xdr:cNvSpPr txBox="1"/>
      </xdr:nvSpPr>
      <xdr:spPr>
        <a:xfrm>
          <a:off x="13403794" y="855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274,405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82440</xdr:rowOff>
    </xdr:from>
    <xdr:to>
      <xdr:col>18</xdr:col>
      <xdr:colOff>492125</xdr:colOff>
      <xdr:row>55</xdr:row>
      <xdr:rowOff>12590</xdr:rowOff>
    </xdr:to>
    <xdr:sp macro="" textlink="">
      <xdr:nvSpPr>
        <xdr:cNvPr id="595" name="円/楕円 594"/>
        <xdr:cNvSpPr/>
      </xdr:nvSpPr>
      <xdr:spPr>
        <a:xfrm>
          <a:off x="12763500" y="93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29117</xdr:rowOff>
    </xdr:from>
    <xdr:ext cx="599010" cy="259045"/>
    <xdr:sp macro="" textlink="">
      <xdr:nvSpPr>
        <xdr:cNvPr id="596" name="テキスト ボックス 595"/>
        <xdr:cNvSpPr txBox="1"/>
      </xdr:nvSpPr>
      <xdr:spPr>
        <a:xfrm>
          <a:off x="12514794" y="911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2" name="テキスト ボックス 61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16" name="直線コネクタ 615"/>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17"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19"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0" name="直線コネクタ 619"/>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68788</xdr:rowOff>
    </xdr:from>
    <xdr:to>
      <xdr:col>23</xdr:col>
      <xdr:colOff>517525</xdr:colOff>
      <xdr:row>77</xdr:row>
      <xdr:rowOff>69834</xdr:rowOff>
    </xdr:to>
    <xdr:cxnSp macro="">
      <xdr:nvCxnSpPr>
        <xdr:cNvPr id="621" name="直線コネクタ 620"/>
        <xdr:cNvCxnSpPr/>
      </xdr:nvCxnSpPr>
      <xdr:spPr>
        <a:xfrm>
          <a:off x="15481300" y="13270438"/>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2"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3" name="フローチャート : 判断 622"/>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68788</xdr:rowOff>
    </xdr:from>
    <xdr:to>
      <xdr:col>22</xdr:col>
      <xdr:colOff>365125</xdr:colOff>
      <xdr:row>78</xdr:row>
      <xdr:rowOff>25400</xdr:rowOff>
    </xdr:to>
    <xdr:cxnSp macro="">
      <xdr:nvCxnSpPr>
        <xdr:cNvPr id="624" name="直線コネクタ 623"/>
        <xdr:cNvCxnSpPr/>
      </xdr:nvCxnSpPr>
      <xdr:spPr>
        <a:xfrm flipV="1">
          <a:off x="14592300" y="13270438"/>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5" name="フローチャート : 判断 624"/>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168494</xdr:rowOff>
    </xdr:from>
    <xdr:ext cx="534377" cy="259045"/>
    <xdr:sp macro="" textlink="">
      <xdr:nvSpPr>
        <xdr:cNvPr id="626" name="テキスト ボックス 625"/>
        <xdr:cNvSpPr txBox="1"/>
      </xdr:nvSpPr>
      <xdr:spPr>
        <a:xfrm>
          <a:off x="15214111"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27" name="直線コネクタ 626"/>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28" name="フローチャート : 判断 627"/>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29" name="テキスト ボックス 628"/>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0" name="直線コネクタ 62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1" name="フローチャート : 判断 630"/>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2" name="テキスト ボックス 631"/>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3" name="フローチャート : 判断 632"/>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4" name="テキスト ボックス 633"/>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19034</xdr:rowOff>
    </xdr:from>
    <xdr:to>
      <xdr:col>23</xdr:col>
      <xdr:colOff>568325</xdr:colOff>
      <xdr:row>77</xdr:row>
      <xdr:rowOff>120634</xdr:rowOff>
    </xdr:to>
    <xdr:sp macro="" textlink="">
      <xdr:nvSpPr>
        <xdr:cNvPr id="640" name="円/楕円 639"/>
        <xdr:cNvSpPr/>
      </xdr:nvSpPr>
      <xdr:spPr>
        <a:xfrm>
          <a:off x="16268700" y="132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41911</xdr:rowOff>
    </xdr:from>
    <xdr:ext cx="534377" cy="259045"/>
    <xdr:sp macro="" textlink="">
      <xdr:nvSpPr>
        <xdr:cNvPr id="641" name="災害復旧費該当値テキスト"/>
        <xdr:cNvSpPr txBox="1"/>
      </xdr:nvSpPr>
      <xdr:spPr>
        <a:xfrm>
          <a:off x="16370300" y="130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17988</xdr:rowOff>
    </xdr:from>
    <xdr:to>
      <xdr:col>22</xdr:col>
      <xdr:colOff>415925</xdr:colOff>
      <xdr:row>77</xdr:row>
      <xdr:rowOff>119588</xdr:rowOff>
    </xdr:to>
    <xdr:sp macro="" textlink="">
      <xdr:nvSpPr>
        <xdr:cNvPr id="642" name="円/楕円 641"/>
        <xdr:cNvSpPr/>
      </xdr:nvSpPr>
      <xdr:spPr>
        <a:xfrm>
          <a:off x="15430500" y="132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136115</xdr:rowOff>
    </xdr:from>
    <xdr:ext cx="534377" cy="259045"/>
    <xdr:sp macro="" textlink="">
      <xdr:nvSpPr>
        <xdr:cNvPr id="643" name="テキスト ボックス 642"/>
        <xdr:cNvSpPr txBox="1"/>
      </xdr:nvSpPr>
      <xdr:spPr>
        <a:xfrm>
          <a:off x="15214111" y="129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4" name="円/楕円 64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5" name="テキスト ボックス 644"/>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46" name="円/楕円 64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47" name="テキスト ボックス 646"/>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48" name="円/楕円 64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49" name="テキスト ボックス 648"/>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69" name="直線コネクタ 668"/>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0"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1" name="直線コネクタ 670"/>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2"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3" name="直線コネクタ 672"/>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30423</xdr:rowOff>
    </xdr:from>
    <xdr:to>
      <xdr:col>23</xdr:col>
      <xdr:colOff>517525</xdr:colOff>
      <xdr:row>96</xdr:row>
      <xdr:rowOff>37116</xdr:rowOff>
    </xdr:to>
    <xdr:cxnSp macro="">
      <xdr:nvCxnSpPr>
        <xdr:cNvPr id="674" name="直線コネクタ 673"/>
        <xdr:cNvCxnSpPr/>
      </xdr:nvCxnSpPr>
      <xdr:spPr>
        <a:xfrm flipV="1">
          <a:off x="15481300" y="16489623"/>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5"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76" name="フローチャート : 判断 675"/>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37116</xdr:rowOff>
    </xdr:from>
    <xdr:to>
      <xdr:col>22</xdr:col>
      <xdr:colOff>365125</xdr:colOff>
      <xdr:row>96</xdr:row>
      <xdr:rowOff>37688</xdr:rowOff>
    </xdr:to>
    <xdr:cxnSp macro="">
      <xdr:nvCxnSpPr>
        <xdr:cNvPr id="677" name="直線コネクタ 676"/>
        <xdr:cNvCxnSpPr/>
      </xdr:nvCxnSpPr>
      <xdr:spPr>
        <a:xfrm flipV="1">
          <a:off x="14592300" y="1649631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78" name="フローチャート : 判断 677"/>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79" name="テキスト ボックス 678"/>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37688</xdr:rowOff>
    </xdr:from>
    <xdr:to>
      <xdr:col>21</xdr:col>
      <xdr:colOff>161925</xdr:colOff>
      <xdr:row>96</xdr:row>
      <xdr:rowOff>44140</xdr:rowOff>
    </xdr:to>
    <xdr:cxnSp macro="">
      <xdr:nvCxnSpPr>
        <xdr:cNvPr id="680" name="直線コネクタ 679"/>
        <xdr:cNvCxnSpPr/>
      </xdr:nvCxnSpPr>
      <xdr:spPr>
        <a:xfrm flipV="1">
          <a:off x="13703300" y="16496888"/>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1" name="フローチャート : 判断 680"/>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2" name="テキスト ボックス 681"/>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30880</xdr:rowOff>
    </xdr:from>
    <xdr:to>
      <xdr:col>19</xdr:col>
      <xdr:colOff>644525</xdr:colOff>
      <xdr:row>96</xdr:row>
      <xdr:rowOff>44140</xdr:rowOff>
    </xdr:to>
    <xdr:cxnSp macro="">
      <xdr:nvCxnSpPr>
        <xdr:cNvPr id="683" name="直線コネクタ 682"/>
        <xdr:cNvCxnSpPr/>
      </xdr:nvCxnSpPr>
      <xdr:spPr>
        <a:xfrm>
          <a:off x="12814300" y="16490080"/>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4" name="フローチャート : 判断 683"/>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5" name="テキスト ボックス 684"/>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86" name="フローチャート : 判断 685"/>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87" name="テキスト ボックス 686"/>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151073</xdr:rowOff>
    </xdr:from>
    <xdr:to>
      <xdr:col>23</xdr:col>
      <xdr:colOff>568325</xdr:colOff>
      <xdr:row>96</xdr:row>
      <xdr:rowOff>81223</xdr:rowOff>
    </xdr:to>
    <xdr:sp macro="" textlink="">
      <xdr:nvSpPr>
        <xdr:cNvPr id="693" name="円/楕円 692"/>
        <xdr:cNvSpPr/>
      </xdr:nvSpPr>
      <xdr:spPr>
        <a:xfrm>
          <a:off x="16268700" y="164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129500</xdr:rowOff>
    </xdr:from>
    <xdr:ext cx="534377" cy="259045"/>
    <xdr:sp macro="" textlink="">
      <xdr:nvSpPr>
        <xdr:cNvPr id="694" name="公債費該当値テキスト"/>
        <xdr:cNvSpPr txBox="1"/>
      </xdr:nvSpPr>
      <xdr:spPr>
        <a:xfrm>
          <a:off x="16370300" y="164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157766</xdr:rowOff>
    </xdr:from>
    <xdr:to>
      <xdr:col>22</xdr:col>
      <xdr:colOff>415925</xdr:colOff>
      <xdr:row>96</xdr:row>
      <xdr:rowOff>87916</xdr:rowOff>
    </xdr:to>
    <xdr:sp macro="" textlink="">
      <xdr:nvSpPr>
        <xdr:cNvPr id="695" name="円/楕円 694"/>
        <xdr:cNvSpPr/>
      </xdr:nvSpPr>
      <xdr:spPr>
        <a:xfrm>
          <a:off x="15430500" y="164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79043</xdr:rowOff>
    </xdr:from>
    <xdr:ext cx="534377" cy="259045"/>
    <xdr:sp macro="" textlink="">
      <xdr:nvSpPr>
        <xdr:cNvPr id="696" name="テキスト ボックス 695"/>
        <xdr:cNvSpPr txBox="1"/>
      </xdr:nvSpPr>
      <xdr:spPr>
        <a:xfrm>
          <a:off x="15214111" y="165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158338</xdr:rowOff>
    </xdr:from>
    <xdr:to>
      <xdr:col>21</xdr:col>
      <xdr:colOff>212725</xdr:colOff>
      <xdr:row>96</xdr:row>
      <xdr:rowOff>88488</xdr:rowOff>
    </xdr:to>
    <xdr:sp macro="" textlink="">
      <xdr:nvSpPr>
        <xdr:cNvPr id="697" name="円/楕円 696"/>
        <xdr:cNvSpPr/>
      </xdr:nvSpPr>
      <xdr:spPr>
        <a:xfrm>
          <a:off x="14541500" y="164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79615</xdr:rowOff>
    </xdr:from>
    <xdr:ext cx="534377" cy="259045"/>
    <xdr:sp macro="" textlink="">
      <xdr:nvSpPr>
        <xdr:cNvPr id="698" name="テキスト ボックス 697"/>
        <xdr:cNvSpPr txBox="1"/>
      </xdr:nvSpPr>
      <xdr:spPr>
        <a:xfrm>
          <a:off x="14325111" y="165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164790</xdr:rowOff>
    </xdr:from>
    <xdr:to>
      <xdr:col>20</xdr:col>
      <xdr:colOff>9525</xdr:colOff>
      <xdr:row>96</xdr:row>
      <xdr:rowOff>94940</xdr:rowOff>
    </xdr:to>
    <xdr:sp macro="" textlink="">
      <xdr:nvSpPr>
        <xdr:cNvPr id="699" name="円/楕円 698"/>
        <xdr:cNvSpPr/>
      </xdr:nvSpPr>
      <xdr:spPr>
        <a:xfrm>
          <a:off x="13652500" y="164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86067</xdr:rowOff>
    </xdr:from>
    <xdr:ext cx="534377" cy="259045"/>
    <xdr:sp macro="" textlink="">
      <xdr:nvSpPr>
        <xdr:cNvPr id="700" name="テキスト ボックス 699"/>
        <xdr:cNvSpPr txBox="1"/>
      </xdr:nvSpPr>
      <xdr:spPr>
        <a:xfrm>
          <a:off x="13436111" y="165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151530</xdr:rowOff>
    </xdr:from>
    <xdr:to>
      <xdr:col>18</xdr:col>
      <xdr:colOff>492125</xdr:colOff>
      <xdr:row>96</xdr:row>
      <xdr:rowOff>81680</xdr:rowOff>
    </xdr:to>
    <xdr:sp macro="" textlink="">
      <xdr:nvSpPr>
        <xdr:cNvPr id="701" name="円/楕円 700"/>
        <xdr:cNvSpPr/>
      </xdr:nvSpPr>
      <xdr:spPr>
        <a:xfrm>
          <a:off x="12763500" y="164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72807</xdr:rowOff>
    </xdr:from>
    <xdr:ext cx="534377" cy="259045"/>
    <xdr:sp macro="" textlink="">
      <xdr:nvSpPr>
        <xdr:cNvPr id="702" name="テキスト ボックス 701"/>
        <xdr:cNvSpPr txBox="1"/>
      </xdr:nvSpPr>
      <xdr:spPr>
        <a:xfrm>
          <a:off x="12547111" y="165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26" name="直線コネクタ 725"/>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27"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29"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0" name="直線コネクタ 729"/>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2"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3" name="フローチャート : 判断 732"/>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5" name="フローチャート : 判断 734"/>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36" name="テキスト ボックス 735"/>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38" name="フローチャート : 判断 737"/>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39" name="テキスト ボックス 738"/>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1" name="フローチャート : 判断 740"/>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2" name="テキスト ボックス 741"/>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3" name="フローチャート : 判断 742"/>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4" name="テキスト ボックス 743"/>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1"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5" name="テキスト ボックス 78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2" name="テキスト ボックス 80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本町では、町立幼稚園を運営していることに加え、小中学校への</a:t>
          </a:r>
          <a:r>
            <a:rPr kumimoji="1" lang="en-US" altLang="ja-JP" sz="1300">
              <a:solidFill>
                <a:schemeClr val="dk1"/>
              </a:solidFill>
              <a:effectLst/>
              <a:latin typeface="+mj-ea"/>
              <a:ea typeface="+mj-ea"/>
              <a:cs typeface="+mn-cs"/>
            </a:rPr>
            <a:t>ICT</a:t>
          </a:r>
          <a:r>
            <a:rPr kumimoji="1" lang="ja-JP" altLang="ja-JP" sz="1300">
              <a:solidFill>
                <a:schemeClr val="dk1"/>
              </a:solidFill>
              <a:effectLst/>
              <a:latin typeface="+mj-ea"/>
              <a:ea typeface="+mj-ea"/>
              <a:cs typeface="+mn-cs"/>
            </a:rPr>
            <a:t>機器の導入などの教育施策を推進している。このため、教育費についての住民一人当たりのコストが類似団体よりも高くなっている。　</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年度に消防費が上昇しているのは、岩国地区消防組合消防本部の建設負担金を支出したこと及び防災行政無線デジタル化整備事業を開始したためである。なお、防災行政無線デジタル化事業については、平成</a:t>
          </a:r>
          <a:r>
            <a:rPr kumimoji="1" lang="en-US" altLang="ja-JP" sz="1300">
              <a:solidFill>
                <a:schemeClr val="dk1"/>
              </a:solidFill>
              <a:effectLst/>
              <a:latin typeface="+mj-ea"/>
              <a:ea typeface="+mj-ea"/>
              <a:cs typeface="+mn-cs"/>
            </a:rPr>
            <a:t>30</a:t>
          </a:r>
          <a:r>
            <a:rPr kumimoji="1" lang="ja-JP" altLang="ja-JP" sz="1300">
              <a:solidFill>
                <a:schemeClr val="dk1"/>
              </a:solidFill>
              <a:effectLst/>
              <a:latin typeface="+mj-ea"/>
              <a:ea typeface="+mj-ea"/>
              <a:cs typeface="+mn-cs"/>
            </a:rPr>
            <a:t>年度までの実施を予定している。</a:t>
          </a:r>
          <a:endParaRPr kumimoji="1" lang="ja-JP" altLang="en-US" sz="13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年度は、同年</a:t>
          </a:r>
          <a:r>
            <a:rPr kumimoji="1" lang="en-US" altLang="ja-JP" sz="1300">
              <a:solidFill>
                <a:schemeClr val="dk1"/>
              </a:solidFill>
              <a:effectLst/>
              <a:latin typeface="+mj-ea"/>
              <a:ea typeface="+mj-ea"/>
              <a:cs typeface="+mn-cs"/>
            </a:rPr>
            <a:t>8</a:t>
          </a:r>
          <a:r>
            <a:rPr kumimoji="1" lang="ja-JP" altLang="ja-JP" sz="1300">
              <a:solidFill>
                <a:schemeClr val="dk1"/>
              </a:solidFill>
              <a:effectLst/>
              <a:latin typeface="+mj-ea"/>
              <a:ea typeface="+mj-ea"/>
              <a:cs typeface="+mn-cs"/>
            </a:rPr>
            <a:t>月</a:t>
          </a:r>
          <a:r>
            <a:rPr kumimoji="1" lang="en-US" altLang="ja-JP" sz="1300">
              <a:solidFill>
                <a:schemeClr val="dk1"/>
              </a:solidFill>
              <a:effectLst/>
              <a:latin typeface="+mj-ea"/>
              <a:ea typeface="+mj-ea"/>
              <a:cs typeface="+mn-cs"/>
            </a:rPr>
            <a:t>6</a:t>
          </a:r>
          <a:r>
            <a:rPr kumimoji="1" lang="ja-JP" altLang="ja-JP" sz="1300">
              <a:solidFill>
                <a:schemeClr val="dk1"/>
              </a:solidFill>
              <a:effectLst/>
              <a:latin typeface="+mj-ea"/>
              <a:ea typeface="+mj-ea"/>
              <a:cs typeface="+mn-cs"/>
            </a:rPr>
            <a:t>日に発生した岩国・和木豪雨災害の復旧事業のため財政調整基金の取り崩しを行ったため、基金残高は減少し、実質収支もマイナスとなった。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年度には、再び実質収支はプラスとなり、基金残高も微増となっている。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今後は、こども園整備事業などの大規模事業を実施するため、財政調整基金の取り崩しも考えられる。</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いずれの会計においても赤字はなく、連結実質赤字もない。良好な状態である。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4728877</v>
      </c>
      <c r="BO4" s="409"/>
      <c r="BP4" s="409"/>
      <c r="BQ4" s="409"/>
      <c r="BR4" s="409"/>
      <c r="BS4" s="409"/>
      <c r="BT4" s="409"/>
      <c r="BU4" s="410"/>
      <c r="BV4" s="408">
        <v>4044664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6.8</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4538785</v>
      </c>
      <c r="BO5" s="414"/>
      <c r="BP5" s="414"/>
      <c r="BQ5" s="414"/>
      <c r="BR5" s="414"/>
      <c r="BS5" s="414"/>
      <c r="BT5" s="414"/>
      <c r="BU5" s="415"/>
      <c r="BV5" s="413">
        <v>3831262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v>
      </c>
      <c r="CU5" s="384"/>
      <c r="CV5" s="384"/>
      <c r="CW5" s="384"/>
      <c r="CX5" s="384"/>
      <c r="CY5" s="384"/>
      <c r="CZ5" s="384"/>
      <c r="DA5" s="385"/>
      <c r="DB5" s="383">
        <v>92.1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190092</v>
      </c>
      <c r="BO6" s="414"/>
      <c r="BP6" s="414"/>
      <c r="BQ6" s="414"/>
      <c r="BR6" s="414"/>
      <c r="BS6" s="414"/>
      <c r="BT6" s="414"/>
      <c r="BU6" s="415"/>
      <c r="BV6" s="413">
        <v>213402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99.1</v>
      </c>
      <c r="CU6" s="560"/>
      <c r="CV6" s="560"/>
      <c r="CW6" s="560"/>
      <c r="CX6" s="560"/>
      <c r="CY6" s="560"/>
      <c r="CZ6" s="560"/>
      <c r="DA6" s="561"/>
      <c r="DB6" s="559">
        <v>102.4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31658</v>
      </c>
      <c r="BO7" s="414"/>
      <c r="BP7" s="414"/>
      <c r="BQ7" s="414"/>
      <c r="BR7" s="414"/>
      <c r="BS7" s="414"/>
      <c r="BT7" s="414"/>
      <c r="BU7" s="415"/>
      <c r="BV7" s="413">
        <v>44712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2317855</v>
      </c>
      <c r="CU7" s="414"/>
      <c r="CV7" s="414"/>
      <c r="CW7" s="414"/>
      <c r="CX7" s="414"/>
      <c r="CY7" s="414"/>
      <c r="CZ7" s="414"/>
      <c r="DA7" s="415"/>
      <c r="DB7" s="413">
        <v>2239521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158434</v>
      </c>
      <c r="BO8" s="414"/>
      <c r="BP8" s="414"/>
      <c r="BQ8" s="414"/>
      <c r="BR8" s="414"/>
      <c r="BS8" s="414"/>
      <c r="BT8" s="414"/>
      <c r="BU8" s="415"/>
      <c r="BV8" s="413">
        <v>168690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0.72</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6285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-10256</v>
      </c>
      <c r="BO9" s="414"/>
      <c r="BP9" s="414"/>
      <c r="BQ9" s="414"/>
      <c r="BR9" s="414"/>
      <c r="BS9" s="414"/>
      <c r="BT9" s="414"/>
      <c r="BU9" s="415"/>
      <c r="BV9" s="413">
        <v>57903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11.4</v>
      </c>
      <c r="CU9" s="384"/>
      <c r="CV9" s="384"/>
      <c r="CW9" s="384"/>
      <c r="CX9" s="384"/>
      <c r="CY9" s="384"/>
      <c r="CZ9" s="384"/>
      <c r="DA9" s="385"/>
      <c r="DB9" s="383">
        <v>11.2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6378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84345</v>
      </c>
      <c r="BO10" s="414"/>
      <c r="BP10" s="414"/>
      <c r="BQ10" s="414"/>
      <c r="BR10" s="414"/>
      <c r="BS10" s="414"/>
      <c r="BT10" s="414"/>
      <c r="BU10" s="415"/>
      <c r="BV10" s="413">
        <v>55394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6470</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34942</v>
      </c>
      <c r="BO12" s="414"/>
      <c r="BP12" s="414"/>
      <c r="BQ12" s="414"/>
      <c r="BR12" s="414"/>
      <c r="BS12" s="414"/>
      <c r="BT12" s="414"/>
      <c r="BU12" s="415"/>
      <c r="BV12" s="413">
        <v>182633</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6386</v>
      </c>
      <c r="S13" s="515"/>
      <c r="T13" s="515"/>
      <c r="U13" s="515"/>
      <c r="V13" s="516"/>
      <c r="W13" s="502" t="s">
        <v>119</v>
      </c>
      <c r="X13" s="426"/>
      <c r="Y13" s="426"/>
      <c r="Z13" s="426"/>
      <c r="AA13" s="426"/>
      <c r="AB13" s="427"/>
      <c r="AC13" s="389">
        <v>22</v>
      </c>
      <c r="AD13" s="390"/>
      <c r="AE13" s="390"/>
      <c r="AF13" s="390"/>
      <c r="AG13" s="391"/>
      <c r="AH13" s="389">
        <v>18</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39147</v>
      </c>
      <c r="BO13" s="414"/>
      <c r="BP13" s="414"/>
      <c r="BQ13" s="414"/>
      <c r="BR13" s="414"/>
      <c r="BS13" s="414"/>
      <c r="BT13" s="414"/>
      <c r="BU13" s="415"/>
      <c r="BV13" s="413">
        <v>-69336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6439</v>
      </c>
      <c r="S14" s="515"/>
      <c r="T14" s="515"/>
      <c r="U14" s="515"/>
      <c r="V14" s="516"/>
      <c r="W14" s="517"/>
      <c r="X14" s="429"/>
      <c r="Y14" s="429"/>
      <c r="Z14" s="429"/>
      <c r="AA14" s="429"/>
      <c r="AB14" s="430"/>
      <c r="AC14" s="507">
        <v>0.8</v>
      </c>
      <c r="AD14" s="508"/>
      <c r="AE14" s="508"/>
      <c r="AF14" s="508"/>
      <c r="AG14" s="509"/>
      <c r="AH14" s="507">
        <v>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48</v>
      </c>
      <c r="CU14" s="486"/>
      <c r="CV14" s="486"/>
      <c r="CW14" s="486"/>
      <c r="CX14" s="486"/>
      <c r="CY14" s="486"/>
      <c r="CZ14" s="486"/>
      <c r="DA14" s="487"/>
      <c r="DB14" s="518">
        <v>51.6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6347</v>
      </c>
      <c r="S15" s="515"/>
      <c r="T15" s="515"/>
      <c r="U15" s="515"/>
      <c r="V15" s="516"/>
      <c r="W15" s="502" t="s">
        <v>126</v>
      </c>
      <c r="X15" s="426"/>
      <c r="Y15" s="426"/>
      <c r="Z15" s="426"/>
      <c r="AA15" s="426"/>
      <c r="AB15" s="427"/>
      <c r="AC15" s="389">
        <v>1154</v>
      </c>
      <c r="AD15" s="390"/>
      <c r="AE15" s="390"/>
      <c r="AF15" s="390"/>
      <c r="AG15" s="391"/>
      <c r="AH15" s="389">
        <v>1172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1187439</v>
      </c>
      <c r="BO15" s="409"/>
      <c r="BP15" s="409"/>
      <c r="BQ15" s="409"/>
      <c r="BR15" s="409"/>
      <c r="BS15" s="409"/>
      <c r="BT15" s="409"/>
      <c r="BU15" s="410"/>
      <c r="BV15" s="408">
        <v>1222051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40.299999999999997</v>
      </c>
      <c r="AD16" s="508"/>
      <c r="AE16" s="508"/>
      <c r="AF16" s="508"/>
      <c r="AG16" s="509"/>
      <c r="AH16" s="507">
        <v>39.5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1723303</v>
      </c>
      <c r="BO16" s="414"/>
      <c r="BP16" s="414"/>
      <c r="BQ16" s="414"/>
      <c r="BR16" s="414"/>
      <c r="BS16" s="414"/>
      <c r="BT16" s="414"/>
      <c r="BU16" s="415"/>
      <c r="BV16" s="413">
        <v>1641849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1690</v>
      </c>
      <c r="AD17" s="390"/>
      <c r="AE17" s="390"/>
      <c r="AF17" s="390"/>
      <c r="AG17" s="391"/>
      <c r="AH17" s="389">
        <v>1778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1533892</v>
      </c>
      <c r="BO17" s="414"/>
      <c r="BP17" s="414"/>
      <c r="BQ17" s="414"/>
      <c r="BR17" s="414"/>
      <c r="BS17" s="414"/>
      <c r="BT17" s="414"/>
      <c r="BU17" s="415"/>
      <c r="BV17" s="413">
        <v>1590291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10.58</v>
      </c>
      <c r="M18" s="478"/>
      <c r="N18" s="478"/>
      <c r="O18" s="478"/>
      <c r="P18" s="478"/>
      <c r="Q18" s="478"/>
      <c r="R18" s="479"/>
      <c r="S18" s="479"/>
      <c r="T18" s="479"/>
      <c r="U18" s="479"/>
      <c r="V18" s="480"/>
      <c r="W18" s="494"/>
      <c r="X18" s="495"/>
      <c r="Y18" s="495"/>
      <c r="Z18" s="495"/>
      <c r="AA18" s="495"/>
      <c r="AB18" s="503"/>
      <c r="AC18" s="377">
        <v>59</v>
      </c>
      <c r="AD18" s="378"/>
      <c r="AE18" s="378"/>
      <c r="AF18" s="378"/>
      <c r="AG18" s="481"/>
      <c r="AH18" s="377">
        <v>59.9</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2161586</v>
      </c>
      <c r="BO18" s="414"/>
      <c r="BP18" s="414"/>
      <c r="BQ18" s="414"/>
      <c r="BR18" s="414"/>
      <c r="BS18" s="414"/>
      <c r="BT18" s="414"/>
      <c r="BU18" s="415"/>
      <c r="BV18" s="413">
        <v>2091564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594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3237485</v>
      </c>
      <c r="BO19" s="414"/>
      <c r="BP19" s="414"/>
      <c r="BQ19" s="414"/>
      <c r="BR19" s="414"/>
      <c r="BS19" s="414"/>
      <c r="BT19" s="414"/>
      <c r="BU19" s="415"/>
      <c r="BV19" s="413">
        <v>3093752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2593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4605897</v>
      </c>
      <c r="BO23" s="414"/>
      <c r="BP23" s="414"/>
      <c r="BQ23" s="414"/>
      <c r="BR23" s="414"/>
      <c r="BS23" s="414"/>
      <c r="BT23" s="414"/>
      <c r="BU23" s="415"/>
      <c r="BV23" s="413">
        <v>4607832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7382</v>
      </c>
      <c r="R24" s="390"/>
      <c r="S24" s="390"/>
      <c r="T24" s="390"/>
      <c r="U24" s="390"/>
      <c r="V24" s="391"/>
      <c r="W24" s="455"/>
      <c r="X24" s="446"/>
      <c r="Y24" s="447"/>
      <c r="Z24" s="386" t="s">
        <v>150</v>
      </c>
      <c r="AA24" s="387"/>
      <c r="AB24" s="387"/>
      <c r="AC24" s="387"/>
      <c r="AD24" s="387"/>
      <c r="AE24" s="387"/>
      <c r="AF24" s="387"/>
      <c r="AG24" s="388"/>
      <c r="AH24" s="389">
        <v>58</v>
      </c>
      <c r="AI24" s="390"/>
      <c r="AJ24" s="390"/>
      <c r="AK24" s="390"/>
      <c r="AL24" s="391"/>
      <c r="AM24" s="389">
        <v>185658</v>
      </c>
      <c r="AN24" s="390"/>
      <c r="AO24" s="390"/>
      <c r="AP24" s="390"/>
      <c r="AQ24" s="390"/>
      <c r="AR24" s="391"/>
      <c r="AS24" s="389">
        <v>3201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4031138</v>
      </c>
      <c r="BO24" s="414"/>
      <c r="BP24" s="414"/>
      <c r="BQ24" s="414"/>
      <c r="BR24" s="414"/>
      <c r="BS24" s="414"/>
      <c r="BT24" s="414"/>
      <c r="BU24" s="415"/>
      <c r="BV24" s="413">
        <v>3975184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6370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876144</v>
      </c>
      <c r="BO25" s="409"/>
      <c r="BP25" s="409"/>
      <c r="BQ25" s="409"/>
      <c r="BR25" s="409"/>
      <c r="BS25" s="409"/>
      <c r="BT25" s="409"/>
      <c r="BU25" s="410"/>
      <c r="BV25" s="408">
        <v>356601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5850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2900</v>
      </c>
      <c r="R27" s="390"/>
      <c r="S27" s="390"/>
      <c r="T27" s="390"/>
      <c r="U27" s="390"/>
      <c r="V27" s="391"/>
      <c r="W27" s="455"/>
      <c r="X27" s="446"/>
      <c r="Y27" s="447"/>
      <c r="Z27" s="386" t="s">
        <v>159</v>
      </c>
      <c r="AA27" s="387"/>
      <c r="AB27" s="387"/>
      <c r="AC27" s="387"/>
      <c r="AD27" s="387"/>
      <c r="AE27" s="387"/>
      <c r="AF27" s="387"/>
      <c r="AG27" s="388"/>
      <c r="AH27" s="389">
        <v>14</v>
      </c>
      <c r="AI27" s="390"/>
      <c r="AJ27" s="390"/>
      <c r="AK27" s="390"/>
      <c r="AL27" s="391"/>
      <c r="AM27" s="389">
        <v>40528</v>
      </c>
      <c r="AN27" s="390"/>
      <c r="AO27" s="390"/>
      <c r="AP27" s="390"/>
      <c r="AQ27" s="390"/>
      <c r="AR27" s="391"/>
      <c r="AS27" s="389">
        <v>2895</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77202</v>
      </c>
      <c r="BO27" s="417"/>
      <c r="BP27" s="417"/>
      <c r="BQ27" s="417"/>
      <c r="BR27" s="417"/>
      <c r="BS27" s="417"/>
      <c r="BT27" s="417"/>
      <c r="BU27" s="418"/>
      <c r="BV27" s="416">
        <v>77202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2390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1261944</v>
      </c>
      <c r="BO28" s="409"/>
      <c r="BP28" s="409"/>
      <c r="BQ28" s="409"/>
      <c r="BR28" s="409"/>
      <c r="BS28" s="409"/>
      <c r="BT28" s="409"/>
      <c r="BU28" s="410"/>
      <c r="BV28" s="408">
        <v>1212541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8</v>
      </c>
      <c r="M29" s="390"/>
      <c r="N29" s="390"/>
      <c r="O29" s="390"/>
      <c r="P29" s="391"/>
      <c r="Q29" s="389">
        <v>2160</v>
      </c>
      <c r="R29" s="390"/>
      <c r="S29" s="390"/>
      <c r="T29" s="390"/>
      <c r="U29" s="390"/>
      <c r="V29" s="391"/>
      <c r="W29" s="456"/>
      <c r="X29" s="457"/>
      <c r="Y29" s="458"/>
      <c r="Z29" s="386" t="s">
        <v>166</v>
      </c>
      <c r="AA29" s="387"/>
      <c r="AB29" s="387"/>
      <c r="AC29" s="387"/>
      <c r="AD29" s="387"/>
      <c r="AE29" s="387"/>
      <c r="AF29" s="387"/>
      <c r="AG29" s="388"/>
      <c r="AH29" s="389">
        <v>72</v>
      </c>
      <c r="AI29" s="390"/>
      <c r="AJ29" s="390"/>
      <c r="AK29" s="390"/>
      <c r="AL29" s="391"/>
      <c r="AM29" s="389">
        <v>226186</v>
      </c>
      <c r="AN29" s="390"/>
      <c r="AO29" s="390"/>
      <c r="AP29" s="390"/>
      <c r="AQ29" s="390"/>
      <c r="AR29" s="391"/>
      <c r="AS29" s="389">
        <v>3141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137940</v>
      </c>
      <c r="BO29" s="414"/>
      <c r="BP29" s="414"/>
      <c r="BQ29" s="414"/>
      <c r="BR29" s="414"/>
      <c r="BS29" s="414"/>
      <c r="BT29" s="414"/>
      <c r="BU29" s="415"/>
      <c r="BV29" s="413">
        <v>137940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202272</v>
      </c>
      <c r="BO30" s="417"/>
      <c r="BP30" s="417"/>
      <c r="BQ30" s="417"/>
      <c r="BR30" s="417"/>
      <c r="BS30" s="417"/>
      <c r="BT30" s="417"/>
      <c r="BU30" s="418"/>
      <c r="BV30" s="416">
        <v>243387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玖珂地方老人福祉施設組合一般会計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和木町土地開発公社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玖珂地方老人福祉施設組合指定訪問介護事業特別会計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和木町蜂ヶ峯総合公園管理協会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岩国地区消防組合一般会計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周陽環境整備組合一般会計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山口県市町総合事務組合一般会計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山口県市町総合事務組合退職手当特別会計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山口県市町総合事務組合消防団員補償等特別会計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山口県市町総合事務組合非常勤職員公務災害補償特別会計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山口県市町総合事務組合山口県市町公平委員会特別会計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山口県市町総合事務組合交通災害共済特別会計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520</v>
      </c>
      <c r="D34" s="1181"/>
      <c r="E34" s="1182"/>
      <c r="F34" s="32">
        <v>6.63</v>
      </c>
      <c r="G34" s="33">
        <v>7.14</v>
      </c>
      <c r="H34" s="33">
        <v>4.92</v>
      </c>
      <c r="I34" s="33">
        <v>7.53</v>
      </c>
      <c r="J34" s="34">
        <v>6.83</v>
      </c>
      <c r="K34" s="22"/>
      <c r="L34" s="22"/>
      <c r="M34" s="22"/>
      <c r="N34" s="22"/>
      <c r="O34" s="22"/>
      <c r="P34" s="22"/>
    </row>
    <row r="35" spans="1:16" ht="39" customHeight="1" x14ac:dyDescent="0.15">
      <c r="A35" s="22"/>
      <c r="B35" s="35"/>
      <c r="C35" s="1175" t="s">
        <v>521</v>
      </c>
      <c r="D35" s="1176"/>
      <c r="E35" s="1177"/>
      <c r="F35" s="36">
        <v>1.8</v>
      </c>
      <c r="G35" s="37">
        <v>1.87</v>
      </c>
      <c r="H35" s="37">
        <v>2.15</v>
      </c>
      <c r="I35" s="37">
        <v>2.0099999999999998</v>
      </c>
      <c r="J35" s="38">
        <v>2.31</v>
      </c>
      <c r="K35" s="22"/>
      <c r="L35" s="22"/>
      <c r="M35" s="22"/>
      <c r="N35" s="22"/>
      <c r="O35" s="22"/>
      <c r="P35" s="22"/>
    </row>
    <row r="36" spans="1:16" ht="39" customHeight="1" x14ac:dyDescent="0.15">
      <c r="A36" s="22"/>
      <c r="B36" s="35"/>
      <c r="C36" s="1175" t="s">
        <v>522</v>
      </c>
      <c r="D36" s="1176"/>
      <c r="E36" s="1177"/>
      <c r="F36" s="36">
        <v>0.3</v>
      </c>
      <c r="G36" s="37">
        <v>0.6</v>
      </c>
      <c r="H36" s="37">
        <v>0.37</v>
      </c>
      <c r="I36" s="37">
        <v>0.51</v>
      </c>
      <c r="J36" s="38">
        <v>0.73</v>
      </c>
      <c r="K36" s="22"/>
      <c r="L36" s="22"/>
      <c r="M36" s="22"/>
      <c r="N36" s="22"/>
      <c r="O36" s="22"/>
      <c r="P36" s="22"/>
    </row>
    <row r="37" spans="1:16" ht="39" customHeight="1" x14ac:dyDescent="0.15">
      <c r="A37" s="22"/>
      <c r="B37" s="35"/>
      <c r="C37" s="1175" t="s">
        <v>523</v>
      </c>
      <c r="D37" s="1176"/>
      <c r="E37" s="1177"/>
      <c r="F37" s="36">
        <v>0.56000000000000005</v>
      </c>
      <c r="G37" s="37">
        <v>0.39</v>
      </c>
      <c r="H37" s="37">
        <v>0.64</v>
      </c>
      <c r="I37" s="37">
        <v>0.06</v>
      </c>
      <c r="J37" s="38">
        <v>0.28000000000000003</v>
      </c>
      <c r="K37" s="22"/>
      <c r="L37" s="22"/>
      <c r="M37" s="22"/>
      <c r="N37" s="22"/>
      <c r="O37" s="22"/>
      <c r="P37" s="22"/>
    </row>
    <row r="38" spans="1:16" ht="39" customHeight="1" x14ac:dyDescent="0.15">
      <c r="A38" s="22"/>
      <c r="B38" s="35"/>
      <c r="C38" s="1175" t="s">
        <v>524</v>
      </c>
      <c r="D38" s="1176"/>
      <c r="E38" s="1177"/>
      <c r="F38" s="36">
        <v>0.03</v>
      </c>
      <c r="G38" s="37">
        <v>0.19</v>
      </c>
      <c r="H38" s="37">
        <v>0.17</v>
      </c>
      <c r="I38" s="37">
        <v>0.28000000000000003</v>
      </c>
      <c r="J38" s="38">
        <v>0.09</v>
      </c>
      <c r="K38" s="22"/>
      <c r="L38" s="22"/>
      <c r="M38" s="22"/>
      <c r="N38" s="22"/>
      <c r="O38" s="22"/>
      <c r="P38" s="22"/>
    </row>
    <row r="39" spans="1:16" ht="39" customHeight="1" x14ac:dyDescent="0.15">
      <c r="A39" s="22"/>
      <c r="B39" s="35"/>
      <c r="C39" s="1175" t="s">
        <v>525</v>
      </c>
      <c r="D39" s="1176"/>
      <c r="E39" s="1177"/>
      <c r="F39" s="36">
        <v>0.03</v>
      </c>
      <c r="G39" s="37">
        <v>0.03</v>
      </c>
      <c r="H39" s="37">
        <v>0.02</v>
      </c>
      <c r="I39" s="37">
        <v>0.03</v>
      </c>
      <c r="J39" s="38">
        <v>0.03</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527</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383</v>
      </c>
      <c r="L45" s="60">
        <v>371</v>
      </c>
      <c r="M45" s="60">
        <v>377</v>
      </c>
      <c r="N45" s="60">
        <v>373</v>
      </c>
      <c r="O45" s="61">
        <v>383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45</v>
      </c>
      <c r="L48" s="64">
        <v>41</v>
      </c>
      <c r="M48" s="64">
        <v>37</v>
      </c>
      <c r="N48" s="64">
        <v>35</v>
      </c>
      <c r="O48" s="65">
        <v>34</v>
      </c>
      <c r="P48" s="48"/>
      <c r="Q48" s="48"/>
      <c r="R48" s="48"/>
      <c r="S48" s="48"/>
      <c r="T48" s="48"/>
      <c r="U48" s="48"/>
    </row>
    <row r="49" spans="1:21" ht="30.75" customHeight="1" x14ac:dyDescent="0.15">
      <c r="A49" s="48"/>
      <c r="B49" s="1193"/>
      <c r="C49" s="1194"/>
      <c r="D49" s="62"/>
      <c r="E49" s="1185" t="s">
        <v>15</v>
      </c>
      <c r="F49" s="1185"/>
      <c r="G49" s="1185"/>
      <c r="H49" s="1185"/>
      <c r="I49" s="1185"/>
      <c r="J49" s="1186"/>
      <c r="K49" s="63">
        <v>7</v>
      </c>
      <c r="L49" s="64">
        <v>11</v>
      </c>
      <c r="M49" s="64">
        <v>10</v>
      </c>
      <c r="N49" s="64">
        <v>9</v>
      </c>
      <c r="O49" s="65">
        <v>13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240</v>
      </c>
      <c r="L52" s="64">
        <v>248</v>
      </c>
      <c r="M52" s="64">
        <v>248</v>
      </c>
      <c r="N52" s="64">
        <v>261</v>
      </c>
      <c r="O52" s="65">
        <v>275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195</v>
      </c>
      <c r="L53" s="69">
        <v>175</v>
      </c>
      <c r="M53" s="69">
        <v>176</v>
      </c>
      <c r="N53" s="69">
        <v>156</v>
      </c>
      <c r="O53" s="70">
        <v>155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4082</v>
      </c>
      <c r="J41" s="83">
        <v>4476</v>
      </c>
      <c r="K41" s="83">
        <v>4638</v>
      </c>
      <c r="L41" s="83">
        <v>4608</v>
      </c>
      <c r="M41" s="84">
        <v>4606</v>
      </c>
    </row>
    <row r="42" spans="2:13" ht="27.75" customHeight="1" x14ac:dyDescent="0.15">
      <c r="B42" s="1201"/>
      <c r="C42" s="1202"/>
      <c r="D42" s="85"/>
      <c r="E42" s="1205" t="s">
        <v>25</v>
      </c>
      <c r="F42" s="1205"/>
      <c r="G42" s="1205"/>
      <c r="H42" s="1206"/>
      <c r="I42" s="86" t="s">
        <v>474</v>
      </c>
      <c r="J42" s="87" t="s">
        <v>474</v>
      </c>
      <c r="K42" s="87" t="s">
        <v>474</v>
      </c>
      <c r="L42" s="87" t="s">
        <v>474</v>
      </c>
      <c r="M42" s="88">
        <v>276</v>
      </c>
    </row>
    <row r="43" spans="2:13" ht="27.75" customHeight="1" x14ac:dyDescent="0.15">
      <c r="B43" s="1201"/>
      <c r="C43" s="1202"/>
      <c r="D43" s="85"/>
      <c r="E43" s="1205" t="s">
        <v>26</v>
      </c>
      <c r="F43" s="1205"/>
      <c r="G43" s="1205"/>
      <c r="H43" s="1206"/>
      <c r="I43" s="86">
        <v>356</v>
      </c>
      <c r="J43" s="87">
        <v>332</v>
      </c>
      <c r="K43" s="87">
        <v>322</v>
      </c>
      <c r="L43" s="87">
        <v>349</v>
      </c>
      <c r="M43" s="88">
        <v>331</v>
      </c>
    </row>
    <row r="44" spans="2:13" ht="27.75" customHeight="1" x14ac:dyDescent="0.15">
      <c r="B44" s="1201"/>
      <c r="C44" s="1202"/>
      <c r="D44" s="85"/>
      <c r="E44" s="1205" t="s">
        <v>27</v>
      </c>
      <c r="F44" s="1205"/>
      <c r="G44" s="1205"/>
      <c r="H44" s="1206"/>
      <c r="I44" s="86">
        <v>45</v>
      </c>
      <c r="J44" s="87">
        <v>35</v>
      </c>
      <c r="K44" s="87">
        <v>43</v>
      </c>
      <c r="L44" s="87">
        <v>64</v>
      </c>
      <c r="M44" s="88">
        <v>51</v>
      </c>
    </row>
    <row r="45" spans="2:13" ht="27.75" customHeight="1" x14ac:dyDescent="0.15">
      <c r="B45" s="1201"/>
      <c r="C45" s="1202"/>
      <c r="D45" s="85"/>
      <c r="E45" s="1205" t="s">
        <v>28</v>
      </c>
      <c r="F45" s="1205"/>
      <c r="G45" s="1205"/>
      <c r="H45" s="1206"/>
      <c r="I45" s="86">
        <v>545</v>
      </c>
      <c r="J45" s="87">
        <v>546</v>
      </c>
      <c r="K45" s="87">
        <v>568</v>
      </c>
      <c r="L45" s="87">
        <v>631</v>
      </c>
      <c r="M45" s="88">
        <v>550</v>
      </c>
    </row>
    <row r="46" spans="2:13" ht="27.75" customHeight="1" x14ac:dyDescent="0.15">
      <c r="B46" s="1201"/>
      <c r="C46" s="1202"/>
      <c r="D46" s="85"/>
      <c r="E46" s="1205" t="s">
        <v>29</v>
      </c>
      <c r="F46" s="1205"/>
      <c r="G46" s="1205"/>
      <c r="H46" s="1206"/>
      <c r="I46" s="86">
        <v>322</v>
      </c>
      <c r="J46" s="87">
        <v>322</v>
      </c>
      <c r="K46" s="87">
        <v>291</v>
      </c>
      <c r="L46" s="87">
        <v>253</v>
      </c>
      <c r="M46" s="88">
        <v>152</v>
      </c>
    </row>
    <row r="47" spans="2:13" ht="27.75" customHeight="1" x14ac:dyDescent="0.15">
      <c r="B47" s="1201"/>
      <c r="C47" s="1202"/>
      <c r="D47" s="85"/>
      <c r="E47" s="1205" t="s">
        <v>30</v>
      </c>
      <c r="F47" s="1205"/>
      <c r="G47" s="1205"/>
      <c r="H47" s="1206"/>
      <c r="I47" s="86" t="s">
        <v>474</v>
      </c>
      <c r="J47" s="87" t="s">
        <v>474</v>
      </c>
      <c r="K47" s="87" t="s">
        <v>474</v>
      </c>
      <c r="L47" s="87" t="s">
        <v>474</v>
      </c>
      <c r="M47" s="88" t="s">
        <v>474</v>
      </c>
    </row>
    <row r="48" spans="2:13" ht="27.75" customHeight="1" x14ac:dyDescent="0.15">
      <c r="B48" s="1203"/>
      <c r="C48" s="1204"/>
      <c r="D48" s="85"/>
      <c r="E48" s="1205" t="s">
        <v>31</v>
      </c>
      <c r="F48" s="1205"/>
      <c r="G48" s="1205"/>
      <c r="H48" s="1206"/>
      <c r="I48" s="86" t="s">
        <v>474</v>
      </c>
      <c r="J48" s="87" t="s">
        <v>474</v>
      </c>
      <c r="K48" s="87" t="s">
        <v>474</v>
      </c>
      <c r="L48" s="87" t="s">
        <v>474</v>
      </c>
      <c r="M48" s="88" t="s">
        <v>474</v>
      </c>
    </row>
    <row r="49" spans="2:13" ht="27.75" customHeight="1" x14ac:dyDescent="0.15">
      <c r="B49" s="1199" t="s">
        <v>32</v>
      </c>
      <c r="C49" s="1200"/>
      <c r="D49" s="89"/>
      <c r="E49" s="1205" t="s">
        <v>33</v>
      </c>
      <c r="F49" s="1205"/>
      <c r="G49" s="1205"/>
      <c r="H49" s="1206"/>
      <c r="I49" s="86">
        <v>962</v>
      </c>
      <c r="J49" s="87">
        <v>1115</v>
      </c>
      <c r="K49" s="87">
        <v>1444</v>
      </c>
      <c r="L49" s="87">
        <v>1310</v>
      </c>
      <c r="M49" s="88">
        <v>1355</v>
      </c>
    </row>
    <row r="50" spans="2:13" ht="27.75" customHeight="1" x14ac:dyDescent="0.15">
      <c r="B50" s="1201"/>
      <c r="C50" s="1202"/>
      <c r="D50" s="85"/>
      <c r="E50" s="1205" t="s">
        <v>34</v>
      </c>
      <c r="F50" s="1205"/>
      <c r="G50" s="1205"/>
      <c r="H50" s="1206"/>
      <c r="I50" s="86">
        <v>428</v>
      </c>
      <c r="J50" s="87">
        <v>437</v>
      </c>
      <c r="K50" s="87">
        <v>370</v>
      </c>
      <c r="L50" s="87">
        <v>300</v>
      </c>
      <c r="M50" s="88">
        <v>230</v>
      </c>
    </row>
    <row r="51" spans="2:13" ht="27.75" customHeight="1" x14ac:dyDescent="0.15">
      <c r="B51" s="1203"/>
      <c r="C51" s="1204"/>
      <c r="D51" s="85"/>
      <c r="E51" s="1205" t="s">
        <v>35</v>
      </c>
      <c r="F51" s="1205"/>
      <c r="G51" s="1205"/>
      <c r="H51" s="1206"/>
      <c r="I51" s="86">
        <v>2810</v>
      </c>
      <c r="J51" s="87">
        <v>3088</v>
      </c>
      <c r="K51" s="87">
        <v>3239</v>
      </c>
      <c r="L51" s="87">
        <v>3260</v>
      </c>
      <c r="M51" s="88">
        <v>3393</v>
      </c>
    </row>
    <row r="52" spans="2:13" ht="27.75" customHeight="1" thickBot="1" x14ac:dyDescent="0.2">
      <c r="B52" s="1207" t="s">
        <v>36</v>
      </c>
      <c r="C52" s="1208"/>
      <c r="D52" s="90"/>
      <c r="E52" s="1209" t="s">
        <v>37</v>
      </c>
      <c r="F52" s="1209"/>
      <c r="G52" s="1209"/>
      <c r="H52" s="1210"/>
      <c r="I52" s="91">
        <v>1150</v>
      </c>
      <c r="J52" s="92">
        <v>1072</v>
      </c>
      <c r="K52" s="92">
        <v>809</v>
      </c>
      <c r="L52" s="92">
        <v>1035</v>
      </c>
      <c r="M52" s="93">
        <v>988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551</v>
      </c>
      <c r="H51" s="1228"/>
      <c r="I51" s="1233" t="s">
        <v>552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553</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554</v>
      </c>
      <c r="H55" s="1239"/>
      <c r="I55" s="1237" t="s">
        <v>552</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553</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51" t="s">
        <v>558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551</v>
      </c>
      <c r="H73" s="1228"/>
      <c r="I73" s="1233" t="s">
        <v>552</v>
      </c>
      <c r="J73" s="1233"/>
      <c r="K73" s="1247">
        <v>60.7</v>
      </c>
      <c r="L73" s="1247">
        <v>55.3</v>
      </c>
      <c r="M73" s="1236">
        <v>39.9</v>
      </c>
      <c r="N73" s="1236">
        <v>51.6</v>
      </c>
      <c r="O73" s="1236">
        <v>48</v>
      </c>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557</v>
      </c>
      <c r="J75" s="1237"/>
      <c r="K75" s="1248">
        <v>11.3</v>
      </c>
      <c r="L75" s="1248">
        <v>10</v>
      </c>
      <c r="M75" s="1248">
        <v>9.3000000000000007</v>
      </c>
      <c r="N75" s="1248">
        <v>8.4</v>
      </c>
      <c r="O75" s="1248">
        <v>7.9</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554</v>
      </c>
      <c r="H77" s="1239"/>
      <c r="I77" s="1237" t="s">
        <v>552</v>
      </c>
      <c r="J77" s="1237"/>
      <c r="K77" s="1247">
        <v>38.6</v>
      </c>
      <c r="L77" s="1247">
        <v>28.4</v>
      </c>
      <c r="M77" s="1236">
        <v>20.5</v>
      </c>
      <c r="N77" s="1236">
        <v>17.899999999999999</v>
      </c>
      <c r="O77" s="1236">
        <v>0.8</v>
      </c>
      <c r="R77" s="243">
        <v>12.3</v>
      </c>
      <c r="T77" s="243">
        <v>11.1</v>
      </c>
    </row>
    <row r="78" spans="2:30" x14ac:dyDescent="0.15">
      <c r="B78" s="248"/>
      <c r="C78" s="244"/>
      <c r="D78" s="244"/>
      <c r="E78" s="244"/>
      <c r="F78" s="244"/>
      <c r="G78" s="1240"/>
      <c r="H78" s="1241"/>
      <c r="I78" s="1237"/>
      <c r="J78" s="1237"/>
      <c r="K78" s="1247"/>
      <c r="L78" s="1247"/>
      <c r="M78" s="1236"/>
      <c r="N78" s="1236"/>
      <c r="O78" s="1236"/>
    </row>
    <row r="79" spans="2:30" x14ac:dyDescent="0.15">
      <c r="B79" s="248"/>
      <c r="C79" s="244"/>
      <c r="D79" s="244"/>
      <c r="E79" s="244"/>
      <c r="F79" s="244"/>
      <c r="G79" s="1240"/>
      <c r="H79" s="1241"/>
      <c r="I79" s="1249" t="s">
        <v>557</v>
      </c>
      <c r="J79" s="1246"/>
      <c r="K79" s="1250">
        <v>12.6</v>
      </c>
      <c r="L79" s="1250">
        <v>11.4</v>
      </c>
      <c r="M79" s="1250">
        <v>10.5</v>
      </c>
      <c r="N79" s="1250">
        <v>9.5</v>
      </c>
      <c r="O79" s="1250">
        <v>8.1</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139018</v>
      </c>
      <c r="E3" s="116"/>
      <c r="F3" s="117">
        <v>92021</v>
      </c>
      <c r="G3" s="118"/>
      <c r="H3" s="119"/>
    </row>
    <row r="4" spans="1:8" x14ac:dyDescent="0.15">
      <c r="A4" s="120"/>
      <c r="B4" s="121"/>
      <c r="C4" s="122"/>
      <c r="D4" s="123">
        <v>47018</v>
      </c>
      <c r="E4" s="124"/>
      <c r="F4" s="125">
        <v>52579</v>
      </c>
      <c r="G4" s="126"/>
      <c r="H4" s="127"/>
    </row>
    <row r="5" spans="1:8" x14ac:dyDescent="0.15">
      <c r="A5" s="108" t="s">
        <v>508</v>
      </c>
      <c r="B5" s="113"/>
      <c r="C5" s="114"/>
      <c r="D5" s="115">
        <v>217918</v>
      </c>
      <c r="E5" s="116"/>
      <c r="F5" s="117">
        <v>94828</v>
      </c>
      <c r="G5" s="118"/>
      <c r="H5" s="119"/>
    </row>
    <row r="6" spans="1:8" x14ac:dyDescent="0.15">
      <c r="A6" s="120"/>
      <c r="B6" s="121"/>
      <c r="C6" s="122"/>
      <c r="D6" s="123">
        <v>74343</v>
      </c>
      <c r="E6" s="124"/>
      <c r="F6" s="125">
        <v>55133</v>
      </c>
      <c r="G6" s="126"/>
      <c r="H6" s="127"/>
    </row>
    <row r="7" spans="1:8" x14ac:dyDescent="0.15">
      <c r="A7" s="108" t="s">
        <v>509</v>
      </c>
      <c r="B7" s="113"/>
      <c r="C7" s="114"/>
      <c r="D7" s="115">
        <v>87281</v>
      </c>
      <c r="E7" s="116"/>
      <c r="F7" s="117">
        <v>119674</v>
      </c>
      <c r="G7" s="118"/>
      <c r="H7" s="119"/>
    </row>
    <row r="8" spans="1:8" x14ac:dyDescent="0.15">
      <c r="A8" s="120"/>
      <c r="B8" s="121"/>
      <c r="C8" s="122"/>
      <c r="D8" s="123">
        <v>65357</v>
      </c>
      <c r="E8" s="124"/>
      <c r="F8" s="125">
        <v>57803</v>
      </c>
      <c r="G8" s="126"/>
      <c r="H8" s="127"/>
    </row>
    <row r="9" spans="1:8" x14ac:dyDescent="0.15">
      <c r="A9" s="108" t="s">
        <v>510</v>
      </c>
      <c r="B9" s="113"/>
      <c r="C9" s="114"/>
      <c r="D9" s="115">
        <v>69715</v>
      </c>
      <c r="E9" s="116"/>
      <c r="F9" s="117">
        <v>119685</v>
      </c>
      <c r="G9" s="118"/>
      <c r="H9" s="119"/>
    </row>
    <row r="10" spans="1:8" x14ac:dyDescent="0.15">
      <c r="A10" s="120"/>
      <c r="B10" s="121"/>
      <c r="C10" s="122"/>
      <c r="D10" s="123">
        <v>69599</v>
      </c>
      <c r="E10" s="124"/>
      <c r="F10" s="125">
        <v>68464</v>
      </c>
      <c r="G10" s="126"/>
      <c r="H10" s="127"/>
    </row>
    <row r="11" spans="1:8" x14ac:dyDescent="0.15">
      <c r="A11" s="108" t="s">
        <v>511</v>
      </c>
      <c r="B11" s="113"/>
      <c r="C11" s="114"/>
      <c r="D11" s="115">
        <v>96658</v>
      </c>
      <c r="E11" s="116"/>
      <c r="F11" s="117">
        <v>128611</v>
      </c>
      <c r="G11" s="118"/>
      <c r="H11" s="119"/>
    </row>
    <row r="12" spans="1:8" x14ac:dyDescent="0.15">
      <c r="A12" s="120"/>
      <c r="B12" s="121"/>
      <c r="C12" s="128"/>
      <c r="D12" s="123">
        <v>92645</v>
      </c>
      <c r="E12" s="124"/>
      <c r="F12" s="125">
        <v>61552</v>
      </c>
      <c r="G12" s="126"/>
      <c r="H12" s="127"/>
    </row>
    <row r="13" spans="1:8" x14ac:dyDescent="0.15">
      <c r="A13" s="108"/>
      <c r="B13" s="113"/>
      <c r="C13" s="129"/>
      <c r="D13" s="130">
        <v>122118</v>
      </c>
      <c r="E13" s="131"/>
      <c r="F13" s="132">
        <v>110964</v>
      </c>
      <c r="G13" s="133"/>
      <c r="H13" s="119"/>
    </row>
    <row r="14" spans="1:8" x14ac:dyDescent="0.15">
      <c r="A14" s="120"/>
      <c r="B14" s="121"/>
      <c r="C14" s="122"/>
      <c r="D14" s="123">
        <v>69792</v>
      </c>
      <c r="E14" s="124"/>
      <c r="F14" s="125">
        <v>59106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6.63</v>
      </c>
      <c r="C19" s="134">
        <f>ROUND(VALUE(SUBSTITUTE(実質収支比率等に係る経年分析!G$48,"▲","-")),2)</f>
        <v>7.15</v>
      </c>
      <c r="D19" s="134">
        <f>ROUND(VALUE(SUBSTITUTE(実質収支比率等に係る経年分析!H$48,"▲","-")),2)</f>
        <v>4.92</v>
      </c>
      <c r="E19" s="134">
        <f>ROUND(VALUE(SUBSTITUTE(実質収支比率等に係る経年分析!I$48,"▲","-")),2)</f>
        <v>7.53</v>
      </c>
      <c r="F19" s="134">
        <f>ROUND(VALUE(SUBSTITUTE(実質収支比率等に係る経年分析!J$48,"▲","-")),2)</f>
        <v>6.84</v>
      </c>
    </row>
    <row r="20" spans="1:11" x14ac:dyDescent="0.15">
      <c r="A20" s="134" t="s">
        <v>42</v>
      </c>
      <c r="B20" s="134">
        <f>ROUND(VALUE(SUBSTITUTE(実質収支比率等に係る経年分析!F$47,"▲","-")),2)</f>
        <v>40.840000000000003</v>
      </c>
      <c r="C20" s="134">
        <f>ROUND(VALUE(SUBSTITUTE(実質収支比率等に係る経年分析!G$47,"▲","-")),2)</f>
        <v>51.74</v>
      </c>
      <c r="D20" s="134">
        <f>ROUND(VALUE(SUBSTITUTE(実質収支比率等に係る経年分析!H$47,"▲","-")),2)</f>
        <v>59.53</v>
      </c>
      <c r="E20" s="134">
        <f>ROUND(VALUE(SUBSTITUTE(実質収支比率等に係る経年分析!I$47,"▲","-")),2)</f>
        <v>54.14</v>
      </c>
      <c r="F20" s="134">
        <f>ROUND(VALUE(SUBSTITUTE(実質収支比率等に係る経年分析!J$47,"▲","-")),2)</f>
        <v>54.44</v>
      </c>
    </row>
    <row r="21" spans="1:11" x14ac:dyDescent="0.15">
      <c r="A21" s="134" t="s">
        <v>43</v>
      </c>
      <c r="B21" s="134">
        <f>IF(ISNUMBER(VALUE(SUBSTITUTE(実質収支比率等に係る経年分析!F$49,"▲","-"))),ROUND(VALUE(SUBSTITUTE(実質収支比率等に係る経年分析!F$49,"▲","-")),2),NA())</f>
        <v>6.64</v>
      </c>
      <c r="C21" s="134">
        <f>IF(ISNUMBER(VALUE(SUBSTITUTE(実質収支比率等に係る経年分析!G$49,"▲","-"))),ROUND(VALUE(SUBSTITUTE(実質収支比率等に係る経年分析!G$49,"▲","-")),2),NA())</f>
        <v>12.64</v>
      </c>
      <c r="D21" s="134">
        <f>IF(ISNUMBER(VALUE(SUBSTITUTE(実質収支比率等に係る経年分析!H$49,"▲","-"))),ROUND(VALUE(SUBSTITUTE(実質収支比率等に係る経年分析!H$49,"▲","-")),2),NA())</f>
        <v>8.11</v>
      </c>
      <c r="E21" s="134">
        <f>IF(ISNUMBER(VALUE(SUBSTITUTE(実質収支比率等に係る経年分析!I$49,"▲","-"))),ROUND(VALUE(SUBSTITUTE(実質収支比率等に係る経年分析!I$49,"▲","-")),2),NA())</f>
        <v>-3.1</v>
      </c>
      <c r="F21" s="134">
        <f>IF(ISNUMBER(VALUE(SUBSTITUTE(実質収支比率等に係る経年分析!J$49,"▲","-"))),ROUND(VALUE(SUBSTITUTE(実質収支比率等に係る経年分析!J$49,"▲","-")),2),NA())</f>
        <v>1.69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2.0099999999999998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240</v>
      </c>
      <c r="E42" s="136"/>
      <c r="F42" s="136"/>
      <c r="G42" s="136">
        <f>'実質公債費比率（分子）の構造'!L$52</f>
        <v>248</v>
      </c>
      <c r="H42" s="136"/>
      <c r="I42" s="136"/>
      <c r="J42" s="136">
        <f>'実質公債費比率（分子）の構造'!M$52</f>
        <v>248</v>
      </c>
      <c r="K42" s="136"/>
      <c r="L42" s="136"/>
      <c r="M42" s="136">
        <f>'実質公債費比率（分子）の構造'!N$52</f>
        <v>261</v>
      </c>
      <c r="N42" s="136"/>
      <c r="O42" s="136"/>
      <c r="P42" s="136">
        <f>'実質公債費比率（分子）の構造'!O$52</f>
        <v>275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7</v>
      </c>
      <c r="C45" s="136"/>
      <c r="D45" s="136"/>
      <c r="E45" s="136">
        <f>'実質公債費比率（分子）の構造'!L$49</f>
        <v>11</v>
      </c>
      <c r="F45" s="136"/>
      <c r="G45" s="136"/>
      <c r="H45" s="136">
        <f>'実質公債費比率（分子）の構造'!M$49</f>
        <v>10</v>
      </c>
      <c r="I45" s="136"/>
      <c r="J45" s="136"/>
      <c r="K45" s="136">
        <f>'実質公債費比率（分子）の構造'!N$49</f>
        <v>9</v>
      </c>
      <c r="L45" s="136"/>
      <c r="M45" s="136"/>
      <c r="N45" s="136">
        <f>'実質公債費比率（分子）の構造'!O$49</f>
        <v>13</v>
      </c>
      <c r="O45" s="136"/>
      <c r="P45" s="136"/>
    </row>
    <row r="46" spans="1:16" x14ac:dyDescent="0.15">
      <c r="A46" s="136" t="s">
        <v>54</v>
      </c>
      <c r="B46" s="136">
        <f>'実質公債費比率（分子）の構造'!K$48</f>
        <v>45</v>
      </c>
      <c r="C46" s="136"/>
      <c r="D46" s="136"/>
      <c r="E46" s="136">
        <f>'実質公債費比率（分子）の構造'!L$48</f>
        <v>41</v>
      </c>
      <c r="F46" s="136"/>
      <c r="G46" s="136"/>
      <c r="H46" s="136">
        <f>'実質公債費比率（分子）の構造'!M$48</f>
        <v>37</v>
      </c>
      <c r="I46" s="136"/>
      <c r="J46" s="136"/>
      <c r="K46" s="136">
        <f>'実質公債費比率（分子）の構造'!N$48</f>
        <v>35</v>
      </c>
      <c r="L46" s="136"/>
      <c r="M46" s="136"/>
      <c r="N46" s="136">
        <f>'実質公債費比率（分子）の構造'!O$48</f>
        <v>34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383</v>
      </c>
      <c r="C49" s="136"/>
      <c r="D49" s="136"/>
      <c r="E49" s="136">
        <f>'実質公債費比率（分子）の構造'!L$45</f>
        <v>371</v>
      </c>
      <c r="F49" s="136"/>
      <c r="G49" s="136"/>
      <c r="H49" s="136">
        <f>'実質公債費比率（分子）の構造'!M$45</f>
        <v>377</v>
      </c>
      <c r="I49" s="136"/>
      <c r="J49" s="136"/>
      <c r="K49" s="136">
        <f>'実質公債費比率（分子）の構造'!N$45</f>
        <v>373</v>
      </c>
      <c r="L49" s="136"/>
      <c r="M49" s="136"/>
      <c r="N49" s="136">
        <f>'実質公債費比率（分子）の構造'!O$45</f>
        <v>383</v>
      </c>
      <c r="O49" s="136"/>
      <c r="P49" s="136"/>
    </row>
    <row r="50" spans="1:16" x14ac:dyDescent="0.15">
      <c r="A50" s="136" t="s">
        <v>58</v>
      </c>
      <c r="B50" s="136" t="e">
        <f>NA()</f>
        <v>#N/A</v>
      </c>
      <c r="C50" s="136">
        <f>IF(ISNUMBER('実質公債費比率（分子）の構造'!K$53),'実質公債費比率（分子）の構造'!K$53,NA())</f>
        <v>195</v>
      </c>
      <c r="D50" s="136" t="e">
        <f>NA()</f>
        <v>#N/A</v>
      </c>
      <c r="E50" s="136" t="e">
        <f>NA()</f>
        <v>#N/A</v>
      </c>
      <c r="F50" s="136">
        <f>IF(ISNUMBER('実質公債費比率（分子）の構造'!L$53),'実質公債費比率（分子）の構造'!L$53,NA())</f>
        <v>175</v>
      </c>
      <c r="G50" s="136" t="e">
        <f>NA()</f>
        <v>#N/A</v>
      </c>
      <c r="H50" s="136" t="e">
        <f>NA()</f>
        <v>#N/A</v>
      </c>
      <c r="I50" s="136">
        <f>IF(ISNUMBER('実質公債費比率（分子）の構造'!M$53),'実質公債費比率（分子）の構造'!M$53,NA())</f>
        <v>176</v>
      </c>
      <c r="J50" s="136" t="e">
        <f>NA()</f>
        <v>#N/A</v>
      </c>
      <c r="K50" s="136" t="e">
        <f>NA()</f>
        <v>#N/A</v>
      </c>
      <c r="L50" s="136">
        <f>IF(ISNUMBER('実質公債費比率（分子）の構造'!N$53),'実質公債費比率（分子）の構造'!N$53,NA())</f>
        <v>156</v>
      </c>
      <c r="M50" s="136" t="e">
        <f>NA()</f>
        <v>#N/A</v>
      </c>
      <c r="N50" s="136" t="e">
        <f>NA()</f>
        <v>#N/A</v>
      </c>
      <c r="O50" s="136">
        <f>IF(ISNUMBER('実質公債費比率（分子）の構造'!O$53),'実質公債費比率（分子）の構造'!O$53,NA())</f>
        <v>155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2810</v>
      </c>
      <c r="E56" s="135"/>
      <c r="F56" s="135"/>
      <c r="G56" s="135">
        <f>'将来負担比率（分子）の構造'!J$51</f>
        <v>3088</v>
      </c>
      <c r="H56" s="135"/>
      <c r="I56" s="135"/>
      <c r="J56" s="135">
        <f>'将来負担比率（分子）の構造'!K$51</f>
        <v>3239</v>
      </c>
      <c r="K56" s="135"/>
      <c r="L56" s="135"/>
      <c r="M56" s="135">
        <f>'将来負担比率（分子）の構造'!L$51</f>
        <v>3260</v>
      </c>
      <c r="N56" s="135"/>
      <c r="O56" s="135"/>
      <c r="P56" s="135">
        <f>'将来負担比率（分子）の構造'!M$51</f>
        <v>3393</v>
      </c>
    </row>
    <row r="57" spans="1:16" x14ac:dyDescent="0.15">
      <c r="A57" s="135" t="s">
        <v>34</v>
      </c>
      <c r="B57" s="135"/>
      <c r="C57" s="135"/>
      <c r="D57" s="135">
        <f>'将来負担比率（分子）の構造'!I$50</f>
        <v>428</v>
      </c>
      <c r="E57" s="135"/>
      <c r="F57" s="135"/>
      <c r="G57" s="135">
        <f>'将来負担比率（分子）の構造'!J$50</f>
        <v>437</v>
      </c>
      <c r="H57" s="135"/>
      <c r="I57" s="135"/>
      <c r="J57" s="135">
        <f>'将来負担比率（分子）の構造'!K$50</f>
        <v>370</v>
      </c>
      <c r="K57" s="135"/>
      <c r="L57" s="135"/>
      <c r="M57" s="135">
        <f>'将来負担比率（分子）の構造'!L$50</f>
        <v>300</v>
      </c>
      <c r="N57" s="135"/>
      <c r="O57" s="135"/>
      <c r="P57" s="135">
        <f>'将来負担比率（分子）の構造'!M$50</f>
        <v>230</v>
      </c>
    </row>
    <row r="58" spans="1:16" x14ac:dyDescent="0.15">
      <c r="A58" s="135" t="s">
        <v>33</v>
      </c>
      <c r="B58" s="135"/>
      <c r="C58" s="135"/>
      <c r="D58" s="135">
        <f>'将来負担比率（分子）の構造'!I$49</f>
        <v>962</v>
      </c>
      <c r="E58" s="135"/>
      <c r="F58" s="135"/>
      <c r="G58" s="135">
        <f>'将来負担比率（分子）の構造'!J$49</f>
        <v>1115</v>
      </c>
      <c r="H58" s="135"/>
      <c r="I58" s="135"/>
      <c r="J58" s="135">
        <f>'将来負担比率（分子）の構造'!K$49</f>
        <v>1444</v>
      </c>
      <c r="K58" s="135"/>
      <c r="L58" s="135"/>
      <c r="M58" s="135">
        <f>'将来負担比率（分子）の構造'!L$49</f>
        <v>1310</v>
      </c>
      <c r="N58" s="135"/>
      <c r="O58" s="135"/>
      <c r="P58" s="135">
        <f>'将来負担比率（分子）の構造'!M$49</f>
        <v>1355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322</v>
      </c>
      <c r="C61" s="135"/>
      <c r="D61" s="135"/>
      <c r="E61" s="135">
        <f>'将来負担比率（分子）の構造'!J$46</f>
        <v>322</v>
      </c>
      <c r="F61" s="135"/>
      <c r="G61" s="135"/>
      <c r="H61" s="135">
        <f>'将来負担比率（分子）の構造'!K$46</f>
        <v>291</v>
      </c>
      <c r="I61" s="135"/>
      <c r="J61" s="135"/>
      <c r="K61" s="135">
        <f>'将来負担比率（分子）の構造'!L$46</f>
        <v>253</v>
      </c>
      <c r="L61" s="135"/>
      <c r="M61" s="135"/>
      <c r="N61" s="135">
        <f>'将来負担比率（分子）の構造'!M$46</f>
        <v>152</v>
      </c>
      <c r="O61" s="135"/>
      <c r="P61" s="135"/>
    </row>
    <row r="62" spans="1:16" x14ac:dyDescent="0.15">
      <c r="A62" s="135" t="s">
        <v>28</v>
      </c>
      <c r="B62" s="135">
        <f>'将来負担比率（分子）の構造'!I$45</f>
        <v>545</v>
      </c>
      <c r="C62" s="135"/>
      <c r="D62" s="135"/>
      <c r="E62" s="135">
        <f>'将来負担比率（分子）の構造'!J$45</f>
        <v>546</v>
      </c>
      <c r="F62" s="135"/>
      <c r="G62" s="135"/>
      <c r="H62" s="135">
        <f>'将来負担比率（分子）の構造'!K$45</f>
        <v>568</v>
      </c>
      <c r="I62" s="135"/>
      <c r="J62" s="135"/>
      <c r="K62" s="135">
        <f>'将来負担比率（分子）の構造'!L$45</f>
        <v>631</v>
      </c>
      <c r="L62" s="135"/>
      <c r="M62" s="135"/>
      <c r="N62" s="135">
        <f>'将来負担比率（分子）の構造'!M$45</f>
        <v>550</v>
      </c>
      <c r="O62" s="135"/>
      <c r="P62" s="135"/>
    </row>
    <row r="63" spans="1:16" x14ac:dyDescent="0.15">
      <c r="A63" s="135" t="s">
        <v>27</v>
      </c>
      <c r="B63" s="135">
        <f>'将来負担比率（分子）の構造'!I$44</f>
        <v>45</v>
      </c>
      <c r="C63" s="135"/>
      <c r="D63" s="135"/>
      <c r="E63" s="135">
        <f>'将来負担比率（分子）の構造'!J$44</f>
        <v>35</v>
      </c>
      <c r="F63" s="135"/>
      <c r="G63" s="135"/>
      <c r="H63" s="135">
        <f>'将来負担比率（分子）の構造'!K$44</f>
        <v>43</v>
      </c>
      <c r="I63" s="135"/>
      <c r="J63" s="135"/>
      <c r="K63" s="135">
        <f>'将来負担比率（分子）の構造'!L$44</f>
        <v>64</v>
      </c>
      <c r="L63" s="135"/>
      <c r="M63" s="135"/>
      <c r="N63" s="135">
        <f>'将来負担比率（分子）の構造'!M$44</f>
        <v>51</v>
      </c>
      <c r="O63" s="135"/>
      <c r="P63" s="135"/>
    </row>
    <row r="64" spans="1:16" x14ac:dyDescent="0.15">
      <c r="A64" s="135" t="s">
        <v>26</v>
      </c>
      <c r="B64" s="135">
        <f>'将来負担比率（分子）の構造'!I$43</f>
        <v>356</v>
      </c>
      <c r="C64" s="135"/>
      <c r="D64" s="135"/>
      <c r="E64" s="135">
        <f>'将来負担比率（分子）の構造'!J$43</f>
        <v>332</v>
      </c>
      <c r="F64" s="135"/>
      <c r="G64" s="135"/>
      <c r="H64" s="135">
        <f>'将来負担比率（分子）の構造'!K$43</f>
        <v>322</v>
      </c>
      <c r="I64" s="135"/>
      <c r="J64" s="135"/>
      <c r="K64" s="135">
        <f>'将来負担比率（分子）の構造'!L$43</f>
        <v>349</v>
      </c>
      <c r="L64" s="135"/>
      <c r="M64" s="135"/>
      <c r="N64" s="135">
        <f>'将来負担比率（分子）の構造'!M$43</f>
        <v>331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276</v>
      </c>
      <c r="O65" s="135"/>
      <c r="P65" s="135"/>
    </row>
    <row r="66" spans="1:16" x14ac:dyDescent="0.15">
      <c r="A66" s="135" t="s">
        <v>24</v>
      </c>
      <c r="B66" s="135">
        <f>'将来負担比率（分子）の構造'!I$41</f>
        <v>4082</v>
      </c>
      <c r="C66" s="135"/>
      <c r="D66" s="135"/>
      <c r="E66" s="135">
        <f>'将来負担比率（分子）の構造'!J$41</f>
        <v>4476</v>
      </c>
      <c r="F66" s="135"/>
      <c r="G66" s="135"/>
      <c r="H66" s="135">
        <f>'将来負担比率（分子）の構造'!K$41</f>
        <v>4638</v>
      </c>
      <c r="I66" s="135"/>
      <c r="J66" s="135"/>
      <c r="K66" s="135">
        <f>'将来負担比率（分子）の構造'!L$41</f>
        <v>4608</v>
      </c>
      <c r="L66" s="135"/>
      <c r="M66" s="135"/>
      <c r="N66" s="135">
        <f>'将来負担比率（分子）の構造'!M$41</f>
        <v>4606</v>
      </c>
      <c r="O66" s="135"/>
      <c r="P66" s="135"/>
    </row>
    <row r="67" spans="1:16" x14ac:dyDescent="0.15">
      <c r="A67" s="135" t="s">
        <v>62</v>
      </c>
      <c r="B67" s="135" t="e">
        <f>NA()</f>
        <v>#N/A</v>
      </c>
      <c r="C67" s="135">
        <f>IF(ISNUMBER('将来負担比率（分子）の構造'!I$52), IF('将来負担比率（分子）の構造'!I$52 &lt; 0, 0, '将来負担比率（分子）の構造'!I$52), NA())</f>
        <v>1150</v>
      </c>
      <c r="D67" s="135" t="e">
        <f>NA()</f>
        <v>#N/A</v>
      </c>
      <c r="E67" s="135" t="e">
        <f>NA()</f>
        <v>#N/A</v>
      </c>
      <c r="F67" s="135">
        <f>IF(ISNUMBER('将来負担比率（分子）の構造'!J$52), IF('将来負担比率（分子）の構造'!J$52 &lt; 0, 0, '将来負担比率（分子）の構造'!J$52), NA())</f>
        <v>1072</v>
      </c>
      <c r="G67" s="135" t="e">
        <f>NA()</f>
        <v>#N/A</v>
      </c>
      <c r="H67" s="135" t="e">
        <f>NA()</f>
        <v>#N/A</v>
      </c>
      <c r="I67" s="135">
        <f>IF(ISNUMBER('将来負担比率（分子）の構造'!K$52), IF('将来負担比率（分子）の構造'!K$52 &lt; 0, 0, '将来負担比率（分子）の構造'!K$52), NA())</f>
        <v>809</v>
      </c>
      <c r="J67" s="135" t="e">
        <f>NA()</f>
        <v>#N/A</v>
      </c>
      <c r="K67" s="135" t="e">
        <f>NA()</f>
        <v>#N/A</v>
      </c>
      <c r="L67" s="135">
        <f>IF(ISNUMBER('将来負担比率（分子）の構造'!L$52), IF('将来負担比率（分子）の構造'!L$52 &lt; 0, 0, '将来負担比率（分子）の構造'!L$52), NA())</f>
        <v>1035</v>
      </c>
      <c r="M67" s="135" t="e">
        <f>NA()</f>
        <v>#N/A</v>
      </c>
      <c r="N67" s="135" t="e">
        <f>NA()</f>
        <v>#N/A</v>
      </c>
      <c r="O67" s="135">
        <f>IF(ISNUMBER('将来負担比率（分子）の構造'!M$52), IF('将来負担比率（分子）の構造'!M$52 &lt; 0, 0, '将来負担比率（分子）の構造'!M$52), NA())</f>
        <v>988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1445862</v>
      </c>
      <c r="S5" s="669"/>
      <c r="T5" s="669"/>
      <c r="U5" s="669"/>
      <c r="V5" s="669"/>
      <c r="W5" s="669"/>
      <c r="X5" s="669"/>
      <c r="Y5" s="716"/>
      <c r="Z5" s="729">
        <v>30.6</v>
      </c>
      <c r="AA5" s="729"/>
      <c r="AB5" s="729"/>
      <c r="AC5" s="729"/>
      <c r="AD5" s="730">
        <v>1445862</v>
      </c>
      <c r="AE5" s="730"/>
      <c r="AF5" s="730"/>
      <c r="AG5" s="730"/>
      <c r="AH5" s="730"/>
      <c r="AI5" s="730"/>
      <c r="AJ5" s="730"/>
      <c r="AK5" s="730"/>
      <c r="AL5" s="717">
        <v>66.3</v>
      </c>
      <c r="AM5" s="686"/>
      <c r="AN5" s="686"/>
      <c r="AO5" s="718"/>
      <c r="AP5" s="705" t="s">
        <v>205</v>
      </c>
      <c r="AQ5" s="706"/>
      <c r="AR5" s="706"/>
      <c r="AS5" s="706"/>
      <c r="AT5" s="706"/>
      <c r="AU5" s="706"/>
      <c r="AV5" s="706"/>
      <c r="AW5" s="706"/>
      <c r="AX5" s="706"/>
      <c r="AY5" s="706"/>
      <c r="AZ5" s="706"/>
      <c r="BA5" s="706"/>
      <c r="BB5" s="706"/>
      <c r="BC5" s="706"/>
      <c r="BD5" s="706"/>
      <c r="BE5" s="706"/>
      <c r="BF5" s="707"/>
      <c r="BG5" s="618">
        <v>1445862</v>
      </c>
      <c r="BH5" s="619"/>
      <c r="BI5" s="619"/>
      <c r="BJ5" s="619"/>
      <c r="BK5" s="619"/>
      <c r="BL5" s="619"/>
      <c r="BM5" s="619"/>
      <c r="BN5" s="620"/>
      <c r="BO5" s="671">
        <v>100</v>
      </c>
      <c r="BP5" s="671"/>
      <c r="BQ5" s="671"/>
      <c r="BR5" s="671"/>
      <c r="BS5" s="672">
        <v>15734</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27682</v>
      </c>
      <c r="S6" s="619"/>
      <c r="T6" s="619"/>
      <c r="U6" s="619"/>
      <c r="V6" s="619"/>
      <c r="W6" s="619"/>
      <c r="X6" s="619"/>
      <c r="Y6" s="620"/>
      <c r="Z6" s="671">
        <v>0.6</v>
      </c>
      <c r="AA6" s="671"/>
      <c r="AB6" s="671"/>
      <c r="AC6" s="671"/>
      <c r="AD6" s="672">
        <v>27682</v>
      </c>
      <c r="AE6" s="672"/>
      <c r="AF6" s="672"/>
      <c r="AG6" s="672"/>
      <c r="AH6" s="672"/>
      <c r="AI6" s="672"/>
      <c r="AJ6" s="672"/>
      <c r="AK6" s="672"/>
      <c r="AL6" s="641">
        <v>1.3</v>
      </c>
      <c r="AM6" s="673"/>
      <c r="AN6" s="673"/>
      <c r="AO6" s="674"/>
      <c r="AP6" s="615" t="s">
        <v>210</v>
      </c>
      <c r="AQ6" s="616"/>
      <c r="AR6" s="616"/>
      <c r="AS6" s="616"/>
      <c r="AT6" s="616"/>
      <c r="AU6" s="616"/>
      <c r="AV6" s="616"/>
      <c r="AW6" s="616"/>
      <c r="AX6" s="616"/>
      <c r="AY6" s="616"/>
      <c r="AZ6" s="616"/>
      <c r="BA6" s="616"/>
      <c r="BB6" s="616"/>
      <c r="BC6" s="616"/>
      <c r="BD6" s="616"/>
      <c r="BE6" s="616"/>
      <c r="BF6" s="617"/>
      <c r="BG6" s="618">
        <v>1445862</v>
      </c>
      <c r="BH6" s="619"/>
      <c r="BI6" s="619"/>
      <c r="BJ6" s="619"/>
      <c r="BK6" s="619"/>
      <c r="BL6" s="619"/>
      <c r="BM6" s="619"/>
      <c r="BN6" s="620"/>
      <c r="BO6" s="671">
        <v>100</v>
      </c>
      <c r="BP6" s="671"/>
      <c r="BQ6" s="671"/>
      <c r="BR6" s="671"/>
      <c r="BS6" s="672">
        <v>15734</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73068</v>
      </c>
      <c r="CS6" s="619"/>
      <c r="CT6" s="619"/>
      <c r="CU6" s="619"/>
      <c r="CV6" s="619"/>
      <c r="CW6" s="619"/>
      <c r="CX6" s="619"/>
      <c r="CY6" s="620"/>
      <c r="CZ6" s="671">
        <v>1.6</v>
      </c>
      <c r="DA6" s="671"/>
      <c r="DB6" s="671"/>
      <c r="DC6" s="671"/>
      <c r="DD6" s="624" t="s">
        <v>212</v>
      </c>
      <c r="DE6" s="619"/>
      <c r="DF6" s="619"/>
      <c r="DG6" s="619"/>
      <c r="DH6" s="619"/>
      <c r="DI6" s="619"/>
      <c r="DJ6" s="619"/>
      <c r="DK6" s="619"/>
      <c r="DL6" s="619"/>
      <c r="DM6" s="619"/>
      <c r="DN6" s="619"/>
      <c r="DO6" s="619"/>
      <c r="DP6" s="620"/>
      <c r="DQ6" s="624">
        <v>73068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2055</v>
      </c>
      <c r="S7" s="619"/>
      <c r="T7" s="619"/>
      <c r="U7" s="619"/>
      <c r="V7" s="619"/>
      <c r="W7" s="619"/>
      <c r="X7" s="619"/>
      <c r="Y7" s="620"/>
      <c r="Z7" s="671">
        <v>0</v>
      </c>
      <c r="AA7" s="671"/>
      <c r="AB7" s="671"/>
      <c r="AC7" s="671"/>
      <c r="AD7" s="672">
        <v>2055</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385220</v>
      </c>
      <c r="BH7" s="619"/>
      <c r="BI7" s="619"/>
      <c r="BJ7" s="619"/>
      <c r="BK7" s="619"/>
      <c r="BL7" s="619"/>
      <c r="BM7" s="619"/>
      <c r="BN7" s="620"/>
      <c r="BO7" s="671">
        <v>26.6</v>
      </c>
      <c r="BP7" s="671"/>
      <c r="BQ7" s="671"/>
      <c r="BR7" s="671"/>
      <c r="BS7" s="672">
        <v>15734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667669</v>
      </c>
      <c r="CS7" s="619"/>
      <c r="CT7" s="619"/>
      <c r="CU7" s="619"/>
      <c r="CV7" s="619"/>
      <c r="CW7" s="619"/>
      <c r="CX7" s="619"/>
      <c r="CY7" s="620"/>
      <c r="CZ7" s="671">
        <v>14.7</v>
      </c>
      <c r="DA7" s="671"/>
      <c r="DB7" s="671"/>
      <c r="DC7" s="671"/>
      <c r="DD7" s="624">
        <v>26210</v>
      </c>
      <c r="DE7" s="619"/>
      <c r="DF7" s="619"/>
      <c r="DG7" s="619"/>
      <c r="DH7" s="619"/>
      <c r="DI7" s="619"/>
      <c r="DJ7" s="619"/>
      <c r="DK7" s="619"/>
      <c r="DL7" s="619"/>
      <c r="DM7" s="619"/>
      <c r="DN7" s="619"/>
      <c r="DO7" s="619"/>
      <c r="DP7" s="620"/>
      <c r="DQ7" s="624">
        <v>625081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4473</v>
      </c>
      <c r="S8" s="619"/>
      <c r="T8" s="619"/>
      <c r="U8" s="619"/>
      <c r="V8" s="619"/>
      <c r="W8" s="619"/>
      <c r="X8" s="619"/>
      <c r="Y8" s="620"/>
      <c r="Z8" s="671">
        <v>0.1</v>
      </c>
      <c r="AA8" s="671"/>
      <c r="AB8" s="671"/>
      <c r="AC8" s="671"/>
      <c r="AD8" s="672">
        <v>4473</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10729</v>
      </c>
      <c r="BH8" s="619"/>
      <c r="BI8" s="619"/>
      <c r="BJ8" s="619"/>
      <c r="BK8" s="619"/>
      <c r="BL8" s="619"/>
      <c r="BM8" s="619"/>
      <c r="BN8" s="620"/>
      <c r="BO8" s="671">
        <v>0.7</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789438</v>
      </c>
      <c r="CS8" s="619"/>
      <c r="CT8" s="619"/>
      <c r="CU8" s="619"/>
      <c r="CV8" s="619"/>
      <c r="CW8" s="619"/>
      <c r="CX8" s="619"/>
      <c r="CY8" s="620"/>
      <c r="CZ8" s="671">
        <v>17.399999999999999</v>
      </c>
      <c r="DA8" s="671"/>
      <c r="DB8" s="671"/>
      <c r="DC8" s="671"/>
      <c r="DD8" s="624" t="s">
        <v>212</v>
      </c>
      <c r="DE8" s="619"/>
      <c r="DF8" s="619"/>
      <c r="DG8" s="619"/>
      <c r="DH8" s="619"/>
      <c r="DI8" s="619"/>
      <c r="DJ8" s="619"/>
      <c r="DK8" s="619"/>
      <c r="DL8" s="619"/>
      <c r="DM8" s="619"/>
      <c r="DN8" s="619"/>
      <c r="DO8" s="619"/>
      <c r="DP8" s="620"/>
      <c r="DQ8" s="624">
        <v>453040</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4394</v>
      </c>
      <c r="S9" s="619"/>
      <c r="T9" s="619"/>
      <c r="U9" s="619"/>
      <c r="V9" s="619"/>
      <c r="W9" s="619"/>
      <c r="X9" s="619"/>
      <c r="Y9" s="620"/>
      <c r="Z9" s="671">
        <v>0.1</v>
      </c>
      <c r="AA9" s="671"/>
      <c r="AB9" s="671"/>
      <c r="AC9" s="671"/>
      <c r="AD9" s="672">
        <v>4394</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282650</v>
      </c>
      <c r="BH9" s="619"/>
      <c r="BI9" s="619"/>
      <c r="BJ9" s="619"/>
      <c r="BK9" s="619"/>
      <c r="BL9" s="619"/>
      <c r="BM9" s="619"/>
      <c r="BN9" s="620"/>
      <c r="BO9" s="671">
        <v>19.5</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295743</v>
      </c>
      <c r="CS9" s="619"/>
      <c r="CT9" s="619"/>
      <c r="CU9" s="619"/>
      <c r="CV9" s="619"/>
      <c r="CW9" s="619"/>
      <c r="CX9" s="619"/>
      <c r="CY9" s="620"/>
      <c r="CZ9" s="671">
        <v>6.5</v>
      </c>
      <c r="DA9" s="671"/>
      <c r="DB9" s="671"/>
      <c r="DC9" s="671"/>
      <c r="DD9" s="624">
        <v>62480</v>
      </c>
      <c r="DE9" s="619"/>
      <c r="DF9" s="619"/>
      <c r="DG9" s="619"/>
      <c r="DH9" s="619"/>
      <c r="DI9" s="619"/>
      <c r="DJ9" s="619"/>
      <c r="DK9" s="619"/>
      <c r="DL9" s="619"/>
      <c r="DM9" s="619"/>
      <c r="DN9" s="619"/>
      <c r="DO9" s="619"/>
      <c r="DP9" s="620"/>
      <c r="DQ9" s="624">
        <v>222230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120486</v>
      </c>
      <c r="S10" s="619"/>
      <c r="T10" s="619"/>
      <c r="U10" s="619"/>
      <c r="V10" s="619"/>
      <c r="W10" s="619"/>
      <c r="X10" s="619"/>
      <c r="Y10" s="620"/>
      <c r="Z10" s="671">
        <v>2.5</v>
      </c>
      <c r="AA10" s="671"/>
      <c r="AB10" s="671"/>
      <c r="AC10" s="671"/>
      <c r="AD10" s="672">
        <v>120486</v>
      </c>
      <c r="AE10" s="672"/>
      <c r="AF10" s="672"/>
      <c r="AG10" s="672"/>
      <c r="AH10" s="672"/>
      <c r="AI10" s="672"/>
      <c r="AJ10" s="672"/>
      <c r="AK10" s="672"/>
      <c r="AL10" s="641">
        <v>5.5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37063</v>
      </c>
      <c r="BH10" s="619"/>
      <c r="BI10" s="619"/>
      <c r="BJ10" s="619"/>
      <c r="BK10" s="619"/>
      <c r="BL10" s="619"/>
      <c r="BM10" s="619"/>
      <c r="BN10" s="620"/>
      <c r="BO10" s="671">
        <v>2.6</v>
      </c>
      <c r="BP10" s="671"/>
      <c r="BQ10" s="671"/>
      <c r="BR10" s="671"/>
      <c r="BS10" s="624">
        <v>6176</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17474</v>
      </c>
      <c r="S11" s="619"/>
      <c r="T11" s="619"/>
      <c r="U11" s="619"/>
      <c r="V11" s="619"/>
      <c r="W11" s="619"/>
      <c r="X11" s="619"/>
      <c r="Y11" s="620"/>
      <c r="Z11" s="671">
        <v>0.4</v>
      </c>
      <c r="AA11" s="671"/>
      <c r="AB11" s="671"/>
      <c r="AC11" s="671"/>
      <c r="AD11" s="672">
        <v>17474</v>
      </c>
      <c r="AE11" s="672"/>
      <c r="AF11" s="672"/>
      <c r="AG11" s="672"/>
      <c r="AH11" s="672"/>
      <c r="AI11" s="672"/>
      <c r="AJ11" s="672"/>
      <c r="AK11" s="672"/>
      <c r="AL11" s="641">
        <v>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54778</v>
      </c>
      <c r="BH11" s="619"/>
      <c r="BI11" s="619"/>
      <c r="BJ11" s="619"/>
      <c r="BK11" s="619"/>
      <c r="BL11" s="619"/>
      <c r="BM11" s="619"/>
      <c r="BN11" s="620"/>
      <c r="BO11" s="671">
        <v>3.8</v>
      </c>
      <c r="BP11" s="671"/>
      <c r="BQ11" s="671"/>
      <c r="BR11" s="671"/>
      <c r="BS11" s="624">
        <v>9558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26751</v>
      </c>
      <c r="CS11" s="619"/>
      <c r="CT11" s="619"/>
      <c r="CU11" s="619"/>
      <c r="CV11" s="619"/>
      <c r="CW11" s="619"/>
      <c r="CX11" s="619"/>
      <c r="CY11" s="620"/>
      <c r="CZ11" s="671">
        <v>0.6</v>
      </c>
      <c r="DA11" s="671"/>
      <c r="DB11" s="671"/>
      <c r="DC11" s="671"/>
      <c r="DD11" s="624">
        <v>6013</v>
      </c>
      <c r="DE11" s="619"/>
      <c r="DF11" s="619"/>
      <c r="DG11" s="619"/>
      <c r="DH11" s="619"/>
      <c r="DI11" s="619"/>
      <c r="DJ11" s="619"/>
      <c r="DK11" s="619"/>
      <c r="DL11" s="619"/>
      <c r="DM11" s="619"/>
      <c r="DN11" s="619"/>
      <c r="DO11" s="619"/>
      <c r="DP11" s="620"/>
      <c r="DQ11" s="624">
        <v>25200</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1021357</v>
      </c>
      <c r="BH12" s="619"/>
      <c r="BI12" s="619"/>
      <c r="BJ12" s="619"/>
      <c r="BK12" s="619"/>
      <c r="BL12" s="619"/>
      <c r="BM12" s="619"/>
      <c r="BN12" s="620"/>
      <c r="BO12" s="671">
        <v>70.599999999999994</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16354</v>
      </c>
      <c r="CS12" s="619"/>
      <c r="CT12" s="619"/>
      <c r="CU12" s="619"/>
      <c r="CV12" s="619"/>
      <c r="CW12" s="619"/>
      <c r="CX12" s="619"/>
      <c r="CY12" s="620"/>
      <c r="CZ12" s="671">
        <v>0.4</v>
      </c>
      <c r="DA12" s="671"/>
      <c r="DB12" s="671"/>
      <c r="DC12" s="671"/>
      <c r="DD12" s="624" t="s">
        <v>107</v>
      </c>
      <c r="DE12" s="619"/>
      <c r="DF12" s="619"/>
      <c r="DG12" s="619"/>
      <c r="DH12" s="619"/>
      <c r="DI12" s="619"/>
      <c r="DJ12" s="619"/>
      <c r="DK12" s="619"/>
      <c r="DL12" s="619"/>
      <c r="DM12" s="619"/>
      <c r="DN12" s="619"/>
      <c r="DO12" s="619"/>
      <c r="DP12" s="620"/>
      <c r="DQ12" s="624">
        <v>4848</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3845</v>
      </c>
      <c r="S13" s="619"/>
      <c r="T13" s="619"/>
      <c r="U13" s="619"/>
      <c r="V13" s="619"/>
      <c r="W13" s="619"/>
      <c r="X13" s="619"/>
      <c r="Y13" s="620"/>
      <c r="Z13" s="671">
        <v>0.1</v>
      </c>
      <c r="AA13" s="671"/>
      <c r="AB13" s="671"/>
      <c r="AC13" s="671"/>
      <c r="AD13" s="672">
        <v>3845</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1021345</v>
      </c>
      <c r="BH13" s="619"/>
      <c r="BI13" s="619"/>
      <c r="BJ13" s="619"/>
      <c r="BK13" s="619"/>
      <c r="BL13" s="619"/>
      <c r="BM13" s="619"/>
      <c r="BN13" s="620"/>
      <c r="BO13" s="671">
        <v>70.599999999999994</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1132424</v>
      </c>
      <c r="CS13" s="619"/>
      <c r="CT13" s="619"/>
      <c r="CU13" s="619"/>
      <c r="CV13" s="619"/>
      <c r="CW13" s="619"/>
      <c r="CX13" s="619"/>
      <c r="CY13" s="620"/>
      <c r="CZ13" s="671">
        <v>24.9</v>
      </c>
      <c r="DA13" s="671"/>
      <c r="DB13" s="671"/>
      <c r="DC13" s="671"/>
      <c r="DD13" s="624">
        <v>126997</v>
      </c>
      <c r="DE13" s="619"/>
      <c r="DF13" s="619"/>
      <c r="DG13" s="619"/>
      <c r="DH13" s="619"/>
      <c r="DI13" s="619"/>
      <c r="DJ13" s="619"/>
      <c r="DK13" s="619"/>
      <c r="DL13" s="619"/>
      <c r="DM13" s="619"/>
      <c r="DN13" s="619"/>
      <c r="DO13" s="619"/>
      <c r="DP13" s="620"/>
      <c r="DQ13" s="624">
        <v>302456</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11580</v>
      </c>
      <c r="BH14" s="619"/>
      <c r="BI14" s="619"/>
      <c r="BJ14" s="619"/>
      <c r="BK14" s="619"/>
      <c r="BL14" s="619"/>
      <c r="BM14" s="619"/>
      <c r="BN14" s="620"/>
      <c r="BO14" s="671">
        <v>0.8</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222249</v>
      </c>
      <c r="CS14" s="619"/>
      <c r="CT14" s="619"/>
      <c r="CU14" s="619"/>
      <c r="CV14" s="619"/>
      <c r="CW14" s="619"/>
      <c r="CX14" s="619"/>
      <c r="CY14" s="620"/>
      <c r="CZ14" s="671">
        <v>4.9000000000000004</v>
      </c>
      <c r="DA14" s="671"/>
      <c r="DB14" s="671"/>
      <c r="DC14" s="671"/>
      <c r="DD14" s="624">
        <v>60886</v>
      </c>
      <c r="DE14" s="619"/>
      <c r="DF14" s="619"/>
      <c r="DG14" s="619"/>
      <c r="DH14" s="619"/>
      <c r="DI14" s="619"/>
      <c r="DJ14" s="619"/>
      <c r="DK14" s="619"/>
      <c r="DL14" s="619"/>
      <c r="DM14" s="619"/>
      <c r="DN14" s="619"/>
      <c r="DO14" s="619"/>
      <c r="DP14" s="620"/>
      <c r="DQ14" s="624">
        <v>202149</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4382</v>
      </c>
      <c r="S15" s="619"/>
      <c r="T15" s="619"/>
      <c r="U15" s="619"/>
      <c r="V15" s="619"/>
      <c r="W15" s="619"/>
      <c r="X15" s="619"/>
      <c r="Y15" s="620"/>
      <c r="Z15" s="671">
        <v>0.1</v>
      </c>
      <c r="AA15" s="671"/>
      <c r="AB15" s="671"/>
      <c r="AC15" s="671"/>
      <c r="AD15" s="672">
        <v>4382</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27705</v>
      </c>
      <c r="BH15" s="619"/>
      <c r="BI15" s="619"/>
      <c r="BJ15" s="619"/>
      <c r="BK15" s="619"/>
      <c r="BL15" s="619"/>
      <c r="BM15" s="619"/>
      <c r="BN15" s="620"/>
      <c r="BO15" s="671">
        <v>1.9</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788777</v>
      </c>
      <c r="CS15" s="619"/>
      <c r="CT15" s="619"/>
      <c r="CU15" s="619"/>
      <c r="CV15" s="619"/>
      <c r="CW15" s="619"/>
      <c r="CX15" s="619"/>
      <c r="CY15" s="620"/>
      <c r="CZ15" s="671">
        <v>17.399999999999999</v>
      </c>
      <c r="DA15" s="671"/>
      <c r="DB15" s="671"/>
      <c r="DC15" s="671"/>
      <c r="DD15" s="624">
        <v>342791</v>
      </c>
      <c r="DE15" s="619"/>
      <c r="DF15" s="619"/>
      <c r="DG15" s="619"/>
      <c r="DH15" s="619"/>
      <c r="DI15" s="619"/>
      <c r="DJ15" s="619"/>
      <c r="DK15" s="619"/>
      <c r="DL15" s="619"/>
      <c r="DM15" s="619"/>
      <c r="DN15" s="619"/>
      <c r="DO15" s="619"/>
      <c r="DP15" s="620"/>
      <c r="DQ15" s="624">
        <v>749798</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610565</v>
      </c>
      <c r="S16" s="619"/>
      <c r="T16" s="619"/>
      <c r="U16" s="619"/>
      <c r="V16" s="619"/>
      <c r="W16" s="619"/>
      <c r="X16" s="619"/>
      <c r="Y16" s="620"/>
      <c r="Z16" s="671">
        <v>12.9</v>
      </c>
      <c r="AA16" s="671"/>
      <c r="AB16" s="671"/>
      <c r="AC16" s="671"/>
      <c r="AD16" s="672">
        <v>536587</v>
      </c>
      <c r="AE16" s="672"/>
      <c r="AF16" s="672"/>
      <c r="AG16" s="672"/>
      <c r="AH16" s="672"/>
      <c r="AI16" s="672"/>
      <c r="AJ16" s="672"/>
      <c r="AK16" s="672"/>
      <c r="AL16" s="641">
        <v>24.6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143797</v>
      </c>
      <c r="CS16" s="619"/>
      <c r="CT16" s="619"/>
      <c r="CU16" s="619"/>
      <c r="CV16" s="619"/>
      <c r="CW16" s="619"/>
      <c r="CX16" s="619"/>
      <c r="CY16" s="620"/>
      <c r="CZ16" s="671">
        <v>3.2</v>
      </c>
      <c r="DA16" s="671"/>
      <c r="DB16" s="671"/>
      <c r="DC16" s="671"/>
      <c r="DD16" s="624" t="s">
        <v>107</v>
      </c>
      <c r="DE16" s="619"/>
      <c r="DF16" s="619"/>
      <c r="DG16" s="619"/>
      <c r="DH16" s="619"/>
      <c r="DI16" s="619"/>
      <c r="DJ16" s="619"/>
      <c r="DK16" s="619"/>
      <c r="DL16" s="619"/>
      <c r="DM16" s="619"/>
      <c r="DN16" s="619"/>
      <c r="DO16" s="619"/>
      <c r="DP16" s="620"/>
      <c r="DQ16" s="624">
        <v>20954</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536587</v>
      </c>
      <c r="S17" s="619"/>
      <c r="T17" s="619"/>
      <c r="U17" s="619"/>
      <c r="V17" s="619"/>
      <c r="W17" s="619"/>
      <c r="X17" s="619"/>
      <c r="Y17" s="620"/>
      <c r="Z17" s="671">
        <v>11.3</v>
      </c>
      <c r="AA17" s="671"/>
      <c r="AB17" s="671"/>
      <c r="AC17" s="671"/>
      <c r="AD17" s="672">
        <v>536587</v>
      </c>
      <c r="AE17" s="672"/>
      <c r="AF17" s="672"/>
      <c r="AG17" s="672"/>
      <c r="AH17" s="672"/>
      <c r="AI17" s="672"/>
      <c r="AJ17" s="672"/>
      <c r="AK17" s="672"/>
      <c r="AL17" s="641">
        <v>24.6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382515</v>
      </c>
      <c r="CS17" s="619"/>
      <c r="CT17" s="619"/>
      <c r="CU17" s="619"/>
      <c r="CV17" s="619"/>
      <c r="CW17" s="619"/>
      <c r="CX17" s="619"/>
      <c r="CY17" s="620"/>
      <c r="CZ17" s="671">
        <v>8.4</v>
      </c>
      <c r="DA17" s="671"/>
      <c r="DB17" s="671"/>
      <c r="DC17" s="671"/>
      <c r="DD17" s="624" t="s">
        <v>107</v>
      </c>
      <c r="DE17" s="619"/>
      <c r="DF17" s="619"/>
      <c r="DG17" s="619"/>
      <c r="DH17" s="619"/>
      <c r="DI17" s="619"/>
      <c r="DJ17" s="619"/>
      <c r="DK17" s="619"/>
      <c r="DL17" s="619"/>
      <c r="DM17" s="619"/>
      <c r="DN17" s="619"/>
      <c r="DO17" s="619"/>
      <c r="DP17" s="620"/>
      <c r="DQ17" s="624">
        <v>368569</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73978</v>
      </c>
      <c r="S18" s="619"/>
      <c r="T18" s="619"/>
      <c r="U18" s="619"/>
      <c r="V18" s="619"/>
      <c r="W18" s="619"/>
      <c r="X18" s="619"/>
      <c r="Y18" s="620"/>
      <c r="Z18" s="671">
        <v>1.6</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2241218</v>
      </c>
      <c r="S20" s="619"/>
      <c r="T20" s="619"/>
      <c r="U20" s="619"/>
      <c r="V20" s="619"/>
      <c r="W20" s="619"/>
      <c r="X20" s="619"/>
      <c r="Y20" s="620"/>
      <c r="Z20" s="671">
        <v>47.4</v>
      </c>
      <c r="AA20" s="671"/>
      <c r="AB20" s="671"/>
      <c r="AC20" s="671"/>
      <c r="AD20" s="672">
        <v>2167240</v>
      </c>
      <c r="AE20" s="672"/>
      <c r="AF20" s="672"/>
      <c r="AG20" s="672"/>
      <c r="AH20" s="672"/>
      <c r="AI20" s="672"/>
      <c r="AJ20" s="672"/>
      <c r="AK20" s="672"/>
      <c r="AL20" s="641">
        <v>99.3</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4538785</v>
      </c>
      <c r="CS20" s="619"/>
      <c r="CT20" s="619"/>
      <c r="CU20" s="619"/>
      <c r="CV20" s="619"/>
      <c r="CW20" s="619"/>
      <c r="CX20" s="619"/>
      <c r="CY20" s="620"/>
      <c r="CZ20" s="671">
        <v>100</v>
      </c>
      <c r="DA20" s="671"/>
      <c r="DB20" s="671"/>
      <c r="DC20" s="671"/>
      <c r="DD20" s="624">
        <v>625377</v>
      </c>
      <c r="DE20" s="619"/>
      <c r="DF20" s="619"/>
      <c r="DG20" s="619"/>
      <c r="DH20" s="619"/>
      <c r="DI20" s="619"/>
      <c r="DJ20" s="619"/>
      <c r="DK20" s="619"/>
      <c r="DL20" s="619"/>
      <c r="DM20" s="619"/>
      <c r="DN20" s="619"/>
      <c r="DO20" s="619"/>
      <c r="DP20" s="620"/>
      <c r="DQ20" s="624">
        <v>3047393</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578</v>
      </c>
      <c r="S21" s="619"/>
      <c r="T21" s="619"/>
      <c r="U21" s="619"/>
      <c r="V21" s="619"/>
      <c r="W21" s="619"/>
      <c r="X21" s="619"/>
      <c r="Y21" s="620"/>
      <c r="Z21" s="671">
        <v>0</v>
      </c>
      <c r="AA21" s="671"/>
      <c r="AB21" s="671"/>
      <c r="AC21" s="671"/>
      <c r="AD21" s="672">
        <v>578</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5926</v>
      </c>
      <c r="S22" s="619"/>
      <c r="T22" s="619"/>
      <c r="U22" s="619"/>
      <c r="V22" s="619"/>
      <c r="W22" s="619"/>
      <c r="X22" s="619"/>
      <c r="Y22" s="620"/>
      <c r="Z22" s="671">
        <v>0.1</v>
      </c>
      <c r="AA22" s="671"/>
      <c r="AB22" s="671"/>
      <c r="AC22" s="671"/>
      <c r="AD22" s="672" t="s">
        <v>107</v>
      </c>
      <c r="AE22" s="672"/>
      <c r="AF22" s="672"/>
      <c r="AG22" s="672"/>
      <c r="AH22" s="672"/>
      <c r="AI22" s="672"/>
      <c r="AJ22" s="672"/>
      <c r="AK22" s="672"/>
      <c r="AL22" s="641" t="s">
        <v>107</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136965</v>
      </c>
      <c r="S23" s="619"/>
      <c r="T23" s="619"/>
      <c r="U23" s="619"/>
      <c r="V23" s="619"/>
      <c r="W23" s="619"/>
      <c r="X23" s="619"/>
      <c r="Y23" s="620"/>
      <c r="Z23" s="671">
        <v>2.9</v>
      </c>
      <c r="AA23" s="671"/>
      <c r="AB23" s="671"/>
      <c r="AC23" s="671"/>
      <c r="AD23" s="672">
        <v>3149</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12023</v>
      </c>
      <c r="S24" s="619"/>
      <c r="T24" s="619"/>
      <c r="U24" s="619"/>
      <c r="V24" s="619"/>
      <c r="W24" s="619"/>
      <c r="X24" s="619"/>
      <c r="Y24" s="620"/>
      <c r="Z24" s="671">
        <v>0.3</v>
      </c>
      <c r="AA24" s="671"/>
      <c r="AB24" s="671"/>
      <c r="AC24" s="671"/>
      <c r="AD24" s="672" t="s">
        <v>107</v>
      </c>
      <c r="AE24" s="672"/>
      <c r="AF24" s="672"/>
      <c r="AG24" s="672"/>
      <c r="AH24" s="672"/>
      <c r="AI24" s="672"/>
      <c r="AJ24" s="672"/>
      <c r="AK24" s="672"/>
      <c r="AL24" s="641" t="s">
        <v>107</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1366674</v>
      </c>
      <c r="CS24" s="669"/>
      <c r="CT24" s="669"/>
      <c r="CU24" s="669"/>
      <c r="CV24" s="669"/>
      <c r="CW24" s="669"/>
      <c r="CX24" s="669"/>
      <c r="CY24" s="716"/>
      <c r="CZ24" s="720">
        <v>30.1</v>
      </c>
      <c r="DA24" s="721"/>
      <c r="DB24" s="721"/>
      <c r="DC24" s="722"/>
      <c r="DD24" s="715">
        <v>1016059</v>
      </c>
      <c r="DE24" s="669"/>
      <c r="DF24" s="669"/>
      <c r="DG24" s="669"/>
      <c r="DH24" s="669"/>
      <c r="DI24" s="669"/>
      <c r="DJ24" s="669"/>
      <c r="DK24" s="716"/>
      <c r="DL24" s="715">
        <v>1013276</v>
      </c>
      <c r="DM24" s="669"/>
      <c r="DN24" s="669"/>
      <c r="DO24" s="669"/>
      <c r="DP24" s="669"/>
      <c r="DQ24" s="669"/>
      <c r="DR24" s="669"/>
      <c r="DS24" s="669"/>
      <c r="DT24" s="669"/>
      <c r="DU24" s="669"/>
      <c r="DV24" s="716"/>
      <c r="DW24" s="717">
        <v>41.7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644136</v>
      </c>
      <c r="S25" s="619"/>
      <c r="T25" s="619"/>
      <c r="U25" s="619"/>
      <c r="V25" s="619"/>
      <c r="W25" s="619"/>
      <c r="X25" s="619"/>
      <c r="Y25" s="620"/>
      <c r="Z25" s="671">
        <v>13.6</v>
      </c>
      <c r="AA25" s="671"/>
      <c r="AB25" s="671"/>
      <c r="AC25" s="671"/>
      <c r="AD25" s="672" t="s">
        <v>107</v>
      </c>
      <c r="AE25" s="672"/>
      <c r="AF25" s="672"/>
      <c r="AG25" s="672"/>
      <c r="AH25" s="672"/>
      <c r="AI25" s="672"/>
      <c r="AJ25" s="672"/>
      <c r="AK25" s="672"/>
      <c r="AL25" s="641" t="s">
        <v>107</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621909</v>
      </c>
      <c r="CS25" s="637"/>
      <c r="CT25" s="637"/>
      <c r="CU25" s="637"/>
      <c r="CV25" s="637"/>
      <c r="CW25" s="637"/>
      <c r="CX25" s="637"/>
      <c r="CY25" s="638"/>
      <c r="CZ25" s="621">
        <v>13.7</v>
      </c>
      <c r="DA25" s="639"/>
      <c r="DB25" s="639"/>
      <c r="DC25" s="640"/>
      <c r="DD25" s="624">
        <v>539189</v>
      </c>
      <c r="DE25" s="637"/>
      <c r="DF25" s="637"/>
      <c r="DG25" s="637"/>
      <c r="DH25" s="637"/>
      <c r="DI25" s="637"/>
      <c r="DJ25" s="637"/>
      <c r="DK25" s="638"/>
      <c r="DL25" s="624">
        <v>536406</v>
      </c>
      <c r="DM25" s="637"/>
      <c r="DN25" s="637"/>
      <c r="DO25" s="637"/>
      <c r="DP25" s="637"/>
      <c r="DQ25" s="637"/>
      <c r="DR25" s="637"/>
      <c r="DS25" s="637"/>
      <c r="DT25" s="637"/>
      <c r="DU25" s="637"/>
      <c r="DV25" s="638"/>
      <c r="DW25" s="641">
        <v>22.1</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383619</v>
      </c>
      <c r="CS26" s="619"/>
      <c r="CT26" s="619"/>
      <c r="CU26" s="619"/>
      <c r="CV26" s="619"/>
      <c r="CW26" s="619"/>
      <c r="CX26" s="619"/>
      <c r="CY26" s="620"/>
      <c r="CZ26" s="621">
        <v>8.5</v>
      </c>
      <c r="DA26" s="639"/>
      <c r="DB26" s="639"/>
      <c r="DC26" s="640"/>
      <c r="DD26" s="624">
        <v>308653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214147</v>
      </c>
      <c r="S27" s="619"/>
      <c r="T27" s="619"/>
      <c r="U27" s="619"/>
      <c r="V27" s="619"/>
      <c r="W27" s="619"/>
      <c r="X27" s="619"/>
      <c r="Y27" s="620"/>
      <c r="Z27" s="671">
        <v>4.5</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1445862</v>
      </c>
      <c r="BH27" s="619"/>
      <c r="BI27" s="619"/>
      <c r="BJ27" s="619"/>
      <c r="BK27" s="619"/>
      <c r="BL27" s="619"/>
      <c r="BM27" s="619"/>
      <c r="BN27" s="620"/>
      <c r="BO27" s="671">
        <v>100</v>
      </c>
      <c r="BP27" s="671"/>
      <c r="BQ27" s="671"/>
      <c r="BR27" s="671"/>
      <c r="BS27" s="624">
        <v>15734</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362250</v>
      </c>
      <c r="CS27" s="637"/>
      <c r="CT27" s="637"/>
      <c r="CU27" s="637"/>
      <c r="CV27" s="637"/>
      <c r="CW27" s="637"/>
      <c r="CX27" s="637"/>
      <c r="CY27" s="638"/>
      <c r="CZ27" s="621">
        <v>8</v>
      </c>
      <c r="DA27" s="639"/>
      <c r="DB27" s="639"/>
      <c r="DC27" s="640"/>
      <c r="DD27" s="624">
        <v>108301</v>
      </c>
      <c r="DE27" s="637"/>
      <c r="DF27" s="637"/>
      <c r="DG27" s="637"/>
      <c r="DH27" s="637"/>
      <c r="DI27" s="637"/>
      <c r="DJ27" s="637"/>
      <c r="DK27" s="638"/>
      <c r="DL27" s="624">
        <v>108301</v>
      </c>
      <c r="DM27" s="637"/>
      <c r="DN27" s="637"/>
      <c r="DO27" s="637"/>
      <c r="DP27" s="637"/>
      <c r="DQ27" s="637"/>
      <c r="DR27" s="637"/>
      <c r="DS27" s="637"/>
      <c r="DT27" s="637"/>
      <c r="DU27" s="637"/>
      <c r="DV27" s="638"/>
      <c r="DW27" s="641">
        <v>4.5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11200</v>
      </c>
      <c r="S28" s="619"/>
      <c r="T28" s="619"/>
      <c r="U28" s="619"/>
      <c r="V28" s="619"/>
      <c r="W28" s="619"/>
      <c r="X28" s="619"/>
      <c r="Y28" s="620"/>
      <c r="Z28" s="671">
        <v>0.2</v>
      </c>
      <c r="AA28" s="671"/>
      <c r="AB28" s="671"/>
      <c r="AC28" s="671"/>
      <c r="AD28" s="672">
        <v>10874</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382515</v>
      </c>
      <c r="CS28" s="619"/>
      <c r="CT28" s="619"/>
      <c r="CU28" s="619"/>
      <c r="CV28" s="619"/>
      <c r="CW28" s="619"/>
      <c r="CX28" s="619"/>
      <c r="CY28" s="620"/>
      <c r="CZ28" s="621">
        <v>8.4</v>
      </c>
      <c r="DA28" s="639"/>
      <c r="DB28" s="639"/>
      <c r="DC28" s="640"/>
      <c r="DD28" s="624">
        <v>368569</v>
      </c>
      <c r="DE28" s="619"/>
      <c r="DF28" s="619"/>
      <c r="DG28" s="619"/>
      <c r="DH28" s="619"/>
      <c r="DI28" s="619"/>
      <c r="DJ28" s="619"/>
      <c r="DK28" s="620"/>
      <c r="DL28" s="624">
        <v>368569</v>
      </c>
      <c r="DM28" s="619"/>
      <c r="DN28" s="619"/>
      <c r="DO28" s="619"/>
      <c r="DP28" s="619"/>
      <c r="DQ28" s="619"/>
      <c r="DR28" s="619"/>
      <c r="DS28" s="619"/>
      <c r="DT28" s="619"/>
      <c r="DU28" s="619"/>
      <c r="DV28" s="620"/>
      <c r="DW28" s="641">
        <v>15.2</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51125</v>
      </c>
      <c r="S29" s="619"/>
      <c r="T29" s="619"/>
      <c r="U29" s="619"/>
      <c r="V29" s="619"/>
      <c r="W29" s="619"/>
      <c r="X29" s="619"/>
      <c r="Y29" s="620"/>
      <c r="Z29" s="671">
        <v>1.1000000000000001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382515</v>
      </c>
      <c r="CS29" s="637"/>
      <c r="CT29" s="637"/>
      <c r="CU29" s="637"/>
      <c r="CV29" s="637"/>
      <c r="CW29" s="637"/>
      <c r="CX29" s="637"/>
      <c r="CY29" s="638"/>
      <c r="CZ29" s="621">
        <v>8.4</v>
      </c>
      <c r="DA29" s="639"/>
      <c r="DB29" s="639"/>
      <c r="DC29" s="640"/>
      <c r="DD29" s="624">
        <v>368569</v>
      </c>
      <c r="DE29" s="637"/>
      <c r="DF29" s="637"/>
      <c r="DG29" s="637"/>
      <c r="DH29" s="637"/>
      <c r="DI29" s="637"/>
      <c r="DJ29" s="637"/>
      <c r="DK29" s="638"/>
      <c r="DL29" s="624">
        <v>368569</v>
      </c>
      <c r="DM29" s="637"/>
      <c r="DN29" s="637"/>
      <c r="DO29" s="637"/>
      <c r="DP29" s="637"/>
      <c r="DQ29" s="637"/>
      <c r="DR29" s="637"/>
      <c r="DS29" s="637"/>
      <c r="DT29" s="637"/>
      <c r="DU29" s="637"/>
      <c r="DV29" s="638"/>
      <c r="DW29" s="641">
        <v>15.2</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77350</v>
      </c>
      <c r="S30" s="619"/>
      <c r="T30" s="619"/>
      <c r="U30" s="619"/>
      <c r="V30" s="619"/>
      <c r="W30" s="619"/>
      <c r="X30" s="619"/>
      <c r="Y30" s="620"/>
      <c r="Z30" s="671">
        <v>1.6</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99.8</v>
      </c>
      <c r="BH30" s="685"/>
      <c r="BI30" s="685"/>
      <c r="BJ30" s="685"/>
      <c r="BK30" s="685"/>
      <c r="BL30" s="685"/>
      <c r="BM30" s="686">
        <v>99.6</v>
      </c>
      <c r="BN30" s="685"/>
      <c r="BO30" s="685"/>
      <c r="BP30" s="685"/>
      <c r="BQ30" s="687"/>
      <c r="BR30" s="684">
        <v>99.9</v>
      </c>
      <c r="BS30" s="685"/>
      <c r="BT30" s="685"/>
      <c r="BU30" s="685"/>
      <c r="BV30" s="685"/>
      <c r="BW30" s="685"/>
      <c r="BX30" s="686">
        <v>99.6</v>
      </c>
      <c r="BY30" s="685"/>
      <c r="BZ30" s="685"/>
      <c r="CA30" s="685"/>
      <c r="CB30" s="687"/>
      <c r="CD30" s="690"/>
      <c r="CE30" s="691"/>
      <c r="CF30" s="655" t="s">
        <v>289</v>
      </c>
      <c r="CG30" s="652"/>
      <c r="CH30" s="652"/>
      <c r="CI30" s="652"/>
      <c r="CJ30" s="652"/>
      <c r="CK30" s="652"/>
      <c r="CL30" s="652"/>
      <c r="CM30" s="652"/>
      <c r="CN30" s="652"/>
      <c r="CO30" s="652"/>
      <c r="CP30" s="652"/>
      <c r="CQ30" s="653"/>
      <c r="CR30" s="618">
        <v>329435</v>
      </c>
      <c r="CS30" s="619"/>
      <c r="CT30" s="619"/>
      <c r="CU30" s="619"/>
      <c r="CV30" s="619"/>
      <c r="CW30" s="619"/>
      <c r="CX30" s="619"/>
      <c r="CY30" s="620"/>
      <c r="CZ30" s="621">
        <v>7.3</v>
      </c>
      <c r="DA30" s="639"/>
      <c r="DB30" s="639"/>
      <c r="DC30" s="640"/>
      <c r="DD30" s="624">
        <v>315658</v>
      </c>
      <c r="DE30" s="619"/>
      <c r="DF30" s="619"/>
      <c r="DG30" s="619"/>
      <c r="DH30" s="619"/>
      <c r="DI30" s="619"/>
      <c r="DJ30" s="619"/>
      <c r="DK30" s="620"/>
      <c r="DL30" s="624">
        <v>315658</v>
      </c>
      <c r="DM30" s="619"/>
      <c r="DN30" s="619"/>
      <c r="DO30" s="619"/>
      <c r="DP30" s="619"/>
      <c r="DQ30" s="619"/>
      <c r="DR30" s="619"/>
      <c r="DS30" s="619"/>
      <c r="DT30" s="619"/>
      <c r="DU30" s="619"/>
      <c r="DV30" s="620"/>
      <c r="DW30" s="641">
        <v>13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213402</v>
      </c>
      <c r="S31" s="619"/>
      <c r="T31" s="619"/>
      <c r="U31" s="619"/>
      <c r="V31" s="619"/>
      <c r="W31" s="619"/>
      <c r="X31" s="619"/>
      <c r="Y31" s="620"/>
      <c r="Z31" s="671">
        <v>4.5</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99.6</v>
      </c>
      <c r="BH31" s="637"/>
      <c r="BI31" s="637"/>
      <c r="BJ31" s="637"/>
      <c r="BK31" s="637"/>
      <c r="BL31" s="637"/>
      <c r="BM31" s="673">
        <v>99.1</v>
      </c>
      <c r="BN31" s="683"/>
      <c r="BO31" s="683"/>
      <c r="BP31" s="683"/>
      <c r="BQ31" s="647"/>
      <c r="BR31" s="682">
        <v>99.7</v>
      </c>
      <c r="BS31" s="637"/>
      <c r="BT31" s="637"/>
      <c r="BU31" s="637"/>
      <c r="BV31" s="637"/>
      <c r="BW31" s="637"/>
      <c r="BX31" s="673">
        <v>98.7</v>
      </c>
      <c r="BY31" s="683"/>
      <c r="BZ31" s="683"/>
      <c r="CA31" s="683"/>
      <c r="CB31" s="647"/>
      <c r="CD31" s="690"/>
      <c r="CE31" s="691"/>
      <c r="CF31" s="655" t="s">
        <v>293</v>
      </c>
      <c r="CG31" s="652"/>
      <c r="CH31" s="652"/>
      <c r="CI31" s="652"/>
      <c r="CJ31" s="652"/>
      <c r="CK31" s="652"/>
      <c r="CL31" s="652"/>
      <c r="CM31" s="652"/>
      <c r="CN31" s="652"/>
      <c r="CO31" s="652"/>
      <c r="CP31" s="652"/>
      <c r="CQ31" s="653"/>
      <c r="CR31" s="618">
        <v>53080</v>
      </c>
      <c r="CS31" s="637"/>
      <c r="CT31" s="637"/>
      <c r="CU31" s="637"/>
      <c r="CV31" s="637"/>
      <c r="CW31" s="637"/>
      <c r="CX31" s="637"/>
      <c r="CY31" s="638"/>
      <c r="CZ31" s="621">
        <v>1.2</v>
      </c>
      <c r="DA31" s="639"/>
      <c r="DB31" s="639"/>
      <c r="DC31" s="640"/>
      <c r="DD31" s="624">
        <v>52911</v>
      </c>
      <c r="DE31" s="637"/>
      <c r="DF31" s="637"/>
      <c r="DG31" s="637"/>
      <c r="DH31" s="637"/>
      <c r="DI31" s="637"/>
      <c r="DJ31" s="637"/>
      <c r="DK31" s="638"/>
      <c r="DL31" s="624">
        <v>52911</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793307</v>
      </c>
      <c r="S32" s="619"/>
      <c r="T32" s="619"/>
      <c r="U32" s="619"/>
      <c r="V32" s="619"/>
      <c r="W32" s="619"/>
      <c r="X32" s="619"/>
      <c r="Y32" s="620"/>
      <c r="Z32" s="671">
        <v>16.8</v>
      </c>
      <c r="AA32" s="671"/>
      <c r="AB32" s="671"/>
      <c r="AC32" s="671"/>
      <c r="AD32" s="672">
        <v>18</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99.9</v>
      </c>
      <c r="BH32" s="603"/>
      <c r="BI32" s="603"/>
      <c r="BJ32" s="603"/>
      <c r="BK32" s="603"/>
      <c r="BL32" s="603"/>
      <c r="BM32" s="666">
        <v>99.9</v>
      </c>
      <c r="BN32" s="603"/>
      <c r="BO32" s="603"/>
      <c r="BP32" s="603"/>
      <c r="BQ32" s="660"/>
      <c r="BR32" s="681">
        <v>100</v>
      </c>
      <c r="BS32" s="603"/>
      <c r="BT32" s="603"/>
      <c r="BU32" s="603"/>
      <c r="BV32" s="603"/>
      <c r="BW32" s="603"/>
      <c r="BX32" s="666">
        <v>99.9</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327500</v>
      </c>
      <c r="S33" s="619"/>
      <c r="T33" s="619"/>
      <c r="U33" s="619"/>
      <c r="V33" s="619"/>
      <c r="W33" s="619"/>
      <c r="X33" s="619"/>
      <c r="Y33" s="620"/>
      <c r="Z33" s="671">
        <v>6.9</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2402937</v>
      </c>
      <c r="CS33" s="637"/>
      <c r="CT33" s="637"/>
      <c r="CU33" s="637"/>
      <c r="CV33" s="637"/>
      <c r="CW33" s="637"/>
      <c r="CX33" s="637"/>
      <c r="CY33" s="638"/>
      <c r="CZ33" s="621">
        <v>52.9</v>
      </c>
      <c r="DA33" s="639"/>
      <c r="DB33" s="639"/>
      <c r="DC33" s="640"/>
      <c r="DD33" s="624">
        <v>1462074</v>
      </c>
      <c r="DE33" s="637"/>
      <c r="DF33" s="637"/>
      <c r="DG33" s="637"/>
      <c r="DH33" s="637"/>
      <c r="DI33" s="637"/>
      <c r="DJ33" s="637"/>
      <c r="DK33" s="638"/>
      <c r="DL33" s="624">
        <v>1148310</v>
      </c>
      <c r="DM33" s="637"/>
      <c r="DN33" s="637"/>
      <c r="DO33" s="637"/>
      <c r="DP33" s="637"/>
      <c r="DQ33" s="637"/>
      <c r="DR33" s="637"/>
      <c r="DS33" s="637"/>
      <c r="DT33" s="637"/>
      <c r="DU33" s="637"/>
      <c r="DV33" s="638"/>
      <c r="DW33" s="641">
        <v>47.3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845418</v>
      </c>
      <c r="CS34" s="619"/>
      <c r="CT34" s="619"/>
      <c r="CU34" s="619"/>
      <c r="CV34" s="619"/>
      <c r="CW34" s="619"/>
      <c r="CX34" s="619"/>
      <c r="CY34" s="620"/>
      <c r="CZ34" s="621">
        <v>18.600000000000001</v>
      </c>
      <c r="DA34" s="639"/>
      <c r="DB34" s="639"/>
      <c r="DC34" s="640"/>
      <c r="DD34" s="624">
        <v>744319</v>
      </c>
      <c r="DE34" s="619"/>
      <c r="DF34" s="619"/>
      <c r="DG34" s="619"/>
      <c r="DH34" s="619"/>
      <c r="DI34" s="619"/>
      <c r="DJ34" s="619"/>
      <c r="DK34" s="620"/>
      <c r="DL34" s="624">
        <v>596401</v>
      </c>
      <c r="DM34" s="619"/>
      <c r="DN34" s="619"/>
      <c r="DO34" s="619"/>
      <c r="DP34" s="619"/>
      <c r="DQ34" s="619"/>
      <c r="DR34" s="619"/>
      <c r="DS34" s="619"/>
      <c r="DT34" s="619"/>
      <c r="DU34" s="619"/>
      <c r="DV34" s="620"/>
      <c r="DW34" s="641">
        <v>24.6</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247300</v>
      </c>
      <c r="S35" s="619"/>
      <c r="T35" s="619"/>
      <c r="U35" s="619"/>
      <c r="V35" s="619"/>
      <c r="W35" s="619"/>
      <c r="X35" s="619"/>
      <c r="Y35" s="620"/>
      <c r="Z35" s="671">
        <v>5.2</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311346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53666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35762</v>
      </c>
      <c r="CS35" s="637"/>
      <c r="CT35" s="637"/>
      <c r="CU35" s="637"/>
      <c r="CV35" s="637"/>
      <c r="CW35" s="637"/>
      <c r="CX35" s="637"/>
      <c r="CY35" s="638"/>
      <c r="CZ35" s="621">
        <v>0.8</v>
      </c>
      <c r="DA35" s="639"/>
      <c r="DB35" s="639"/>
      <c r="DC35" s="640"/>
      <c r="DD35" s="624">
        <v>24981</v>
      </c>
      <c r="DE35" s="637"/>
      <c r="DF35" s="637"/>
      <c r="DG35" s="637"/>
      <c r="DH35" s="637"/>
      <c r="DI35" s="637"/>
      <c r="DJ35" s="637"/>
      <c r="DK35" s="638"/>
      <c r="DL35" s="624">
        <v>24981</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4728877</v>
      </c>
      <c r="S36" s="659"/>
      <c r="T36" s="659"/>
      <c r="U36" s="659"/>
      <c r="V36" s="659"/>
      <c r="W36" s="659"/>
      <c r="X36" s="659"/>
      <c r="Y36" s="662"/>
      <c r="Z36" s="663">
        <v>100</v>
      </c>
      <c r="AA36" s="663"/>
      <c r="AB36" s="663"/>
      <c r="AC36" s="663"/>
      <c r="AD36" s="664">
        <v>2181859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75098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18681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362777</v>
      </c>
      <c r="CS36" s="619"/>
      <c r="CT36" s="619"/>
      <c r="CU36" s="619"/>
      <c r="CV36" s="619"/>
      <c r="CW36" s="619"/>
      <c r="CX36" s="619"/>
      <c r="CY36" s="620"/>
      <c r="CZ36" s="621">
        <v>8</v>
      </c>
      <c r="DA36" s="639"/>
      <c r="DB36" s="639"/>
      <c r="DC36" s="640"/>
      <c r="DD36" s="624">
        <v>334243</v>
      </c>
      <c r="DE36" s="619"/>
      <c r="DF36" s="619"/>
      <c r="DG36" s="619"/>
      <c r="DH36" s="619"/>
      <c r="DI36" s="619"/>
      <c r="DJ36" s="619"/>
      <c r="DK36" s="620"/>
      <c r="DL36" s="624">
        <v>284850</v>
      </c>
      <c r="DM36" s="619"/>
      <c r="DN36" s="619"/>
      <c r="DO36" s="619"/>
      <c r="DP36" s="619"/>
      <c r="DQ36" s="619"/>
      <c r="DR36" s="619"/>
      <c r="DS36" s="619"/>
      <c r="DT36" s="619"/>
      <c r="DU36" s="619"/>
      <c r="DV36" s="620"/>
      <c r="DW36" s="641">
        <v>11.7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1956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812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205400</v>
      </c>
      <c r="CS37" s="637"/>
      <c r="CT37" s="637"/>
      <c r="CU37" s="637"/>
      <c r="CV37" s="637"/>
      <c r="CW37" s="637"/>
      <c r="CX37" s="637"/>
      <c r="CY37" s="638"/>
      <c r="CZ37" s="621">
        <v>4.5</v>
      </c>
      <c r="DA37" s="639"/>
      <c r="DB37" s="639"/>
      <c r="DC37" s="640"/>
      <c r="DD37" s="624">
        <v>205400</v>
      </c>
      <c r="DE37" s="637"/>
      <c r="DF37" s="637"/>
      <c r="DG37" s="637"/>
      <c r="DH37" s="637"/>
      <c r="DI37" s="637"/>
      <c r="DJ37" s="637"/>
      <c r="DK37" s="638"/>
      <c r="DL37" s="624">
        <v>177568</v>
      </c>
      <c r="DM37" s="637"/>
      <c r="DN37" s="637"/>
      <c r="DO37" s="637"/>
      <c r="DP37" s="637"/>
      <c r="DQ37" s="637"/>
      <c r="DR37" s="637"/>
      <c r="DS37" s="637"/>
      <c r="DT37" s="637"/>
      <c r="DU37" s="637"/>
      <c r="DV37" s="638"/>
      <c r="DW37" s="641">
        <v>7.3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1327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311346</v>
      </c>
      <c r="CS38" s="619"/>
      <c r="CT38" s="619"/>
      <c r="CU38" s="619"/>
      <c r="CV38" s="619"/>
      <c r="CW38" s="619"/>
      <c r="CX38" s="619"/>
      <c r="CY38" s="620"/>
      <c r="CZ38" s="621">
        <v>6.9</v>
      </c>
      <c r="DA38" s="639"/>
      <c r="DB38" s="639"/>
      <c r="DC38" s="640"/>
      <c r="DD38" s="624">
        <v>274186</v>
      </c>
      <c r="DE38" s="619"/>
      <c r="DF38" s="619"/>
      <c r="DG38" s="619"/>
      <c r="DH38" s="619"/>
      <c r="DI38" s="619"/>
      <c r="DJ38" s="619"/>
      <c r="DK38" s="620"/>
      <c r="DL38" s="624">
        <v>242078</v>
      </c>
      <c r="DM38" s="619"/>
      <c r="DN38" s="619"/>
      <c r="DO38" s="619"/>
      <c r="DP38" s="619"/>
      <c r="DQ38" s="619"/>
      <c r="DR38" s="619"/>
      <c r="DS38" s="619"/>
      <c r="DT38" s="619"/>
      <c r="DU38" s="619"/>
      <c r="DV38" s="620"/>
      <c r="DW38" s="641">
        <v>10</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85638</v>
      </c>
      <c r="CS39" s="637"/>
      <c r="CT39" s="637"/>
      <c r="CU39" s="637"/>
      <c r="CV39" s="637"/>
      <c r="CW39" s="637"/>
      <c r="CX39" s="637"/>
      <c r="CY39" s="638"/>
      <c r="CZ39" s="621">
        <v>1.9</v>
      </c>
      <c r="DA39" s="639"/>
      <c r="DB39" s="639"/>
      <c r="DC39" s="640"/>
      <c r="DD39" s="624">
        <v>84345</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68496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761996</v>
      </c>
      <c r="CS40" s="619"/>
      <c r="CT40" s="619"/>
      <c r="CU40" s="619"/>
      <c r="CV40" s="619"/>
      <c r="CW40" s="619"/>
      <c r="CX40" s="619"/>
      <c r="CY40" s="620"/>
      <c r="CZ40" s="621">
        <v>16.8</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165796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378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769174</v>
      </c>
      <c r="CS42" s="619"/>
      <c r="CT42" s="619"/>
      <c r="CU42" s="619"/>
      <c r="CV42" s="619"/>
      <c r="CW42" s="619"/>
      <c r="CX42" s="619"/>
      <c r="CY42" s="620"/>
      <c r="CZ42" s="621">
        <v>16.899999999999999</v>
      </c>
      <c r="DA42" s="622"/>
      <c r="DB42" s="622"/>
      <c r="DC42" s="623"/>
      <c r="DD42" s="624">
        <v>569260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31366</v>
      </c>
      <c r="CS43" s="637"/>
      <c r="CT43" s="637"/>
      <c r="CU43" s="637"/>
      <c r="CV43" s="637"/>
      <c r="CW43" s="637"/>
      <c r="CX43" s="637"/>
      <c r="CY43" s="638"/>
      <c r="CZ43" s="621">
        <v>0.7</v>
      </c>
      <c r="DA43" s="639"/>
      <c r="DB43" s="639"/>
      <c r="DC43" s="640"/>
      <c r="DD43" s="624">
        <v>31366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625377</v>
      </c>
      <c r="CS44" s="619"/>
      <c r="CT44" s="619"/>
      <c r="CU44" s="619"/>
      <c r="CV44" s="619"/>
      <c r="CW44" s="619"/>
      <c r="CX44" s="619"/>
      <c r="CY44" s="620"/>
      <c r="CZ44" s="621">
        <v>13.8</v>
      </c>
      <c r="DA44" s="622"/>
      <c r="DB44" s="622"/>
      <c r="DC44" s="623"/>
      <c r="DD44" s="624">
        <v>548306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24467</v>
      </c>
      <c r="CS45" s="637"/>
      <c r="CT45" s="637"/>
      <c r="CU45" s="637"/>
      <c r="CV45" s="637"/>
      <c r="CW45" s="637"/>
      <c r="CX45" s="637"/>
      <c r="CY45" s="638"/>
      <c r="CZ45" s="621">
        <v>0.5</v>
      </c>
      <c r="DA45" s="639"/>
      <c r="DB45" s="639"/>
      <c r="DC45" s="640"/>
      <c r="DD45" s="624">
        <v>667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599410</v>
      </c>
      <c r="CS46" s="619"/>
      <c r="CT46" s="619"/>
      <c r="CU46" s="619"/>
      <c r="CV46" s="619"/>
      <c r="CW46" s="619"/>
      <c r="CX46" s="619"/>
      <c r="CY46" s="620"/>
      <c r="CZ46" s="621">
        <v>13.2</v>
      </c>
      <c r="DA46" s="622"/>
      <c r="DB46" s="622"/>
      <c r="DC46" s="623"/>
      <c r="DD46" s="624">
        <v>546139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143797</v>
      </c>
      <c r="CS47" s="637"/>
      <c r="CT47" s="637"/>
      <c r="CU47" s="637"/>
      <c r="CV47" s="637"/>
      <c r="CW47" s="637"/>
      <c r="CX47" s="637"/>
      <c r="CY47" s="638"/>
      <c r="CZ47" s="621">
        <v>3.2</v>
      </c>
      <c r="DA47" s="639"/>
      <c r="DB47" s="639"/>
      <c r="DC47" s="640"/>
      <c r="DD47" s="624">
        <v>20954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4538785</v>
      </c>
      <c r="CS49" s="603"/>
      <c r="CT49" s="603"/>
      <c r="CU49" s="603"/>
      <c r="CV49" s="603"/>
      <c r="CW49" s="603"/>
      <c r="CX49" s="603"/>
      <c r="CY49" s="604"/>
      <c r="CZ49" s="605">
        <v>100</v>
      </c>
      <c r="DA49" s="606"/>
      <c r="DB49" s="606"/>
      <c r="DC49" s="607"/>
      <c r="DD49" s="608">
        <v>3047393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528</v>
      </c>
      <c r="C7" s="1077"/>
      <c r="D7" s="1077"/>
      <c r="E7" s="1077"/>
      <c r="F7" s="1077"/>
      <c r="G7" s="1077"/>
      <c r="H7" s="1077"/>
      <c r="I7" s="1077"/>
      <c r="J7" s="1077"/>
      <c r="K7" s="1077"/>
      <c r="L7" s="1077"/>
      <c r="M7" s="1077"/>
      <c r="N7" s="1077"/>
      <c r="O7" s="1077"/>
      <c r="P7" s="1078"/>
      <c r="Q7" s="1130">
        <v>4729</v>
      </c>
      <c r="R7" s="1131"/>
      <c r="S7" s="1131"/>
      <c r="T7" s="1131"/>
      <c r="U7" s="1131"/>
      <c r="V7" s="1131">
        <v>4539</v>
      </c>
      <c r="W7" s="1131"/>
      <c r="X7" s="1131"/>
      <c r="Y7" s="1131"/>
      <c r="Z7" s="1131"/>
      <c r="AA7" s="1131">
        <v>190</v>
      </c>
      <c r="AB7" s="1131"/>
      <c r="AC7" s="1131"/>
      <c r="AD7" s="1131"/>
      <c r="AE7" s="1132"/>
      <c r="AF7" s="1133">
        <v>158</v>
      </c>
      <c r="AG7" s="1134"/>
      <c r="AH7" s="1134"/>
      <c r="AI7" s="1134"/>
      <c r="AJ7" s="1135"/>
      <c r="AK7" s="1117">
        <v>77</v>
      </c>
      <c r="AL7" s="1118"/>
      <c r="AM7" s="1118"/>
      <c r="AN7" s="1118"/>
      <c r="AO7" s="1118"/>
      <c r="AP7" s="1118">
        <v>4606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544</v>
      </c>
      <c r="BS7" s="1121" t="s">
        <v>545</v>
      </c>
      <c r="BT7" s="1122"/>
      <c r="BU7" s="1122"/>
      <c r="BV7" s="1122"/>
      <c r="BW7" s="1122"/>
      <c r="BX7" s="1122"/>
      <c r="BY7" s="1122"/>
      <c r="BZ7" s="1122"/>
      <c r="CA7" s="1122"/>
      <c r="CB7" s="1122"/>
      <c r="CC7" s="1122"/>
      <c r="CD7" s="1122"/>
      <c r="CE7" s="1122"/>
      <c r="CF7" s="1122"/>
      <c r="CG7" s="1123"/>
      <c r="CH7" s="1114">
        <v>34</v>
      </c>
      <c r="CI7" s="1115"/>
      <c r="CJ7" s="1115"/>
      <c r="CK7" s="1115"/>
      <c r="CL7" s="1116"/>
      <c r="CM7" s="1114">
        <v>125</v>
      </c>
      <c r="CN7" s="1115"/>
      <c r="CO7" s="1115"/>
      <c r="CP7" s="1115"/>
      <c r="CQ7" s="1116"/>
      <c r="CR7" s="1114">
        <v>5</v>
      </c>
      <c r="CS7" s="1115"/>
      <c r="CT7" s="1115"/>
      <c r="CU7" s="1115"/>
      <c r="CV7" s="1116"/>
      <c r="CW7" s="1114" t="s">
        <v>531</v>
      </c>
      <c r="CX7" s="1115"/>
      <c r="CY7" s="1115"/>
      <c r="CZ7" s="1115"/>
      <c r="DA7" s="1116"/>
      <c r="DB7" s="1114" t="s">
        <v>531</v>
      </c>
      <c r="DC7" s="1115"/>
      <c r="DD7" s="1115"/>
      <c r="DE7" s="1115"/>
      <c r="DF7" s="1116"/>
      <c r="DG7" s="1114">
        <v>435</v>
      </c>
      <c r="DH7" s="1115"/>
      <c r="DI7" s="1115"/>
      <c r="DJ7" s="1115"/>
      <c r="DK7" s="1116"/>
      <c r="DL7" s="1114" t="s">
        <v>531</v>
      </c>
      <c r="DM7" s="1115"/>
      <c r="DN7" s="1115"/>
      <c r="DO7" s="1115"/>
      <c r="DP7" s="1116"/>
      <c r="DQ7" s="1114">
        <v>152</v>
      </c>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1</v>
      </c>
      <c r="CI8" s="1016"/>
      <c r="CJ8" s="1016"/>
      <c r="CK8" s="1016"/>
      <c r="CL8" s="1017"/>
      <c r="CM8" s="1015">
        <v>12</v>
      </c>
      <c r="CN8" s="1016"/>
      <c r="CO8" s="1016"/>
      <c r="CP8" s="1016"/>
      <c r="CQ8" s="1017"/>
      <c r="CR8" s="1015">
        <v>10</v>
      </c>
      <c r="CS8" s="1016"/>
      <c r="CT8" s="1016"/>
      <c r="CU8" s="1016"/>
      <c r="CV8" s="1017"/>
      <c r="CW8" s="1015" t="s">
        <v>531</v>
      </c>
      <c r="CX8" s="1016"/>
      <c r="CY8" s="1016"/>
      <c r="CZ8" s="1016"/>
      <c r="DA8" s="1017"/>
      <c r="DB8" s="1015" t="s">
        <v>531</v>
      </c>
      <c r="DC8" s="1016"/>
      <c r="DD8" s="1016"/>
      <c r="DE8" s="1016"/>
      <c r="DF8" s="1017"/>
      <c r="DG8" s="1015" t="s">
        <v>531</v>
      </c>
      <c r="DH8" s="1016"/>
      <c r="DI8" s="1016"/>
      <c r="DJ8" s="1016"/>
      <c r="DK8" s="1017"/>
      <c r="DL8" s="1015" t="s">
        <v>531</v>
      </c>
      <c r="DM8" s="1016"/>
      <c r="DN8" s="1016"/>
      <c r="DO8" s="1016"/>
      <c r="DP8" s="1017"/>
      <c r="DQ8" s="1015" t="s">
        <v>531</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360</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4729</v>
      </c>
      <c r="R23" s="1095"/>
      <c r="S23" s="1095"/>
      <c r="T23" s="1095"/>
      <c r="U23" s="1095"/>
      <c r="V23" s="1095">
        <v>4539</v>
      </c>
      <c r="W23" s="1095"/>
      <c r="X23" s="1095"/>
      <c r="Y23" s="1095"/>
      <c r="Z23" s="1095"/>
      <c r="AA23" s="1095">
        <v>190</v>
      </c>
      <c r="AB23" s="1095"/>
      <c r="AC23" s="1095"/>
      <c r="AD23" s="1095"/>
      <c r="AE23" s="1096"/>
      <c r="AF23" s="1097">
        <v>158</v>
      </c>
      <c r="AG23" s="1095"/>
      <c r="AH23" s="1095"/>
      <c r="AI23" s="1095"/>
      <c r="AJ23" s="1098"/>
      <c r="AK23" s="1099"/>
      <c r="AL23" s="1100"/>
      <c r="AM23" s="1100"/>
      <c r="AN23" s="1100"/>
      <c r="AO23" s="1100"/>
      <c r="AP23" s="1095">
        <v>4606</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373</v>
      </c>
      <c r="C28" s="1077"/>
      <c r="D28" s="1077"/>
      <c r="E28" s="1077"/>
      <c r="F28" s="1077"/>
      <c r="G28" s="1077"/>
      <c r="H28" s="1077"/>
      <c r="I28" s="1077"/>
      <c r="J28" s="1077"/>
      <c r="K28" s="1077"/>
      <c r="L28" s="1077"/>
      <c r="M28" s="1077"/>
      <c r="N28" s="1077"/>
      <c r="O28" s="1077"/>
      <c r="P28" s="1078"/>
      <c r="Q28" s="1079">
        <v>846</v>
      </c>
      <c r="R28" s="1080"/>
      <c r="S28" s="1080"/>
      <c r="T28" s="1080"/>
      <c r="U28" s="1080"/>
      <c r="V28" s="1080">
        <v>793</v>
      </c>
      <c r="W28" s="1080"/>
      <c r="X28" s="1080"/>
      <c r="Y28" s="1080"/>
      <c r="Z28" s="1080"/>
      <c r="AA28" s="1080">
        <v>54</v>
      </c>
      <c r="AB28" s="1080"/>
      <c r="AC28" s="1080"/>
      <c r="AD28" s="1080"/>
      <c r="AE28" s="1081"/>
      <c r="AF28" s="1082">
        <v>54</v>
      </c>
      <c r="AG28" s="1080"/>
      <c r="AH28" s="1080"/>
      <c r="AI28" s="1080"/>
      <c r="AJ28" s="1083"/>
      <c r="AK28" s="1084">
        <v>75</v>
      </c>
      <c r="AL28" s="1072"/>
      <c r="AM28" s="1072"/>
      <c r="AN28" s="1072"/>
      <c r="AO28" s="1072"/>
      <c r="AP28" s="1072" t="s">
        <v>529</v>
      </c>
      <c r="AQ28" s="1072"/>
      <c r="AR28" s="1072"/>
      <c r="AS28" s="1072"/>
      <c r="AT28" s="1072"/>
      <c r="AU28" s="1072" t="s">
        <v>529</v>
      </c>
      <c r="AV28" s="1072"/>
      <c r="AW28" s="1072"/>
      <c r="AX28" s="1072"/>
      <c r="AY28" s="1072"/>
      <c r="AZ28" s="1073" t="s">
        <v>529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374</v>
      </c>
      <c r="C29" s="1058"/>
      <c r="D29" s="1058"/>
      <c r="E29" s="1058"/>
      <c r="F29" s="1058"/>
      <c r="G29" s="1058"/>
      <c r="H29" s="1058"/>
      <c r="I29" s="1058"/>
      <c r="J29" s="1058"/>
      <c r="K29" s="1058"/>
      <c r="L29" s="1058"/>
      <c r="M29" s="1058"/>
      <c r="N29" s="1058"/>
      <c r="O29" s="1058"/>
      <c r="P29" s="1059"/>
      <c r="Q29" s="1069">
        <v>557</v>
      </c>
      <c r="R29" s="1070"/>
      <c r="S29" s="1070"/>
      <c r="T29" s="1070"/>
      <c r="U29" s="1070"/>
      <c r="V29" s="1070">
        <v>540</v>
      </c>
      <c r="W29" s="1070"/>
      <c r="X29" s="1070"/>
      <c r="Y29" s="1070"/>
      <c r="Z29" s="1070"/>
      <c r="AA29" s="1070">
        <v>17</v>
      </c>
      <c r="AB29" s="1070"/>
      <c r="AC29" s="1070"/>
      <c r="AD29" s="1070"/>
      <c r="AE29" s="1071"/>
      <c r="AF29" s="1063">
        <v>17</v>
      </c>
      <c r="AG29" s="1064"/>
      <c r="AH29" s="1064"/>
      <c r="AI29" s="1064"/>
      <c r="AJ29" s="1065"/>
      <c r="AK29" s="1006">
        <v>83</v>
      </c>
      <c r="AL29" s="997"/>
      <c r="AM29" s="997"/>
      <c r="AN29" s="997"/>
      <c r="AO29" s="997"/>
      <c r="AP29" s="997" t="s">
        <v>529</v>
      </c>
      <c r="AQ29" s="997"/>
      <c r="AR29" s="997"/>
      <c r="AS29" s="997"/>
      <c r="AT29" s="997"/>
      <c r="AU29" s="997" t="s">
        <v>529</v>
      </c>
      <c r="AV29" s="997"/>
      <c r="AW29" s="997"/>
      <c r="AX29" s="997"/>
      <c r="AY29" s="997"/>
      <c r="AZ29" s="1068" t="s">
        <v>529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375</v>
      </c>
      <c r="C30" s="1058"/>
      <c r="D30" s="1058"/>
      <c r="E30" s="1058"/>
      <c r="F30" s="1058"/>
      <c r="G30" s="1058"/>
      <c r="H30" s="1058"/>
      <c r="I30" s="1058"/>
      <c r="J30" s="1058"/>
      <c r="K30" s="1058"/>
      <c r="L30" s="1058"/>
      <c r="M30" s="1058"/>
      <c r="N30" s="1058"/>
      <c r="O30" s="1058"/>
      <c r="P30" s="1059"/>
      <c r="Q30" s="1069">
        <v>90</v>
      </c>
      <c r="R30" s="1070"/>
      <c r="S30" s="1070"/>
      <c r="T30" s="1070"/>
      <c r="U30" s="1070"/>
      <c r="V30" s="1070">
        <v>89</v>
      </c>
      <c r="W30" s="1070"/>
      <c r="X30" s="1070"/>
      <c r="Y30" s="1070"/>
      <c r="Z30" s="1070"/>
      <c r="AA30" s="1070">
        <v>1</v>
      </c>
      <c r="AB30" s="1070"/>
      <c r="AC30" s="1070"/>
      <c r="AD30" s="1070"/>
      <c r="AE30" s="1071"/>
      <c r="AF30" s="1063">
        <v>1</v>
      </c>
      <c r="AG30" s="1064"/>
      <c r="AH30" s="1064"/>
      <c r="AI30" s="1064"/>
      <c r="AJ30" s="1065"/>
      <c r="AK30" s="1006">
        <v>19</v>
      </c>
      <c r="AL30" s="997"/>
      <c r="AM30" s="997"/>
      <c r="AN30" s="997"/>
      <c r="AO30" s="997"/>
      <c r="AP30" s="997" t="s">
        <v>529</v>
      </c>
      <c r="AQ30" s="997"/>
      <c r="AR30" s="997"/>
      <c r="AS30" s="997"/>
      <c r="AT30" s="997"/>
      <c r="AU30" s="997" t="s">
        <v>529</v>
      </c>
      <c r="AV30" s="997"/>
      <c r="AW30" s="997"/>
      <c r="AX30" s="997"/>
      <c r="AY30" s="997"/>
      <c r="AZ30" s="1068" t="s">
        <v>529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376</v>
      </c>
      <c r="C31" s="1058"/>
      <c r="D31" s="1058"/>
      <c r="E31" s="1058"/>
      <c r="F31" s="1058"/>
      <c r="G31" s="1058"/>
      <c r="H31" s="1058"/>
      <c r="I31" s="1058"/>
      <c r="J31" s="1058"/>
      <c r="K31" s="1058"/>
      <c r="L31" s="1058"/>
      <c r="M31" s="1058"/>
      <c r="N31" s="1058"/>
      <c r="O31" s="1058"/>
      <c r="P31" s="1059"/>
      <c r="Q31" s="1069">
        <v>93</v>
      </c>
      <c r="R31" s="1070"/>
      <c r="S31" s="1070"/>
      <c r="T31" s="1070"/>
      <c r="U31" s="1070"/>
      <c r="V31" s="1070">
        <v>90</v>
      </c>
      <c r="W31" s="1070"/>
      <c r="X31" s="1070"/>
      <c r="Y31" s="1070"/>
      <c r="Z31" s="1070"/>
      <c r="AA31" s="1070">
        <v>2</v>
      </c>
      <c r="AB31" s="1070"/>
      <c r="AC31" s="1070"/>
      <c r="AD31" s="1070"/>
      <c r="AE31" s="1071"/>
      <c r="AF31" s="1063">
        <v>2</v>
      </c>
      <c r="AG31" s="1064"/>
      <c r="AH31" s="1064"/>
      <c r="AI31" s="1064"/>
      <c r="AJ31" s="1065"/>
      <c r="AK31" s="1006">
        <v>2</v>
      </c>
      <c r="AL31" s="997"/>
      <c r="AM31" s="997"/>
      <c r="AN31" s="997"/>
      <c r="AO31" s="997"/>
      <c r="AP31" s="997">
        <v>16</v>
      </c>
      <c r="AQ31" s="997"/>
      <c r="AR31" s="997"/>
      <c r="AS31" s="997"/>
      <c r="AT31" s="997"/>
      <c r="AU31" s="997">
        <v>9</v>
      </c>
      <c r="AV31" s="997"/>
      <c r="AW31" s="997"/>
      <c r="AX31" s="997"/>
      <c r="AY31" s="997"/>
      <c r="AZ31" s="1068" t="s">
        <v>529</v>
      </c>
      <c r="BA31" s="1068"/>
      <c r="BB31" s="1068"/>
      <c r="BC31" s="1068"/>
      <c r="BD31" s="1068"/>
      <c r="BE31" s="1052" t="s">
        <v>377</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378</v>
      </c>
      <c r="C32" s="1058"/>
      <c r="D32" s="1058"/>
      <c r="E32" s="1058"/>
      <c r="F32" s="1058"/>
      <c r="G32" s="1058"/>
      <c r="H32" s="1058"/>
      <c r="I32" s="1058"/>
      <c r="J32" s="1058"/>
      <c r="K32" s="1058"/>
      <c r="L32" s="1058"/>
      <c r="M32" s="1058"/>
      <c r="N32" s="1058"/>
      <c r="O32" s="1058"/>
      <c r="P32" s="1059"/>
      <c r="Q32" s="1069">
        <v>222</v>
      </c>
      <c r="R32" s="1070"/>
      <c r="S32" s="1070"/>
      <c r="T32" s="1070"/>
      <c r="U32" s="1070"/>
      <c r="V32" s="1070">
        <v>216</v>
      </c>
      <c r="W32" s="1070"/>
      <c r="X32" s="1070"/>
      <c r="Y32" s="1070"/>
      <c r="Z32" s="1070"/>
      <c r="AA32" s="1070">
        <v>6</v>
      </c>
      <c r="AB32" s="1070"/>
      <c r="AC32" s="1070"/>
      <c r="AD32" s="1070"/>
      <c r="AE32" s="1071"/>
      <c r="AF32" s="1063">
        <v>6</v>
      </c>
      <c r="AG32" s="1064"/>
      <c r="AH32" s="1064"/>
      <c r="AI32" s="1064"/>
      <c r="AJ32" s="1065"/>
      <c r="AK32" s="1006">
        <v>75</v>
      </c>
      <c r="AL32" s="997"/>
      <c r="AM32" s="997"/>
      <c r="AN32" s="997"/>
      <c r="AO32" s="997"/>
      <c r="AP32" s="997">
        <v>590</v>
      </c>
      <c r="AQ32" s="997"/>
      <c r="AR32" s="997"/>
      <c r="AS32" s="997"/>
      <c r="AT32" s="997"/>
      <c r="AU32" s="997">
        <v>321</v>
      </c>
      <c r="AV32" s="997"/>
      <c r="AW32" s="997"/>
      <c r="AX32" s="997"/>
      <c r="AY32" s="997"/>
      <c r="AZ32" s="1068" t="s">
        <v>529</v>
      </c>
      <c r="BA32" s="1068"/>
      <c r="BB32" s="1068"/>
      <c r="BC32" s="1068"/>
      <c r="BD32" s="1068"/>
      <c r="BE32" s="1052" t="s">
        <v>377</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80</v>
      </c>
      <c r="AG63" s="985"/>
      <c r="AH63" s="985"/>
      <c r="AI63" s="985"/>
      <c r="AJ63" s="1050"/>
      <c r="AK63" s="1051"/>
      <c r="AL63" s="989"/>
      <c r="AM63" s="989"/>
      <c r="AN63" s="989"/>
      <c r="AO63" s="989"/>
      <c r="AP63" s="985">
        <v>605</v>
      </c>
      <c r="AQ63" s="985"/>
      <c r="AR63" s="985"/>
      <c r="AS63" s="985"/>
      <c r="AT63" s="985"/>
      <c r="AU63" s="985">
        <v>331</v>
      </c>
      <c r="AV63" s="985"/>
      <c r="AW63" s="985"/>
      <c r="AX63" s="985"/>
      <c r="AY63" s="985"/>
      <c r="AZ63" s="1045"/>
      <c r="BA63" s="1045"/>
      <c r="BB63" s="1045"/>
      <c r="BC63" s="1045"/>
      <c r="BD63" s="1045"/>
      <c r="BE63" s="986"/>
      <c r="BF63" s="986"/>
      <c r="BG63" s="986"/>
      <c r="BH63" s="986"/>
      <c r="BI63" s="987"/>
      <c r="BJ63" s="1046" t="s">
        <v>107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382</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530</v>
      </c>
      <c r="C68" s="1012"/>
      <c r="D68" s="1012"/>
      <c r="E68" s="1012"/>
      <c r="F68" s="1012"/>
      <c r="G68" s="1012"/>
      <c r="H68" s="1012"/>
      <c r="I68" s="1012"/>
      <c r="J68" s="1012"/>
      <c r="K68" s="1012"/>
      <c r="L68" s="1012"/>
      <c r="M68" s="1012"/>
      <c r="N68" s="1012"/>
      <c r="O68" s="1012"/>
      <c r="P68" s="1013"/>
      <c r="Q68" s="1014">
        <v>410</v>
      </c>
      <c r="R68" s="1008"/>
      <c r="S68" s="1008"/>
      <c r="T68" s="1008"/>
      <c r="U68" s="1008"/>
      <c r="V68" s="1008">
        <v>384</v>
      </c>
      <c r="W68" s="1008"/>
      <c r="X68" s="1008"/>
      <c r="Y68" s="1008"/>
      <c r="Z68" s="1008"/>
      <c r="AA68" s="1008">
        <v>26</v>
      </c>
      <c r="AB68" s="1008"/>
      <c r="AC68" s="1008"/>
      <c r="AD68" s="1008"/>
      <c r="AE68" s="1008"/>
      <c r="AF68" s="1008">
        <v>26</v>
      </c>
      <c r="AG68" s="1008"/>
      <c r="AH68" s="1008"/>
      <c r="AI68" s="1008"/>
      <c r="AJ68" s="1008"/>
      <c r="AK68" s="1008" t="s">
        <v>531</v>
      </c>
      <c r="AL68" s="1008"/>
      <c r="AM68" s="1008"/>
      <c r="AN68" s="1008"/>
      <c r="AO68" s="1008"/>
      <c r="AP68" s="1008">
        <v>62</v>
      </c>
      <c r="AQ68" s="1008"/>
      <c r="AR68" s="1008"/>
      <c r="AS68" s="1008"/>
      <c r="AT68" s="1008"/>
      <c r="AU68" s="1008">
        <v>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532</v>
      </c>
      <c r="C69" s="1001"/>
      <c r="D69" s="1001"/>
      <c r="E69" s="1001"/>
      <c r="F69" s="1001"/>
      <c r="G69" s="1001"/>
      <c r="H69" s="1001"/>
      <c r="I69" s="1001"/>
      <c r="J69" s="1001"/>
      <c r="K69" s="1001"/>
      <c r="L69" s="1001"/>
      <c r="M69" s="1001"/>
      <c r="N69" s="1001"/>
      <c r="O69" s="1001"/>
      <c r="P69" s="1002"/>
      <c r="Q69" s="1003">
        <v>31</v>
      </c>
      <c r="R69" s="997"/>
      <c r="S69" s="997"/>
      <c r="T69" s="997"/>
      <c r="U69" s="997"/>
      <c r="V69" s="997">
        <v>31</v>
      </c>
      <c r="W69" s="997"/>
      <c r="X69" s="997"/>
      <c r="Y69" s="997"/>
      <c r="Z69" s="997"/>
      <c r="AA69" s="997" t="s">
        <v>531</v>
      </c>
      <c r="AB69" s="997"/>
      <c r="AC69" s="997"/>
      <c r="AD69" s="997"/>
      <c r="AE69" s="997"/>
      <c r="AF69" s="997" t="s">
        <v>531</v>
      </c>
      <c r="AG69" s="997"/>
      <c r="AH69" s="997"/>
      <c r="AI69" s="997"/>
      <c r="AJ69" s="997"/>
      <c r="AK69" s="997" t="s">
        <v>531</v>
      </c>
      <c r="AL69" s="997"/>
      <c r="AM69" s="997"/>
      <c r="AN69" s="997"/>
      <c r="AO69" s="997"/>
      <c r="AP69" s="997" t="s">
        <v>531</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533</v>
      </c>
      <c r="C70" s="1001"/>
      <c r="D70" s="1001"/>
      <c r="E70" s="1001"/>
      <c r="F70" s="1001"/>
      <c r="G70" s="1001"/>
      <c r="H70" s="1001"/>
      <c r="I70" s="1001"/>
      <c r="J70" s="1001"/>
      <c r="K70" s="1001"/>
      <c r="L70" s="1001"/>
      <c r="M70" s="1001"/>
      <c r="N70" s="1001"/>
      <c r="O70" s="1001"/>
      <c r="P70" s="1002"/>
      <c r="Q70" s="1003">
        <v>2223</v>
      </c>
      <c r="R70" s="997"/>
      <c r="S70" s="997"/>
      <c r="T70" s="997"/>
      <c r="U70" s="997"/>
      <c r="V70" s="997">
        <v>2223</v>
      </c>
      <c r="W70" s="997"/>
      <c r="X70" s="997"/>
      <c r="Y70" s="997"/>
      <c r="Z70" s="997"/>
      <c r="AA70" s="997">
        <v>0</v>
      </c>
      <c r="AB70" s="997"/>
      <c r="AC70" s="997"/>
      <c r="AD70" s="997"/>
      <c r="AE70" s="997"/>
      <c r="AF70" s="997">
        <v>0</v>
      </c>
      <c r="AG70" s="997"/>
      <c r="AH70" s="997"/>
      <c r="AI70" s="997"/>
      <c r="AJ70" s="997"/>
      <c r="AK70" s="997">
        <v>203</v>
      </c>
      <c r="AL70" s="997"/>
      <c r="AM70" s="997"/>
      <c r="AN70" s="997"/>
      <c r="AO70" s="997"/>
      <c r="AP70" s="997">
        <v>224</v>
      </c>
      <c r="AQ70" s="997"/>
      <c r="AR70" s="997"/>
      <c r="AS70" s="997"/>
      <c r="AT70" s="997"/>
      <c r="AU70" s="997">
        <v>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534</v>
      </c>
      <c r="C71" s="1001"/>
      <c r="D71" s="1001"/>
      <c r="E71" s="1001"/>
      <c r="F71" s="1001"/>
      <c r="G71" s="1001"/>
      <c r="H71" s="1001"/>
      <c r="I71" s="1001"/>
      <c r="J71" s="1001"/>
      <c r="K71" s="1001"/>
      <c r="L71" s="1001"/>
      <c r="M71" s="1001"/>
      <c r="N71" s="1001"/>
      <c r="O71" s="1001"/>
      <c r="P71" s="1002"/>
      <c r="Q71" s="1003">
        <v>444</v>
      </c>
      <c r="R71" s="997"/>
      <c r="S71" s="997"/>
      <c r="T71" s="997"/>
      <c r="U71" s="997"/>
      <c r="V71" s="997">
        <v>436</v>
      </c>
      <c r="W71" s="997"/>
      <c r="X71" s="997"/>
      <c r="Y71" s="997"/>
      <c r="Z71" s="997"/>
      <c r="AA71" s="997">
        <v>8</v>
      </c>
      <c r="AB71" s="997"/>
      <c r="AC71" s="997"/>
      <c r="AD71" s="997"/>
      <c r="AE71" s="997"/>
      <c r="AF71" s="997">
        <v>8</v>
      </c>
      <c r="AG71" s="997"/>
      <c r="AH71" s="997"/>
      <c r="AI71" s="997"/>
      <c r="AJ71" s="997"/>
      <c r="AK71" s="997" t="s">
        <v>531</v>
      </c>
      <c r="AL71" s="997"/>
      <c r="AM71" s="997"/>
      <c r="AN71" s="997"/>
      <c r="AO71" s="997"/>
      <c r="AP71" s="997" t="s">
        <v>531</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535</v>
      </c>
      <c r="C72" s="1001"/>
      <c r="D72" s="1001"/>
      <c r="E72" s="1001"/>
      <c r="F72" s="1001"/>
      <c r="G72" s="1001"/>
      <c r="H72" s="1001"/>
      <c r="I72" s="1001"/>
      <c r="J72" s="1001"/>
      <c r="K72" s="1001"/>
      <c r="L72" s="1001"/>
      <c r="M72" s="1001"/>
      <c r="N72" s="1001"/>
      <c r="O72" s="1001"/>
      <c r="P72" s="1002"/>
      <c r="Q72" s="1003">
        <v>594</v>
      </c>
      <c r="R72" s="997"/>
      <c r="S72" s="997"/>
      <c r="T72" s="997"/>
      <c r="U72" s="997"/>
      <c r="V72" s="997">
        <v>588</v>
      </c>
      <c r="W72" s="997"/>
      <c r="X72" s="997"/>
      <c r="Y72" s="997"/>
      <c r="Z72" s="997"/>
      <c r="AA72" s="997">
        <v>6</v>
      </c>
      <c r="AB72" s="997"/>
      <c r="AC72" s="997"/>
      <c r="AD72" s="997"/>
      <c r="AE72" s="997"/>
      <c r="AF72" s="997">
        <v>6</v>
      </c>
      <c r="AG72" s="997"/>
      <c r="AH72" s="997"/>
      <c r="AI72" s="997"/>
      <c r="AJ72" s="997"/>
      <c r="AK72" s="997">
        <v>374</v>
      </c>
      <c r="AL72" s="997"/>
      <c r="AM72" s="997"/>
      <c r="AN72" s="997"/>
      <c r="AO72" s="997"/>
      <c r="AP72" s="997" t="s">
        <v>531</v>
      </c>
      <c r="AQ72" s="997"/>
      <c r="AR72" s="997"/>
      <c r="AS72" s="997"/>
      <c r="AT72" s="997"/>
      <c r="AU72" s="997" t="s">
        <v>531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536</v>
      </c>
      <c r="C73" s="1001"/>
      <c r="D73" s="1001"/>
      <c r="E73" s="1001"/>
      <c r="F73" s="1001"/>
      <c r="G73" s="1001"/>
      <c r="H73" s="1001"/>
      <c r="I73" s="1001"/>
      <c r="J73" s="1001"/>
      <c r="K73" s="1001"/>
      <c r="L73" s="1001"/>
      <c r="M73" s="1001"/>
      <c r="N73" s="1001"/>
      <c r="O73" s="1001"/>
      <c r="P73" s="1002"/>
      <c r="Q73" s="1003">
        <v>941</v>
      </c>
      <c r="R73" s="997"/>
      <c r="S73" s="997"/>
      <c r="T73" s="997"/>
      <c r="U73" s="997"/>
      <c r="V73" s="997">
        <v>834</v>
      </c>
      <c r="W73" s="997"/>
      <c r="X73" s="997"/>
      <c r="Y73" s="997"/>
      <c r="Z73" s="997"/>
      <c r="AA73" s="997">
        <v>108</v>
      </c>
      <c r="AB73" s="997"/>
      <c r="AC73" s="997"/>
      <c r="AD73" s="997"/>
      <c r="AE73" s="997"/>
      <c r="AF73" s="997">
        <v>108</v>
      </c>
      <c r="AG73" s="997"/>
      <c r="AH73" s="997"/>
      <c r="AI73" s="997"/>
      <c r="AJ73" s="997"/>
      <c r="AK73" s="997">
        <v>4</v>
      </c>
      <c r="AL73" s="997"/>
      <c r="AM73" s="997"/>
      <c r="AN73" s="997"/>
      <c r="AO73" s="997"/>
      <c r="AP73" s="997" t="s">
        <v>531</v>
      </c>
      <c r="AQ73" s="997"/>
      <c r="AR73" s="997"/>
      <c r="AS73" s="997"/>
      <c r="AT73" s="997"/>
      <c r="AU73" s="997" t="s">
        <v>531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537</v>
      </c>
      <c r="C74" s="1001"/>
      <c r="D74" s="1001"/>
      <c r="E74" s="1001"/>
      <c r="F74" s="1001"/>
      <c r="G74" s="1001"/>
      <c r="H74" s="1001"/>
      <c r="I74" s="1001"/>
      <c r="J74" s="1001"/>
      <c r="K74" s="1001"/>
      <c r="L74" s="1001"/>
      <c r="M74" s="1001"/>
      <c r="N74" s="1001"/>
      <c r="O74" s="1001"/>
      <c r="P74" s="1002"/>
      <c r="Q74" s="1003">
        <v>193</v>
      </c>
      <c r="R74" s="997"/>
      <c r="S74" s="997"/>
      <c r="T74" s="997"/>
      <c r="U74" s="997"/>
      <c r="V74" s="997">
        <v>191</v>
      </c>
      <c r="W74" s="997"/>
      <c r="X74" s="997"/>
      <c r="Y74" s="997"/>
      <c r="Z74" s="997"/>
      <c r="AA74" s="997">
        <v>1</v>
      </c>
      <c r="AB74" s="997"/>
      <c r="AC74" s="997"/>
      <c r="AD74" s="997"/>
      <c r="AE74" s="997"/>
      <c r="AF74" s="997">
        <v>1</v>
      </c>
      <c r="AG74" s="997"/>
      <c r="AH74" s="997"/>
      <c r="AI74" s="997"/>
      <c r="AJ74" s="997"/>
      <c r="AK74" s="997" t="s">
        <v>531</v>
      </c>
      <c r="AL74" s="997"/>
      <c r="AM74" s="997"/>
      <c r="AN74" s="997"/>
      <c r="AO74" s="997"/>
      <c r="AP74" s="997" t="s">
        <v>531</v>
      </c>
      <c r="AQ74" s="997"/>
      <c r="AR74" s="997"/>
      <c r="AS74" s="997"/>
      <c r="AT74" s="997"/>
      <c r="AU74" s="997" t="s">
        <v>531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538</v>
      </c>
      <c r="C75" s="1001"/>
      <c r="D75" s="1001"/>
      <c r="E75" s="1001"/>
      <c r="F75" s="1001"/>
      <c r="G75" s="1001"/>
      <c r="H75" s="1001"/>
      <c r="I75" s="1001"/>
      <c r="J75" s="1001"/>
      <c r="K75" s="1001"/>
      <c r="L75" s="1001"/>
      <c r="M75" s="1001"/>
      <c r="N75" s="1001"/>
      <c r="O75" s="1001"/>
      <c r="P75" s="1002"/>
      <c r="Q75" s="1004">
        <v>16</v>
      </c>
      <c r="R75" s="1005"/>
      <c r="S75" s="1005"/>
      <c r="T75" s="1005"/>
      <c r="U75" s="1006"/>
      <c r="V75" s="1007">
        <v>10</v>
      </c>
      <c r="W75" s="1005"/>
      <c r="X75" s="1005"/>
      <c r="Y75" s="1005"/>
      <c r="Z75" s="1006"/>
      <c r="AA75" s="1007">
        <v>6</v>
      </c>
      <c r="AB75" s="1005"/>
      <c r="AC75" s="1005"/>
      <c r="AD75" s="1005"/>
      <c r="AE75" s="1006"/>
      <c r="AF75" s="1007">
        <v>6</v>
      </c>
      <c r="AG75" s="1005"/>
      <c r="AH75" s="1005"/>
      <c r="AI75" s="1005"/>
      <c r="AJ75" s="1006"/>
      <c r="AK75" s="1007" t="s">
        <v>531</v>
      </c>
      <c r="AL75" s="1005"/>
      <c r="AM75" s="1005"/>
      <c r="AN75" s="1005"/>
      <c r="AO75" s="1006"/>
      <c r="AP75" s="997" t="s">
        <v>531</v>
      </c>
      <c r="AQ75" s="997"/>
      <c r="AR75" s="997"/>
      <c r="AS75" s="997"/>
      <c r="AT75" s="997"/>
      <c r="AU75" s="997" t="s">
        <v>531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539</v>
      </c>
      <c r="C76" s="1001"/>
      <c r="D76" s="1001"/>
      <c r="E76" s="1001"/>
      <c r="F76" s="1001"/>
      <c r="G76" s="1001"/>
      <c r="H76" s="1001"/>
      <c r="I76" s="1001"/>
      <c r="J76" s="1001"/>
      <c r="K76" s="1001"/>
      <c r="L76" s="1001"/>
      <c r="M76" s="1001"/>
      <c r="N76" s="1001"/>
      <c r="O76" s="1001"/>
      <c r="P76" s="1002"/>
      <c r="Q76" s="1004">
        <v>14</v>
      </c>
      <c r="R76" s="1005"/>
      <c r="S76" s="1005"/>
      <c r="T76" s="1005"/>
      <c r="U76" s="1006"/>
      <c r="V76" s="1007">
        <v>10</v>
      </c>
      <c r="W76" s="1005"/>
      <c r="X76" s="1005"/>
      <c r="Y76" s="1005"/>
      <c r="Z76" s="1006"/>
      <c r="AA76" s="1007">
        <v>4</v>
      </c>
      <c r="AB76" s="1005"/>
      <c r="AC76" s="1005"/>
      <c r="AD76" s="1005"/>
      <c r="AE76" s="1006"/>
      <c r="AF76" s="1007">
        <v>4</v>
      </c>
      <c r="AG76" s="1005"/>
      <c r="AH76" s="1005"/>
      <c r="AI76" s="1005"/>
      <c r="AJ76" s="1006"/>
      <c r="AK76" s="1007" t="s">
        <v>531</v>
      </c>
      <c r="AL76" s="1005"/>
      <c r="AM76" s="1005"/>
      <c r="AN76" s="1005"/>
      <c r="AO76" s="1006"/>
      <c r="AP76" s="997" t="s">
        <v>531</v>
      </c>
      <c r="AQ76" s="997"/>
      <c r="AR76" s="997"/>
      <c r="AS76" s="997"/>
      <c r="AT76" s="997"/>
      <c r="AU76" s="997" t="s">
        <v>531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540</v>
      </c>
      <c r="C77" s="1001"/>
      <c r="D77" s="1001"/>
      <c r="E77" s="1001"/>
      <c r="F77" s="1001"/>
      <c r="G77" s="1001"/>
      <c r="H77" s="1001"/>
      <c r="I77" s="1001"/>
      <c r="J77" s="1001"/>
      <c r="K77" s="1001"/>
      <c r="L77" s="1001"/>
      <c r="M77" s="1001"/>
      <c r="N77" s="1001"/>
      <c r="O77" s="1001"/>
      <c r="P77" s="1002"/>
      <c r="Q77" s="1004">
        <v>48</v>
      </c>
      <c r="R77" s="1005"/>
      <c r="S77" s="1005"/>
      <c r="T77" s="1005"/>
      <c r="U77" s="1006"/>
      <c r="V77" s="1007">
        <v>48</v>
      </c>
      <c r="W77" s="1005"/>
      <c r="X77" s="1005"/>
      <c r="Y77" s="1005"/>
      <c r="Z77" s="1006"/>
      <c r="AA77" s="1007">
        <v>1</v>
      </c>
      <c r="AB77" s="1005"/>
      <c r="AC77" s="1005"/>
      <c r="AD77" s="1005"/>
      <c r="AE77" s="1006"/>
      <c r="AF77" s="1007">
        <v>1</v>
      </c>
      <c r="AG77" s="1005"/>
      <c r="AH77" s="1005"/>
      <c r="AI77" s="1005"/>
      <c r="AJ77" s="1006"/>
      <c r="AK77" s="1007">
        <v>3</v>
      </c>
      <c r="AL77" s="1005"/>
      <c r="AM77" s="1005"/>
      <c r="AN77" s="1005"/>
      <c r="AO77" s="1006"/>
      <c r="AP77" s="997" t="s">
        <v>531</v>
      </c>
      <c r="AQ77" s="997"/>
      <c r="AR77" s="997"/>
      <c r="AS77" s="997"/>
      <c r="AT77" s="997"/>
      <c r="AU77" s="997" t="s">
        <v>531</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541</v>
      </c>
      <c r="C78" s="1001"/>
      <c r="D78" s="1001"/>
      <c r="E78" s="1001"/>
      <c r="F78" s="1001"/>
      <c r="G78" s="1001"/>
      <c r="H78" s="1001"/>
      <c r="I78" s="1001"/>
      <c r="J78" s="1001"/>
      <c r="K78" s="1001"/>
      <c r="L78" s="1001"/>
      <c r="M78" s="1001"/>
      <c r="N78" s="1001"/>
      <c r="O78" s="1001"/>
      <c r="P78" s="1002"/>
      <c r="Q78" s="1003">
        <v>35</v>
      </c>
      <c r="R78" s="997"/>
      <c r="S78" s="997"/>
      <c r="T78" s="997"/>
      <c r="U78" s="997"/>
      <c r="V78" s="997">
        <v>30</v>
      </c>
      <c r="W78" s="997"/>
      <c r="X78" s="997"/>
      <c r="Y78" s="997"/>
      <c r="Z78" s="997"/>
      <c r="AA78" s="997">
        <v>5</v>
      </c>
      <c r="AB78" s="997"/>
      <c r="AC78" s="997"/>
      <c r="AD78" s="997"/>
      <c r="AE78" s="997"/>
      <c r="AF78" s="997">
        <v>5</v>
      </c>
      <c r="AG78" s="997"/>
      <c r="AH78" s="997"/>
      <c r="AI78" s="997"/>
      <c r="AJ78" s="997"/>
      <c r="AK78" s="997" t="s">
        <v>531</v>
      </c>
      <c r="AL78" s="997"/>
      <c r="AM78" s="997"/>
      <c r="AN78" s="997"/>
      <c r="AO78" s="997"/>
      <c r="AP78" s="997" t="s">
        <v>531</v>
      </c>
      <c r="AQ78" s="997"/>
      <c r="AR78" s="997"/>
      <c r="AS78" s="997"/>
      <c r="AT78" s="997"/>
      <c r="AU78" s="997" t="s">
        <v>531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542</v>
      </c>
      <c r="C79" s="1001"/>
      <c r="D79" s="1001"/>
      <c r="E79" s="1001"/>
      <c r="F79" s="1001"/>
      <c r="G79" s="1001"/>
      <c r="H79" s="1001"/>
      <c r="I79" s="1001"/>
      <c r="J79" s="1001"/>
      <c r="K79" s="1001"/>
      <c r="L79" s="1001"/>
      <c r="M79" s="1001"/>
      <c r="N79" s="1001"/>
      <c r="O79" s="1001"/>
      <c r="P79" s="1002"/>
      <c r="Q79" s="1003">
        <v>78</v>
      </c>
      <c r="R79" s="997"/>
      <c r="S79" s="997"/>
      <c r="T79" s="997"/>
      <c r="U79" s="997"/>
      <c r="V79" s="997">
        <v>76</v>
      </c>
      <c r="W79" s="997"/>
      <c r="X79" s="997"/>
      <c r="Y79" s="997"/>
      <c r="Z79" s="997"/>
      <c r="AA79" s="997">
        <v>2</v>
      </c>
      <c r="AB79" s="997"/>
      <c r="AC79" s="997"/>
      <c r="AD79" s="997"/>
      <c r="AE79" s="997"/>
      <c r="AF79" s="997">
        <v>2</v>
      </c>
      <c r="AG79" s="997"/>
      <c r="AH79" s="997"/>
      <c r="AI79" s="997"/>
      <c r="AJ79" s="997"/>
      <c r="AK79" s="997" t="s">
        <v>531</v>
      </c>
      <c r="AL79" s="997"/>
      <c r="AM79" s="997"/>
      <c r="AN79" s="997"/>
      <c r="AO79" s="997"/>
      <c r="AP79" s="997" t="s">
        <v>531</v>
      </c>
      <c r="AQ79" s="997"/>
      <c r="AR79" s="997"/>
      <c r="AS79" s="997"/>
      <c r="AT79" s="997"/>
      <c r="AU79" s="997" t="s">
        <v>531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543</v>
      </c>
      <c r="C80" s="1001"/>
      <c r="D80" s="1001"/>
      <c r="E80" s="1001"/>
      <c r="F80" s="1001"/>
      <c r="G80" s="1001"/>
      <c r="H80" s="1001"/>
      <c r="I80" s="1001"/>
      <c r="J80" s="1001"/>
      <c r="K80" s="1001"/>
      <c r="L80" s="1001"/>
      <c r="M80" s="1001"/>
      <c r="N80" s="1001"/>
      <c r="O80" s="1001"/>
      <c r="P80" s="1002"/>
      <c r="Q80" s="1003">
        <v>234938</v>
      </c>
      <c r="R80" s="997"/>
      <c r="S80" s="997"/>
      <c r="T80" s="997"/>
      <c r="U80" s="997"/>
      <c r="V80" s="997">
        <v>229219</v>
      </c>
      <c r="W80" s="997"/>
      <c r="X80" s="997"/>
      <c r="Y80" s="997"/>
      <c r="Z80" s="997"/>
      <c r="AA80" s="997">
        <v>5719</v>
      </c>
      <c r="AB80" s="997"/>
      <c r="AC80" s="997"/>
      <c r="AD80" s="997"/>
      <c r="AE80" s="997"/>
      <c r="AF80" s="997">
        <v>5719</v>
      </c>
      <c r="AG80" s="997"/>
      <c r="AH80" s="997"/>
      <c r="AI80" s="997"/>
      <c r="AJ80" s="997"/>
      <c r="AK80" s="997">
        <v>194</v>
      </c>
      <c r="AL80" s="997"/>
      <c r="AM80" s="997"/>
      <c r="AN80" s="997"/>
      <c r="AO80" s="997"/>
      <c r="AP80" s="997" t="s">
        <v>531</v>
      </c>
      <c r="AQ80" s="997"/>
      <c r="AR80" s="997"/>
      <c r="AS80" s="997"/>
      <c r="AT80" s="997"/>
      <c r="AU80" s="997" t="s">
        <v>531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5886</v>
      </c>
      <c r="AG88" s="985"/>
      <c r="AH88" s="985"/>
      <c r="AI88" s="985"/>
      <c r="AJ88" s="985"/>
      <c r="AK88" s="989"/>
      <c r="AL88" s="989"/>
      <c r="AM88" s="989"/>
      <c r="AN88" s="989"/>
      <c r="AO88" s="989"/>
      <c r="AP88" s="985">
        <v>286</v>
      </c>
      <c r="AQ88" s="985"/>
      <c r="AR88" s="985"/>
      <c r="AS88" s="985"/>
      <c r="AT88" s="985"/>
      <c r="AU88" s="985">
        <v>51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v>
      </c>
      <c r="CS102" s="977"/>
      <c r="CT102" s="977"/>
      <c r="CU102" s="977"/>
      <c r="CV102" s="978"/>
      <c r="CW102" s="976" t="s">
        <v>531</v>
      </c>
      <c r="CX102" s="977"/>
      <c r="CY102" s="977"/>
      <c r="CZ102" s="977"/>
      <c r="DA102" s="978"/>
      <c r="DB102" s="976" t="s">
        <v>531</v>
      </c>
      <c r="DC102" s="977"/>
      <c r="DD102" s="977"/>
      <c r="DE102" s="977"/>
      <c r="DF102" s="978"/>
      <c r="DG102" s="976">
        <v>435</v>
      </c>
      <c r="DH102" s="977"/>
      <c r="DI102" s="977"/>
      <c r="DJ102" s="977"/>
      <c r="DK102" s="978"/>
      <c r="DL102" s="976" t="s">
        <v>531</v>
      </c>
      <c r="DM102" s="977"/>
      <c r="DN102" s="977"/>
      <c r="DO102" s="977"/>
      <c r="DP102" s="978"/>
      <c r="DQ102" s="976">
        <v>152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283</v>
      </c>
      <c r="AG109" s="918"/>
      <c r="AH109" s="918"/>
      <c r="AI109" s="918"/>
      <c r="AJ109" s="919"/>
      <c r="AK109" s="920" t="s">
        <v>282</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283</v>
      </c>
      <c r="BW109" s="918"/>
      <c r="BX109" s="918"/>
      <c r="BY109" s="918"/>
      <c r="BZ109" s="919"/>
      <c r="CA109" s="920" t="s">
        <v>282</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283</v>
      </c>
      <c r="DM109" s="918"/>
      <c r="DN109" s="918"/>
      <c r="DO109" s="918"/>
      <c r="DP109" s="919"/>
      <c r="DQ109" s="920" t="s">
        <v>282</v>
      </c>
      <c r="DR109" s="918"/>
      <c r="DS109" s="918"/>
      <c r="DT109" s="918"/>
      <c r="DU109" s="919"/>
      <c r="DV109" s="920" t="s">
        <v>394</v>
      </c>
      <c r="DW109" s="918"/>
      <c r="DX109" s="918"/>
      <c r="DY109" s="918"/>
      <c r="DZ109" s="949"/>
    </row>
    <row r="110" spans="1:131" s="197" customFormat="1" ht="26.25" customHeight="1" x14ac:dyDescent="0.15">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377069</v>
      </c>
      <c r="AB110" s="903"/>
      <c r="AC110" s="903"/>
      <c r="AD110" s="903"/>
      <c r="AE110" s="904"/>
      <c r="AF110" s="905">
        <v>373138</v>
      </c>
      <c r="AG110" s="903"/>
      <c r="AH110" s="903"/>
      <c r="AI110" s="903"/>
      <c r="AJ110" s="904"/>
      <c r="AK110" s="905">
        <v>382515</v>
      </c>
      <c r="AL110" s="903"/>
      <c r="AM110" s="903"/>
      <c r="AN110" s="903"/>
      <c r="AO110" s="904"/>
      <c r="AP110" s="906">
        <v>18.600000000000001</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4637988</v>
      </c>
      <c r="BR110" s="830"/>
      <c r="BS110" s="830"/>
      <c r="BT110" s="830"/>
      <c r="BU110" s="830"/>
      <c r="BV110" s="830">
        <v>4607832</v>
      </c>
      <c r="BW110" s="830"/>
      <c r="BX110" s="830"/>
      <c r="BY110" s="830"/>
      <c r="BZ110" s="830"/>
      <c r="CA110" s="830">
        <v>4605897</v>
      </c>
      <c r="CB110" s="830"/>
      <c r="CC110" s="830"/>
      <c r="CD110" s="830"/>
      <c r="CE110" s="830"/>
      <c r="CF110" s="891">
        <v>223.9</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400</v>
      </c>
      <c r="DH110" s="830"/>
      <c r="DI110" s="830"/>
      <c r="DJ110" s="830"/>
      <c r="DK110" s="830"/>
      <c r="DL110" s="830" t="s">
        <v>400</v>
      </c>
      <c r="DM110" s="830"/>
      <c r="DN110" s="830"/>
      <c r="DO110" s="830"/>
      <c r="DP110" s="830"/>
      <c r="DQ110" s="830" t="s">
        <v>400</v>
      </c>
      <c r="DR110" s="830"/>
      <c r="DS110" s="830"/>
      <c r="DT110" s="830"/>
      <c r="DU110" s="830"/>
      <c r="DV110" s="831" t="s">
        <v>400</v>
      </c>
      <c r="DW110" s="831"/>
      <c r="DX110" s="831"/>
      <c r="DY110" s="831"/>
      <c r="DZ110" s="832"/>
    </row>
    <row r="111" spans="1:131" s="197" customFormat="1" ht="26.25" customHeight="1" x14ac:dyDescent="0.15">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400</v>
      </c>
      <c r="AB111" s="939"/>
      <c r="AC111" s="939"/>
      <c r="AD111" s="939"/>
      <c r="AE111" s="940"/>
      <c r="AF111" s="941" t="s">
        <v>400</v>
      </c>
      <c r="AG111" s="939"/>
      <c r="AH111" s="939"/>
      <c r="AI111" s="939"/>
      <c r="AJ111" s="940"/>
      <c r="AK111" s="941" t="s">
        <v>400</v>
      </c>
      <c r="AL111" s="939"/>
      <c r="AM111" s="939"/>
      <c r="AN111" s="939"/>
      <c r="AO111" s="940"/>
      <c r="AP111" s="942" t="s">
        <v>400</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t="s">
        <v>403</v>
      </c>
      <c r="BR111" s="801"/>
      <c r="BS111" s="801"/>
      <c r="BT111" s="801"/>
      <c r="BU111" s="801"/>
      <c r="BV111" s="801" t="s">
        <v>403</v>
      </c>
      <c r="BW111" s="801"/>
      <c r="BX111" s="801"/>
      <c r="BY111" s="801"/>
      <c r="BZ111" s="801"/>
      <c r="CA111" s="801">
        <v>275533</v>
      </c>
      <c r="CB111" s="801"/>
      <c r="CC111" s="801"/>
      <c r="CD111" s="801"/>
      <c r="CE111" s="801"/>
      <c r="CF111" s="878">
        <v>13.4</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321867</v>
      </c>
      <c r="BR112" s="801"/>
      <c r="BS112" s="801"/>
      <c r="BT112" s="801"/>
      <c r="BU112" s="801"/>
      <c r="BV112" s="801">
        <v>348860</v>
      </c>
      <c r="BW112" s="801"/>
      <c r="BX112" s="801"/>
      <c r="BY112" s="801"/>
      <c r="BZ112" s="801"/>
      <c r="CA112" s="801">
        <v>330530</v>
      </c>
      <c r="CB112" s="801"/>
      <c r="CC112" s="801"/>
      <c r="CD112" s="801"/>
      <c r="CE112" s="801"/>
      <c r="CF112" s="878">
        <v>16.100000000000001</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37000</v>
      </c>
      <c r="AB113" s="939"/>
      <c r="AC113" s="939"/>
      <c r="AD113" s="939"/>
      <c r="AE113" s="940"/>
      <c r="AF113" s="941">
        <v>34785</v>
      </c>
      <c r="AG113" s="939"/>
      <c r="AH113" s="939"/>
      <c r="AI113" s="939"/>
      <c r="AJ113" s="940"/>
      <c r="AK113" s="941">
        <v>33562</v>
      </c>
      <c r="AL113" s="939"/>
      <c r="AM113" s="939"/>
      <c r="AN113" s="939"/>
      <c r="AO113" s="940"/>
      <c r="AP113" s="942">
        <v>1.6</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42826</v>
      </c>
      <c r="BR113" s="801"/>
      <c r="BS113" s="801"/>
      <c r="BT113" s="801"/>
      <c r="BU113" s="801"/>
      <c r="BV113" s="801">
        <v>63897</v>
      </c>
      <c r="BW113" s="801"/>
      <c r="BX113" s="801"/>
      <c r="BY113" s="801"/>
      <c r="BZ113" s="801"/>
      <c r="CA113" s="801">
        <v>51358</v>
      </c>
      <c r="CB113" s="801"/>
      <c r="CC113" s="801"/>
      <c r="CD113" s="801"/>
      <c r="CE113" s="801"/>
      <c r="CF113" s="878">
        <v>2.5</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10450</v>
      </c>
      <c r="AB114" s="814"/>
      <c r="AC114" s="814"/>
      <c r="AD114" s="814"/>
      <c r="AE114" s="815"/>
      <c r="AF114" s="816">
        <v>8893</v>
      </c>
      <c r="AG114" s="814"/>
      <c r="AH114" s="814"/>
      <c r="AI114" s="814"/>
      <c r="AJ114" s="815"/>
      <c r="AK114" s="816">
        <v>13409</v>
      </c>
      <c r="AL114" s="814"/>
      <c r="AM114" s="814"/>
      <c r="AN114" s="814"/>
      <c r="AO114" s="815"/>
      <c r="AP114" s="784">
        <v>0.7</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568345</v>
      </c>
      <c r="BR114" s="801"/>
      <c r="BS114" s="801"/>
      <c r="BT114" s="801"/>
      <c r="BU114" s="801"/>
      <c r="BV114" s="801">
        <v>631357</v>
      </c>
      <c r="BW114" s="801"/>
      <c r="BX114" s="801"/>
      <c r="BY114" s="801"/>
      <c r="BZ114" s="801"/>
      <c r="CA114" s="801">
        <v>550068</v>
      </c>
      <c r="CB114" s="801"/>
      <c r="CC114" s="801"/>
      <c r="CD114" s="801"/>
      <c r="CE114" s="801"/>
      <c r="CF114" s="878">
        <v>26.7</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403</v>
      </c>
      <c r="AB115" s="939"/>
      <c r="AC115" s="939"/>
      <c r="AD115" s="939"/>
      <c r="AE115" s="940"/>
      <c r="AF115" s="941" t="s">
        <v>403</v>
      </c>
      <c r="AG115" s="939"/>
      <c r="AH115" s="939"/>
      <c r="AI115" s="939"/>
      <c r="AJ115" s="940"/>
      <c r="AK115" s="941" t="s">
        <v>403</v>
      </c>
      <c r="AL115" s="939"/>
      <c r="AM115" s="939"/>
      <c r="AN115" s="939"/>
      <c r="AO115" s="940"/>
      <c r="AP115" s="942" t="s">
        <v>403</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v>291382</v>
      </c>
      <c r="BR115" s="801"/>
      <c r="BS115" s="801"/>
      <c r="BT115" s="801"/>
      <c r="BU115" s="801"/>
      <c r="BV115" s="801">
        <v>253039</v>
      </c>
      <c r="BW115" s="801"/>
      <c r="BX115" s="801"/>
      <c r="BY115" s="801"/>
      <c r="BZ115" s="801"/>
      <c r="CA115" s="801">
        <v>152087</v>
      </c>
      <c r="CB115" s="801"/>
      <c r="CC115" s="801"/>
      <c r="CD115" s="801"/>
      <c r="CE115" s="801"/>
      <c r="CF115" s="878">
        <v>7.4</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403</v>
      </c>
      <c r="DH115" s="814"/>
      <c r="DI115" s="814"/>
      <c r="DJ115" s="814"/>
      <c r="DK115" s="815"/>
      <c r="DL115" s="816" t="s">
        <v>403</v>
      </c>
      <c r="DM115" s="814"/>
      <c r="DN115" s="814"/>
      <c r="DO115" s="814"/>
      <c r="DP115" s="815"/>
      <c r="DQ115" s="816">
        <v>275533</v>
      </c>
      <c r="DR115" s="814"/>
      <c r="DS115" s="814"/>
      <c r="DT115" s="814"/>
      <c r="DU115" s="815"/>
      <c r="DV115" s="784">
        <v>13.4</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403</v>
      </c>
      <c r="AB116" s="814"/>
      <c r="AC116" s="814"/>
      <c r="AD116" s="814"/>
      <c r="AE116" s="815"/>
      <c r="AF116" s="816" t="s">
        <v>403</v>
      </c>
      <c r="AG116" s="814"/>
      <c r="AH116" s="814"/>
      <c r="AI116" s="814"/>
      <c r="AJ116" s="815"/>
      <c r="AK116" s="816" t="s">
        <v>403</v>
      </c>
      <c r="AL116" s="814"/>
      <c r="AM116" s="814"/>
      <c r="AN116" s="814"/>
      <c r="AO116" s="815"/>
      <c r="AP116" s="784" t="s">
        <v>403</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403</v>
      </c>
      <c r="DH116" s="814"/>
      <c r="DI116" s="814"/>
      <c r="DJ116" s="814"/>
      <c r="DK116" s="815"/>
      <c r="DL116" s="816" t="s">
        <v>403</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424519</v>
      </c>
      <c r="AB117" s="925"/>
      <c r="AC117" s="925"/>
      <c r="AD117" s="925"/>
      <c r="AE117" s="926"/>
      <c r="AF117" s="928">
        <v>416816</v>
      </c>
      <c r="AG117" s="925"/>
      <c r="AH117" s="925"/>
      <c r="AI117" s="925"/>
      <c r="AJ117" s="926"/>
      <c r="AK117" s="928">
        <v>429486</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283</v>
      </c>
      <c r="AG118" s="918"/>
      <c r="AH118" s="918"/>
      <c r="AI118" s="918"/>
      <c r="AJ118" s="919"/>
      <c r="AK118" s="920" t="s">
        <v>282</v>
      </c>
      <c r="AL118" s="918"/>
      <c r="AM118" s="918"/>
      <c r="AN118" s="918"/>
      <c r="AO118" s="919"/>
      <c r="AP118" s="921" t="s">
        <v>394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424</v>
      </c>
      <c r="BP118" s="868"/>
      <c r="BQ118" s="887">
        <v>5862408</v>
      </c>
      <c r="BR118" s="888"/>
      <c r="BS118" s="888"/>
      <c r="BT118" s="888"/>
      <c r="BU118" s="888"/>
      <c r="BV118" s="888">
        <v>5904985</v>
      </c>
      <c r="BW118" s="888"/>
      <c r="BX118" s="888"/>
      <c r="BY118" s="888"/>
      <c r="BZ118" s="888"/>
      <c r="CA118" s="888">
        <v>5965473</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1444484</v>
      </c>
      <c r="BR119" s="830"/>
      <c r="BS119" s="830"/>
      <c r="BT119" s="830"/>
      <c r="BU119" s="830"/>
      <c r="BV119" s="830">
        <v>1310495</v>
      </c>
      <c r="BW119" s="830"/>
      <c r="BX119" s="830"/>
      <c r="BY119" s="830"/>
      <c r="BZ119" s="830"/>
      <c r="CA119" s="830">
        <v>1354915</v>
      </c>
      <c r="CB119" s="830"/>
      <c r="CC119" s="830"/>
      <c r="CD119" s="830"/>
      <c r="CE119" s="830"/>
      <c r="CF119" s="891">
        <v>65.900000000000006</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370188</v>
      </c>
      <c r="BR120" s="801"/>
      <c r="BS120" s="801"/>
      <c r="BT120" s="801"/>
      <c r="BU120" s="801"/>
      <c r="BV120" s="801">
        <v>299654</v>
      </c>
      <c r="BW120" s="801"/>
      <c r="BX120" s="801"/>
      <c r="BY120" s="801"/>
      <c r="BZ120" s="801"/>
      <c r="CA120" s="801">
        <v>229976</v>
      </c>
      <c r="CB120" s="801"/>
      <c r="CC120" s="801"/>
      <c r="CD120" s="801"/>
      <c r="CE120" s="801"/>
      <c r="CF120" s="878">
        <v>11.2</v>
      </c>
      <c r="CG120" s="879"/>
      <c r="CH120" s="879"/>
      <c r="CI120" s="879"/>
      <c r="CJ120" s="879"/>
      <c r="CK120" s="880" t="s">
        <v>430</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313863</v>
      </c>
      <c r="DH120" s="830"/>
      <c r="DI120" s="830"/>
      <c r="DJ120" s="830"/>
      <c r="DK120" s="830"/>
      <c r="DL120" s="830">
        <v>341462</v>
      </c>
      <c r="DM120" s="830"/>
      <c r="DN120" s="830"/>
      <c r="DO120" s="830"/>
      <c r="DP120" s="830"/>
      <c r="DQ120" s="830">
        <v>321320</v>
      </c>
      <c r="DR120" s="830"/>
      <c r="DS120" s="830"/>
      <c r="DT120" s="830"/>
      <c r="DU120" s="830"/>
      <c r="DV120" s="831">
        <v>15.6</v>
      </c>
      <c r="DW120" s="831"/>
      <c r="DX120" s="831"/>
      <c r="DY120" s="831"/>
      <c r="DZ120" s="832"/>
    </row>
    <row r="121" spans="1:130" s="197" customFormat="1" ht="26.25" customHeight="1" x14ac:dyDescent="0.15">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3238575</v>
      </c>
      <c r="BR121" s="888"/>
      <c r="BS121" s="888"/>
      <c r="BT121" s="888"/>
      <c r="BU121" s="888"/>
      <c r="BV121" s="888">
        <v>3259923</v>
      </c>
      <c r="BW121" s="888"/>
      <c r="BX121" s="888"/>
      <c r="BY121" s="888"/>
      <c r="BZ121" s="888"/>
      <c r="CA121" s="888">
        <v>3392520</v>
      </c>
      <c r="CB121" s="888"/>
      <c r="CC121" s="888"/>
      <c r="CD121" s="888"/>
      <c r="CE121" s="888"/>
      <c r="CF121" s="889">
        <v>164.9</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8004</v>
      </c>
      <c r="DH121" s="801"/>
      <c r="DI121" s="801"/>
      <c r="DJ121" s="801"/>
      <c r="DK121" s="801"/>
      <c r="DL121" s="801">
        <v>7398</v>
      </c>
      <c r="DM121" s="801"/>
      <c r="DN121" s="801"/>
      <c r="DO121" s="801"/>
      <c r="DP121" s="801"/>
      <c r="DQ121" s="801">
        <v>9210</v>
      </c>
      <c r="DR121" s="801"/>
      <c r="DS121" s="801"/>
      <c r="DT121" s="801"/>
      <c r="DU121" s="801"/>
      <c r="DV121" s="853">
        <v>0.4</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433</v>
      </c>
      <c r="BP122" s="868"/>
      <c r="BQ122" s="869">
        <v>5053247</v>
      </c>
      <c r="BR122" s="870"/>
      <c r="BS122" s="870"/>
      <c r="BT122" s="870"/>
      <c r="BU122" s="870"/>
      <c r="BV122" s="870">
        <v>4870072</v>
      </c>
      <c r="BW122" s="870"/>
      <c r="BX122" s="870"/>
      <c r="BY122" s="870"/>
      <c r="BZ122" s="870"/>
      <c r="CA122" s="870">
        <v>4977411</v>
      </c>
      <c r="CB122" s="870"/>
      <c r="CC122" s="870"/>
      <c r="CD122" s="870"/>
      <c r="CE122" s="870"/>
      <c r="CF122" s="773"/>
      <c r="CG122" s="774"/>
      <c r="CH122" s="774"/>
      <c r="CI122" s="774"/>
      <c r="CJ122" s="871"/>
      <c r="CK122" s="881"/>
      <c r="CL122" s="842"/>
      <c r="CM122" s="842"/>
      <c r="CN122" s="842"/>
      <c r="CO122" s="843"/>
      <c r="CP122" s="858" t="s">
        <v>434</v>
      </c>
      <c r="CQ122" s="859"/>
      <c r="CR122" s="859"/>
      <c r="CS122" s="859"/>
      <c r="CT122" s="859"/>
      <c r="CU122" s="859"/>
      <c r="CV122" s="859"/>
      <c r="CW122" s="859"/>
      <c r="CX122" s="859"/>
      <c r="CY122" s="859"/>
      <c r="CZ122" s="859"/>
      <c r="DA122" s="859"/>
      <c r="DB122" s="859"/>
      <c r="DC122" s="859"/>
      <c r="DD122" s="859"/>
      <c r="DE122" s="859"/>
      <c r="DF122" s="860"/>
      <c r="DG122" s="800" t="s">
        <v>435</v>
      </c>
      <c r="DH122" s="801"/>
      <c r="DI122" s="801"/>
      <c r="DJ122" s="801"/>
      <c r="DK122" s="801"/>
      <c r="DL122" s="801" t="s">
        <v>435</v>
      </c>
      <c r="DM122" s="801"/>
      <c r="DN122" s="801"/>
      <c r="DO122" s="801"/>
      <c r="DP122" s="801"/>
      <c r="DQ122" s="801" t="s">
        <v>435</v>
      </c>
      <c r="DR122" s="801"/>
      <c r="DS122" s="801"/>
      <c r="DT122" s="801"/>
      <c r="DU122" s="801"/>
      <c r="DV122" s="853" t="s">
        <v>435</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435</v>
      </c>
      <c r="AB123" s="814"/>
      <c r="AC123" s="814"/>
      <c r="AD123" s="814"/>
      <c r="AE123" s="815"/>
      <c r="AF123" s="816" t="s">
        <v>435</v>
      </c>
      <c r="AG123" s="814"/>
      <c r="AH123" s="814"/>
      <c r="AI123" s="814"/>
      <c r="AJ123" s="815"/>
      <c r="AK123" s="816" t="s">
        <v>435</v>
      </c>
      <c r="AL123" s="814"/>
      <c r="AM123" s="814"/>
      <c r="AN123" s="814"/>
      <c r="AO123" s="815"/>
      <c r="AP123" s="784" t="s">
        <v>435</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39.9</v>
      </c>
      <c r="BR123" s="862"/>
      <c r="BS123" s="862"/>
      <c r="BT123" s="862"/>
      <c r="BU123" s="862"/>
      <c r="BV123" s="862">
        <v>51.6</v>
      </c>
      <c r="BW123" s="862"/>
      <c r="BX123" s="862"/>
      <c r="BY123" s="862"/>
      <c r="BZ123" s="862"/>
      <c r="CA123" s="862">
        <v>48</v>
      </c>
      <c r="CB123" s="862"/>
      <c r="CC123" s="862"/>
      <c r="CD123" s="862"/>
      <c r="CE123" s="862"/>
      <c r="CF123" s="760"/>
      <c r="CG123" s="761"/>
      <c r="CH123" s="761"/>
      <c r="CI123" s="761"/>
      <c r="CJ123" s="863"/>
      <c r="CK123" s="881"/>
      <c r="CL123" s="842"/>
      <c r="CM123" s="842"/>
      <c r="CN123" s="842"/>
      <c r="CO123" s="843"/>
      <c r="CP123" s="858" t="s">
        <v>437</v>
      </c>
      <c r="CQ123" s="859"/>
      <c r="CR123" s="859"/>
      <c r="CS123" s="859"/>
      <c r="CT123" s="859"/>
      <c r="CU123" s="859"/>
      <c r="CV123" s="859"/>
      <c r="CW123" s="859"/>
      <c r="CX123" s="859"/>
      <c r="CY123" s="859"/>
      <c r="CZ123" s="859"/>
      <c r="DA123" s="859"/>
      <c r="DB123" s="859"/>
      <c r="DC123" s="859"/>
      <c r="DD123" s="859"/>
      <c r="DE123" s="859"/>
      <c r="DF123" s="860"/>
      <c r="DG123" s="813" t="s">
        <v>435</v>
      </c>
      <c r="DH123" s="814"/>
      <c r="DI123" s="814"/>
      <c r="DJ123" s="814"/>
      <c r="DK123" s="815"/>
      <c r="DL123" s="816" t="s">
        <v>435</v>
      </c>
      <c r="DM123" s="814"/>
      <c r="DN123" s="814"/>
      <c r="DO123" s="814"/>
      <c r="DP123" s="815"/>
      <c r="DQ123" s="816" t="s">
        <v>435</v>
      </c>
      <c r="DR123" s="814"/>
      <c r="DS123" s="814"/>
      <c r="DT123" s="814"/>
      <c r="DU123" s="815"/>
      <c r="DV123" s="784" t="s">
        <v>435</v>
      </c>
      <c r="DW123" s="785"/>
      <c r="DX123" s="785"/>
      <c r="DY123" s="785"/>
      <c r="DZ123" s="786"/>
    </row>
    <row r="124" spans="1:130" s="197" customFormat="1" ht="26.25" customHeight="1" x14ac:dyDescent="0.15">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435</v>
      </c>
      <c r="DH124" s="747"/>
      <c r="DI124" s="747"/>
      <c r="DJ124" s="747"/>
      <c r="DK124" s="748"/>
      <c r="DL124" s="749" t="s">
        <v>435</v>
      </c>
      <c r="DM124" s="747"/>
      <c r="DN124" s="747"/>
      <c r="DO124" s="747"/>
      <c r="DP124" s="748"/>
      <c r="DQ124" s="749" t="s">
        <v>435</v>
      </c>
      <c r="DR124" s="747"/>
      <c r="DS124" s="747"/>
      <c r="DT124" s="747"/>
      <c r="DU124" s="748"/>
      <c r="DV124" s="837" t="s">
        <v>435</v>
      </c>
      <c r="DW124" s="838"/>
      <c r="DX124" s="838"/>
      <c r="DY124" s="838"/>
      <c r="DZ124" s="839"/>
    </row>
    <row r="125" spans="1:130" s="197" customFormat="1" ht="26.25" customHeight="1" thickBot="1" x14ac:dyDescent="0.2">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x14ac:dyDescent="0.15">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435</v>
      </c>
      <c r="AB126" s="814"/>
      <c r="AC126" s="814"/>
      <c r="AD126" s="814"/>
      <c r="AE126" s="815"/>
      <c r="AF126" s="816" t="s">
        <v>435</v>
      </c>
      <c r="AG126" s="814"/>
      <c r="AH126" s="814"/>
      <c r="AI126" s="814"/>
      <c r="AJ126" s="815"/>
      <c r="AK126" s="816" t="s">
        <v>435</v>
      </c>
      <c r="AL126" s="814"/>
      <c r="AM126" s="814"/>
      <c r="AN126" s="814"/>
      <c r="AO126" s="815"/>
      <c r="AP126" s="784" t="s">
        <v>435</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v>291382</v>
      </c>
      <c r="DH126" s="801"/>
      <c r="DI126" s="801"/>
      <c r="DJ126" s="801"/>
      <c r="DK126" s="801"/>
      <c r="DL126" s="801">
        <v>253039</v>
      </c>
      <c r="DM126" s="801"/>
      <c r="DN126" s="801"/>
      <c r="DO126" s="801"/>
      <c r="DP126" s="801"/>
      <c r="DQ126" s="801">
        <v>152087</v>
      </c>
      <c r="DR126" s="801"/>
      <c r="DS126" s="801"/>
      <c r="DT126" s="801"/>
      <c r="DU126" s="801"/>
      <c r="DV126" s="853">
        <v>7.4</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435</v>
      </c>
      <c r="AB127" s="814"/>
      <c r="AC127" s="814"/>
      <c r="AD127" s="814"/>
      <c r="AE127" s="815"/>
      <c r="AF127" s="816" t="s">
        <v>435</v>
      </c>
      <c r="AG127" s="814"/>
      <c r="AH127" s="814"/>
      <c r="AI127" s="814"/>
      <c r="AJ127" s="815"/>
      <c r="AK127" s="816" t="s">
        <v>435</v>
      </c>
      <c r="AL127" s="814"/>
      <c r="AM127" s="814"/>
      <c r="AN127" s="814"/>
      <c r="AO127" s="815"/>
      <c r="AP127" s="784" t="s">
        <v>435</v>
      </c>
      <c r="AQ127" s="785"/>
      <c r="AR127" s="785"/>
      <c r="AS127" s="785"/>
      <c r="AT127" s="786"/>
      <c r="AU127" s="233"/>
      <c r="AV127" s="233"/>
      <c r="AW127" s="233"/>
      <c r="AX127" s="787" t="s">
        <v>447</v>
      </c>
      <c r="AY127" s="788"/>
      <c r="AZ127" s="788"/>
      <c r="BA127" s="788"/>
      <c r="BB127" s="788"/>
      <c r="BC127" s="788"/>
      <c r="BD127" s="788"/>
      <c r="BE127" s="789"/>
      <c r="BF127" s="790" t="s">
        <v>435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449</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24488</v>
      </c>
      <c r="AB128" s="754"/>
      <c r="AC128" s="754"/>
      <c r="AD128" s="754"/>
      <c r="AE128" s="755"/>
      <c r="AF128" s="756">
        <v>25260</v>
      </c>
      <c r="AG128" s="754"/>
      <c r="AH128" s="754"/>
      <c r="AI128" s="754"/>
      <c r="AJ128" s="755"/>
      <c r="AK128" s="756">
        <v>13946</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453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2250705</v>
      </c>
      <c r="AB129" s="814"/>
      <c r="AC129" s="814"/>
      <c r="AD129" s="814"/>
      <c r="AE129" s="815"/>
      <c r="AF129" s="816">
        <v>2239521</v>
      </c>
      <c r="AG129" s="814"/>
      <c r="AH129" s="814"/>
      <c r="AI129" s="814"/>
      <c r="AJ129" s="815"/>
      <c r="AK129" s="816">
        <v>2317855</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224198</v>
      </c>
      <c r="AB130" s="814"/>
      <c r="AC130" s="814"/>
      <c r="AD130" s="814"/>
      <c r="AE130" s="815"/>
      <c r="AF130" s="816">
        <v>236310</v>
      </c>
      <c r="AG130" s="814"/>
      <c r="AH130" s="814"/>
      <c r="AI130" s="814"/>
      <c r="AJ130" s="815"/>
      <c r="AK130" s="816">
        <v>260641</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48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2026507</v>
      </c>
      <c r="AB131" s="747"/>
      <c r="AC131" s="747"/>
      <c r="AD131" s="747"/>
      <c r="AE131" s="748"/>
      <c r="AF131" s="749">
        <v>2003211</v>
      </c>
      <c r="AG131" s="747"/>
      <c r="AH131" s="747"/>
      <c r="AI131" s="747"/>
      <c r="AJ131" s="748"/>
      <c r="AK131" s="749">
        <v>2057214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8.676653967</v>
      </c>
      <c r="AB132" s="770"/>
      <c r="AC132" s="770"/>
      <c r="AD132" s="770"/>
      <c r="AE132" s="771"/>
      <c r="AF132" s="772">
        <v>7.7498576039999998</v>
      </c>
      <c r="AG132" s="770"/>
      <c r="AH132" s="770"/>
      <c r="AI132" s="770"/>
      <c r="AJ132" s="771"/>
      <c r="AK132" s="772">
        <v>7.5295521030000003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9.3000000000000007</v>
      </c>
      <c r="AB133" s="779"/>
      <c r="AC133" s="779"/>
      <c r="AD133" s="779"/>
      <c r="AE133" s="780"/>
      <c r="AF133" s="778">
        <v>8.4</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621909</v>
      </c>
      <c r="L9" s="264">
        <v>96122</v>
      </c>
      <c r="M9" s="265">
        <v>105093</v>
      </c>
      <c r="N9" s="266">
        <v>-8.5</v>
      </c>
    </row>
    <row r="10" spans="1:16" x14ac:dyDescent="0.15">
      <c r="A10" s="248"/>
      <c r="B10" s="244"/>
      <c r="C10" s="244"/>
      <c r="D10" s="244"/>
      <c r="E10" s="244"/>
      <c r="F10" s="244"/>
      <c r="G10" s="1163" t="s">
        <v>471</v>
      </c>
      <c r="H10" s="1164"/>
      <c r="I10" s="1164"/>
      <c r="J10" s="1165"/>
      <c r="K10" s="267">
        <v>104072</v>
      </c>
      <c r="L10" s="268">
        <v>16085</v>
      </c>
      <c r="M10" s="269">
        <v>11546</v>
      </c>
      <c r="N10" s="270">
        <v>39.299999999999997</v>
      </c>
    </row>
    <row r="11" spans="1:16" ht="13.5" customHeight="1" x14ac:dyDescent="0.15">
      <c r="A11" s="248"/>
      <c r="B11" s="244"/>
      <c r="C11" s="244"/>
      <c r="D11" s="244"/>
      <c r="E11" s="244"/>
      <c r="F11" s="244"/>
      <c r="G11" s="1163" t="s">
        <v>472</v>
      </c>
      <c r="H11" s="1164"/>
      <c r="I11" s="1164"/>
      <c r="J11" s="1165"/>
      <c r="K11" s="267">
        <v>98298</v>
      </c>
      <c r="L11" s="268">
        <v>15193</v>
      </c>
      <c r="M11" s="269">
        <v>13382</v>
      </c>
      <c r="N11" s="270">
        <v>13.5</v>
      </c>
    </row>
    <row r="12" spans="1:16" ht="13.5" customHeight="1" x14ac:dyDescent="0.15">
      <c r="A12" s="248"/>
      <c r="B12" s="244"/>
      <c r="C12" s="244"/>
      <c r="D12" s="244"/>
      <c r="E12" s="244"/>
      <c r="F12" s="244"/>
      <c r="G12" s="1163" t="s">
        <v>473</v>
      </c>
      <c r="H12" s="1164"/>
      <c r="I12" s="1164"/>
      <c r="J12" s="1165"/>
      <c r="K12" s="267" t="s">
        <v>474</v>
      </c>
      <c r="L12" s="268" t="s">
        <v>474</v>
      </c>
      <c r="M12" s="269">
        <v>1458</v>
      </c>
      <c r="N12" s="270" t="s">
        <v>474</v>
      </c>
    </row>
    <row r="13" spans="1:16" ht="13.5" customHeight="1" x14ac:dyDescent="0.15">
      <c r="A13" s="248"/>
      <c r="B13" s="244"/>
      <c r="C13" s="244"/>
      <c r="D13" s="244"/>
      <c r="E13" s="244"/>
      <c r="F13" s="244"/>
      <c r="G13" s="1163" t="s">
        <v>475</v>
      </c>
      <c r="H13" s="1164"/>
      <c r="I13" s="1164"/>
      <c r="J13" s="1165"/>
      <c r="K13" s="267" t="s">
        <v>474</v>
      </c>
      <c r="L13" s="268" t="s">
        <v>474</v>
      </c>
      <c r="M13" s="269" t="s">
        <v>474</v>
      </c>
      <c r="N13" s="270" t="s">
        <v>474</v>
      </c>
    </row>
    <row r="14" spans="1:16" ht="13.5" customHeight="1" x14ac:dyDescent="0.15">
      <c r="A14" s="248"/>
      <c r="B14" s="244"/>
      <c r="C14" s="244"/>
      <c r="D14" s="244"/>
      <c r="E14" s="244"/>
      <c r="F14" s="244"/>
      <c r="G14" s="1163" t="s">
        <v>476</v>
      </c>
      <c r="H14" s="1164"/>
      <c r="I14" s="1164"/>
      <c r="J14" s="1165"/>
      <c r="K14" s="267">
        <v>13651</v>
      </c>
      <c r="L14" s="268">
        <v>2110</v>
      </c>
      <c r="M14" s="269">
        <v>5712</v>
      </c>
      <c r="N14" s="270">
        <v>-63.1</v>
      </c>
    </row>
    <row r="15" spans="1:16" ht="13.5" customHeight="1" x14ac:dyDescent="0.15">
      <c r="A15" s="248"/>
      <c r="B15" s="244"/>
      <c r="C15" s="244"/>
      <c r="D15" s="244"/>
      <c r="E15" s="244"/>
      <c r="F15" s="244"/>
      <c r="G15" s="1163" t="s">
        <v>477</v>
      </c>
      <c r="H15" s="1164"/>
      <c r="I15" s="1164"/>
      <c r="J15" s="1165"/>
      <c r="K15" s="267">
        <v>31366</v>
      </c>
      <c r="L15" s="268">
        <v>4848</v>
      </c>
      <c r="M15" s="269">
        <v>2855</v>
      </c>
      <c r="N15" s="270">
        <v>69.8</v>
      </c>
    </row>
    <row r="16" spans="1:16" x14ac:dyDescent="0.15">
      <c r="A16" s="248"/>
      <c r="B16" s="244"/>
      <c r="C16" s="244"/>
      <c r="D16" s="244"/>
      <c r="E16" s="244"/>
      <c r="F16" s="244"/>
      <c r="G16" s="1166" t="s">
        <v>478</v>
      </c>
      <c r="H16" s="1167"/>
      <c r="I16" s="1167"/>
      <c r="J16" s="1168"/>
      <c r="K16" s="268">
        <v>-40412</v>
      </c>
      <c r="L16" s="268">
        <v>-6246</v>
      </c>
      <c r="M16" s="269">
        <v>-10245</v>
      </c>
      <c r="N16" s="270">
        <v>-39</v>
      </c>
    </row>
    <row r="17" spans="1:16" x14ac:dyDescent="0.15">
      <c r="A17" s="248"/>
      <c r="B17" s="244"/>
      <c r="C17" s="244"/>
      <c r="D17" s="244"/>
      <c r="E17" s="244"/>
      <c r="F17" s="244"/>
      <c r="G17" s="1166" t="s">
        <v>166</v>
      </c>
      <c r="H17" s="1167"/>
      <c r="I17" s="1167"/>
      <c r="J17" s="1168"/>
      <c r="K17" s="268">
        <v>828884</v>
      </c>
      <c r="L17" s="268">
        <v>128112</v>
      </c>
      <c r="M17" s="269">
        <v>129801</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11.13</v>
      </c>
      <c r="L21" s="281">
        <v>12.01</v>
      </c>
      <c r="M21" s="282">
        <v>-0.88</v>
      </c>
      <c r="N21" s="249"/>
      <c r="O21" s="283"/>
      <c r="P21" s="279"/>
    </row>
    <row r="22" spans="1:16" s="284" customFormat="1" x14ac:dyDescent="0.15">
      <c r="A22" s="279"/>
      <c r="B22" s="249"/>
      <c r="C22" s="249"/>
      <c r="D22" s="249"/>
      <c r="E22" s="249"/>
      <c r="F22" s="249"/>
      <c r="G22" s="1160" t="s">
        <v>484</v>
      </c>
      <c r="H22" s="1161"/>
      <c r="I22" s="1161"/>
      <c r="J22" s="1162"/>
      <c r="K22" s="285">
        <v>100</v>
      </c>
      <c r="L22" s="286">
        <v>95.9</v>
      </c>
      <c r="M22" s="287">
        <v>4.0999999999999996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382515</v>
      </c>
      <c r="L32" s="294">
        <v>59121</v>
      </c>
      <c r="M32" s="295">
        <v>66201</v>
      </c>
      <c r="N32" s="296">
        <v>-10.7</v>
      </c>
    </row>
    <row r="33" spans="1:16" ht="13.5" customHeight="1" x14ac:dyDescent="0.15">
      <c r="A33" s="248"/>
      <c r="B33" s="244"/>
      <c r="C33" s="244"/>
      <c r="D33" s="244"/>
      <c r="E33" s="244"/>
      <c r="F33" s="244"/>
      <c r="G33" s="1151" t="s">
        <v>489</v>
      </c>
      <c r="H33" s="1152"/>
      <c r="I33" s="1152"/>
      <c r="J33" s="1153"/>
      <c r="K33" s="294" t="s">
        <v>474</v>
      </c>
      <c r="L33" s="294" t="s">
        <v>474</v>
      </c>
      <c r="M33" s="295" t="s">
        <v>474</v>
      </c>
      <c r="N33" s="296" t="s">
        <v>474</v>
      </c>
    </row>
    <row r="34" spans="1:16" ht="27" customHeight="1" x14ac:dyDescent="0.15">
      <c r="A34" s="248"/>
      <c r="B34" s="244"/>
      <c r="C34" s="244"/>
      <c r="D34" s="244"/>
      <c r="E34" s="244"/>
      <c r="F34" s="244"/>
      <c r="G34" s="1151" t="s">
        <v>490</v>
      </c>
      <c r="H34" s="1152"/>
      <c r="I34" s="1152"/>
      <c r="J34" s="1153"/>
      <c r="K34" s="294" t="s">
        <v>474</v>
      </c>
      <c r="L34" s="294" t="s">
        <v>474</v>
      </c>
      <c r="M34" s="295" t="s">
        <v>474</v>
      </c>
      <c r="N34" s="296" t="s">
        <v>474</v>
      </c>
    </row>
    <row r="35" spans="1:16" ht="27" customHeight="1" x14ac:dyDescent="0.15">
      <c r="A35" s="248"/>
      <c r="B35" s="244"/>
      <c r="C35" s="244"/>
      <c r="D35" s="244"/>
      <c r="E35" s="244"/>
      <c r="F35" s="244"/>
      <c r="G35" s="1151" t="s">
        <v>491</v>
      </c>
      <c r="H35" s="1152"/>
      <c r="I35" s="1152"/>
      <c r="J35" s="1153"/>
      <c r="K35" s="294">
        <v>33562</v>
      </c>
      <c r="L35" s="294">
        <v>5187</v>
      </c>
      <c r="M35" s="295">
        <v>21827</v>
      </c>
      <c r="N35" s="296">
        <v>-76.2</v>
      </c>
    </row>
    <row r="36" spans="1:16" ht="27" customHeight="1" x14ac:dyDescent="0.15">
      <c r="A36" s="248"/>
      <c r="B36" s="244"/>
      <c r="C36" s="244"/>
      <c r="D36" s="244"/>
      <c r="E36" s="244"/>
      <c r="F36" s="244"/>
      <c r="G36" s="1151" t="s">
        <v>492</v>
      </c>
      <c r="H36" s="1152"/>
      <c r="I36" s="1152"/>
      <c r="J36" s="1153"/>
      <c r="K36" s="294">
        <v>13409</v>
      </c>
      <c r="L36" s="294">
        <v>2072</v>
      </c>
      <c r="M36" s="295">
        <v>5334</v>
      </c>
      <c r="N36" s="296">
        <v>-61.2</v>
      </c>
    </row>
    <row r="37" spans="1:16" ht="13.5" customHeight="1" x14ac:dyDescent="0.15">
      <c r="A37" s="248"/>
      <c r="B37" s="244"/>
      <c r="C37" s="244"/>
      <c r="D37" s="244"/>
      <c r="E37" s="244"/>
      <c r="F37" s="244"/>
      <c r="G37" s="1151" t="s">
        <v>493</v>
      </c>
      <c r="H37" s="1152"/>
      <c r="I37" s="1152"/>
      <c r="J37" s="1153"/>
      <c r="K37" s="294" t="s">
        <v>474</v>
      </c>
      <c r="L37" s="294" t="s">
        <v>474</v>
      </c>
      <c r="M37" s="295">
        <v>1051</v>
      </c>
      <c r="N37" s="296" t="s">
        <v>474</v>
      </c>
    </row>
    <row r="38" spans="1:16" ht="27" customHeight="1" x14ac:dyDescent="0.15">
      <c r="A38" s="248"/>
      <c r="B38" s="244"/>
      <c r="C38" s="244"/>
      <c r="D38" s="244"/>
      <c r="E38" s="244"/>
      <c r="F38" s="244"/>
      <c r="G38" s="1154" t="s">
        <v>494</v>
      </c>
      <c r="H38" s="1155"/>
      <c r="I38" s="1155"/>
      <c r="J38" s="1156"/>
      <c r="K38" s="297" t="s">
        <v>474</v>
      </c>
      <c r="L38" s="297" t="s">
        <v>474</v>
      </c>
      <c r="M38" s="298">
        <v>4</v>
      </c>
      <c r="N38" s="299" t="s">
        <v>474</v>
      </c>
      <c r="O38" s="293"/>
    </row>
    <row r="39" spans="1:16" x14ac:dyDescent="0.15">
      <c r="A39" s="248"/>
      <c r="B39" s="244"/>
      <c r="C39" s="244"/>
      <c r="D39" s="244"/>
      <c r="E39" s="244"/>
      <c r="F39" s="244"/>
      <c r="G39" s="1154" t="s">
        <v>495</v>
      </c>
      <c r="H39" s="1155"/>
      <c r="I39" s="1155"/>
      <c r="J39" s="1156"/>
      <c r="K39" s="300">
        <v>-13946</v>
      </c>
      <c r="L39" s="300">
        <v>-2155</v>
      </c>
      <c r="M39" s="301">
        <v>-2306</v>
      </c>
      <c r="N39" s="302">
        <v>-6.5</v>
      </c>
      <c r="O39" s="293"/>
    </row>
    <row r="40" spans="1:16" ht="27" customHeight="1" x14ac:dyDescent="0.15">
      <c r="A40" s="248"/>
      <c r="B40" s="244"/>
      <c r="C40" s="244"/>
      <c r="D40" s="244"/>
      <c r="E40" s="244"/>
      <c r="F40" s="244"/>
      <c r="G40" s="1151" t="s">
        <v>496</v>
      </c>
      <c r="H40" s="1152"/>
      <c r="I40" s="1152"/>
      <c r="J40" s="1153"/>
      <c r="K40" s="300">
        <v>-260641</v>
      </c>
      <c r="L40" s="300">
        <v>-40285</v>
      </c>
      <c r="M40" s="301">
        <v>-67056</v>
      </c>
      <c r="N40" s="302">
        <v>-39.9</v>
      </c>
      <c r="O40" s="293"/>
    </row>
    <row r="41" spans="1:16" x14ac:dyDescent="0.15">
      <c r="A41" s="248"/>
      <c r="B41" s="244"/>
      <c r="C41" s="244"/>
      <c r="D41" s="244"/>
      <c r="E41" s="244"/>
      <c r="F41" s="244"/>
      <c r="G41" s="1157" t="s">
        <v>277</v>
      </c>
      <c r="H41" s="1158"/>
      <c r="I41" s="1158"/>
      <c r="J41" s="1159"/>
      <c r="K41" s="294">
        <v>154899</v>
      </c>
      <c r="L41" s="300">
        <v>23941</v>
      </c>
      <c r="M41" s="301">
        <v>25054</v>
      </c>
      <c r="N41" s="302">
        <v>-4.4000000000000004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902087</v>
      </c>
      <c r="J51" s="320">
        <v>139018</v>
      </c>
      <c r="K51" s="321">
        <v>77.5</v>
      </c>
      <c r="L51" s="322">
        <v>92021</v>
      </c>
      <c r="M51" s="323">
        <v>-24.5</v>
      </c>
      <c r="N51" s="324">
        <v>102</v>
      </c>
    </row>
    <row r="52" spans="1:14" x14ac:dyDescent="0.15">
      <c r="A52" s="248"/>
      <c r="B52" s="244"/>
      <c r="C52" s="244"/>
      <c r="D52" s="244"/>
      <c r="E52" s="244"/>
      <c r="F52" s="244"/>
      <c r="G52" s="325"/>
      <c r="H52" s="326" t="s">
        <v>507</v>
      </c>
      <c r="I52" s="327">
        <v>305103</v>
      </c>
      <c r="J52" s="328">
        <v>47018</v>
      </c>
      <c r="K52" s="329">
        <v>2.6</v>
      </c>
      <c r="L52" s="330">
        <v>52579</v>
      </c>
      <c r="M52" s="331">
        <v>-23.2</v>
      </c>
      <c r="N52" s="332">
        <v>25.8</v>
      </c>
    </row>
    <row r="53" spans="1:14" x14ac:dyDescent="0.15">
      <c r="A53" s="248"/>
      <c r="B53" s="244"/>
      <c r="C53" s="244"/>
      <c r="D53" s="244"/>
      <c r="E53" s="244"/>
      <c r="F53" s="244"/>
      <c r="G53" s="310" t="s">
        <v>508</v>
      </c>
      <c r="H53" s="311"/>
      <c r="I53" s="319">
        <v>1424747</v>
      </c>
      <c r="J53" s="320">
        <v>217918</v>
      </c>
      <c r="K53" s="321">
        <v>56.8</v>
      </c>
      <c r="L53" s="322">
        <v>94828</v>
      </c>
      <c r="M53" s="323">
        <v>3.1</v>
      </c>
      <c r="N53" s="324">
        <v>53.7</v>
      </c>
    </row>
    <row r="54" spans="1:14" x14ac:dyDescent="0.15">
      <c r="A54" s="248"/>
      <c r="B54" s="244"/>
      <c r="C54" s="244"/>
      <c r="D54" s="244"/>
      <c r="E54" s="244"/>
      <c r="F54" s="244"/>
      <c r="G54" s="325"/>
      <c r="H54" s="326" t="s">
        <v>507</v>
      </c>
      <c r="I54" s="327">
        <v>486055</v>
      </c>
      <c r="J54" s="328">
        <v>74343</v>
      </c>
      <c r="K54" s="329">
        <v>58.1</v>
      </c>
      <c r="L54" s="330">
        <v>55133</v>
      </c>
      <c r="M54" s="331">
        <v>4.9000000000000004</v>
      </c>
      <c r="N54" s="332">
        <v>53.2</v>
      </c>
    </row>
    <row r="55" spans="1:14" x14ac:dyDescent="0.15">
      <c r="A55" s="248"/>
      <c r="B55" s="244"/>
      <c r="C55" s="244"/>
      <c r="D55" s="244"/>
      <c r="E55" s="244"/>
      <c r="F55" s="244"/>
      <c r="G55" s="310" t="s">
        <v>509</v>
      </c>
      <c r="H55" s="311"/>
      <c r="I55" s="319">
        <v>568897</v>
      </c>
      <c r="J55" s="320">
        <v>87281</v>
      </c>
      <c r="K55" s="321">
        <v>-59.9</v>
      </c>
      <c r="L55" s="322">
        <v>119674</v>
      </c>
      <c r="M55" s="323">
        <v>26.2</v>
      </c>
      <c r="N55" s="324">
        <v>-86.1</v>
      </c>
    </row>
    <row r="56" spans="1:14" x14ac:dyDescent="0.15">
      <c r="A56" s="248"/>
      <c r="B56" s="244"/>
      <c r="C56" s="244"/>
      <c r="D56" s="244"/>
      <c r="E56" s="244"/>
      <c r="F56" s="244"/>
      <c r="G56" s="325"/>
      <c r="H56" s="326" t="s">
        <v>507</v>
      </c>
      <c r="I56" s="327">
        <v>425997</v>
      </c>
      <c r="J56" s="328">
        <v>65357</v>
      </c>
      <c r="K56" s="329">
        <v>-12.1</v>
      </c>
      <c r="L56" s="330">
        <v>57803</v>
      </c>
      <c r="M56" s="331">
        <v>4.8</v>
      </c>
      <c r="N56" s="332">
        <v>-16.899999999999999</v>
      </c>
    </row>
    <row r="57" spans="1:14" x14ac:dyDescent="0.15">
      <c r="A57" s="248"/>
      <c r="B57" s="244"/>
      <c r="C57" s="244"/>
      <c r="D57" s="244"/>
      <c r="E57" s="244"/>
      <c r="F57" s="244"/>
      <c r="G57" s="310" t="s">
        <v>510</v>
      </c>
      <c r="H57" s="311"/>
      <c r="I57" s="319">
        <v>448895</v>
      </c>
      <c r="J57" s="320">
        <v>69715</v>
      </c>
      <c r="K57" s="321">
        <v>-20.100000000000001</v>
      </c>
      <c r="L57" s="322">
        <v>119685</v>
      </c>
      <c r="M57" s="323">
        <v>0</v>
      </c>
      <c r="N57" s="324">
        <v>-20.100000000000001</v>
      </c>
    </row>
    <row r="58" spans="1:14" x14ac:dyDescent="0.15">
      <c r="A58" s="248"/>
      <c r="B58" s="244"/>
      <c r="C58" s="244"/>
      <c r="D58" s="244"/>
      <c r="E58" s="244"/>
      <c r="F58" s="244"/>
      <c r="G58" s="325"/>
      <c r="H58" s="326" t="s">
        <v>507</v>
      </c>
      <c r="I58" s="327">
        <v>448150</v>
      </c>
      <c r="J58" s="328">
        <v>69599</v>
      </c>
      <c r="K58" s="329">
        <v>6.5</v>
      </c>
      <c r="L58" s="330">
        <v>68464</v>
      </c>
      <c r="M58" s="331">
        <v>18.399999999999999</v>
      </c>
      <c r="N58" s="332">
        <v>-11.9</v>
      </c>
    </row>
    <row r="59" spans="1:14" x14ac:dyDescent="0.15">
      <c r="A59" s="248"/>
      <c r="B59" s="244"/>
      <c r="C59" s="244"/>
      <c r="D59" s="244"/>
      <c r="E59" s="244"/>
      <c r="F59" s="244"/>
      <c r="G59" s="310" t="s">
        <v>511</v>
      </c>
      <c r="H59" s="311"/>
      <c r="I59" s="319">
        <v>625377</v>
      </c>
      <c r="J59" s="320">
        <v>96658</v>
      </c>
      <c r="K59" s="321">
        <v>38.6</v>
      </c>
      <c r="L59" s="322">
        <v>128611</v>
      </c>
      <c r="M59" s="323">
        <v>7.5</v>
      </c>
      <c r="N59" s="324">
        <v>31.1</v>
      </c>
    </row>
    <row r="60" spans="1:14" x14ac:dyDescent="0.15">
      <c r="A60" s="248"/>
      <c r="B60" s="244"/>
      <c r="C60" s="244"/>
      <c r="D60" s="244"/>
      <c r="E60" s="244"/>
      <c r="F60" s="244"/>
      <c r="G60" s="325"/>
      <c r="H60" s="326" t="s">
        <v>507</v>
      </c>
      <c r="I60" s="333">
        <v>599410</v>
      </c>
      <c r="J60" s="328">
        <v>92645</v>
      </c>
      <c r="K60" s="329">
        <v>33.1</v>
      </c>
      <c r="L60" s="330">
        <v>61552</v>
      </c>
      <c r="M60" s="331">
        <v>-10.1</v>
      </c>
      <c r="N60" s="332">
        <v>43.2</v>
      </c>
    </row>
    <row r="61" spans="1:14" x14ac:dyDescent="0.15">
      <c r="A61" s="248"/>
      <c r="B61" s="244"/>
      <c r="C61" s="244"/>
      <c r="D61" s="244"/>
      <c r="E61" s="244"/>
      <c r="F61" s="244"/>
      <c r="G61" s="310" t="s">
        <v>512</v>
      </c>
      <c r="H61" s="334"/>
      <c r="I61" s="335">
        <v>794001</v>
      </c>
      <c r="J61" s="336">
        <v>122118</v>
      </c>
      <c r="K61" s="337">
        <v>18.600000000000001</v>
      </c>
      <c r="L61" s="338">
        <v>110964</v>
      </c>
      <c r="M61" s="339">
        <v>2.5</v>
      </c>
      <c r="N61" s="324">
        <v>16.100000000000001</v>
      </c>
    </row>
    <row r="62" spans="1:14" x14ac:dyDescent="0.15">
      <c r="A62" s="248"/>
      <c r="B62" s="244"/>
      <c r="C62" s="244"/>
      <c r="D62" s="244"/>
      <c r="E62" s="244"/>
      <c r="F62" s="244"/>
      <c r="G62" s="325"/>
      <c r="H62" s="326" t="s">
        <v>507</v>
      </c>
      <c r="I62" s="327">
        <v>452943</v>
      </c>
      <c r="J62" s="328">
        <v>69792</v>
      </c>
      <c r="K62" s="329">
        <v>17.600000000000001</v>
      </c>
      <c r="L62" s="330">
        <v>59106</v>
      </c>
      <c r="M62" s="331">
        <v>-1</v>
      </c>
      <c r="N62" s="332">
        <v>18.600000000000001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40.840000000000003</v>
      </c>
      <c r="G47" s="12">
        <v>51.74</v>
      </c>
      <c r="H47" s="12">
        <v>59.53</v>
      </c>
      <c r="I47" s="12">
        <v>54.14</v>
      </c>
      <c r="J47" s="13">
        <v>54.44</v>
      </c>
    </row>
    <row r="48" spans="2:10" ht="57.75" customHeight="1" x14ac:dyDescent="0.15">
      <c r="B48" s="14"/>
      <c r="C48" s="1171" t="s">
        <v>4</v>
      </c>
      <c r="D48" s="1171"/>
      <c r="E48" s="1172"/>
      <c r="F48" s="15">
        <v>6.63</v>
      </c>
      <c r="G48" s="16">
        <v>7.15</v>
      </c>
      <c r="H48" s="16">
        <v>4.92</v>
      </c>
      <c r="I48" s="16">
        <v>7.53</v>
      </c>
      <c r="J48" s="17">
        <v>6.84</v>
      </c>
    </row>
    <row r="49" spans="2:10" ht="57.75" customHeight="1" thickBot="1" x14ac:dyDescent="0.2">
      <c r="B49" s="18"/>
      <c r="C49" s="1173" t="s">
        <v>5</v>
      </c>
      <c r="D49" s="1173"/>
      <c r="E49" s="1174"/>
      <c r="F49" s="19">
        <v>6.64</v>
      </c>
      <c r="G49" s="20">
        <v>12.64</v>
      </c>
      <c r="H49" s="20">
        <v>8.11</v>
      </c>
      <c r="I49" s="20" t="s">
        <v>519</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2017-03-29T01:51:41Z</cp:lastPrinted>
  <dcterms:created xsi:type="dcterms:W3CDTF">2017-02-15T21:49:39Z</dcterms:created>
  <dcterms:modified xsi:type="dcterms:W3CDTF">2017-03-29T01:52:09Z</dcterms:modified>
</cp:coreProperties>
</file>