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C38" i="9"/>
  <c r="AM37" i="9"/>
  <c r="C37" i="9"/>
  <c r="AM36" i="9"/>
  <c r="C35" i="9"/>
  <c r="C36"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E35" i="9" s="1"/>
  <c r="BE36" i="9" s="1"/>
  <c r="BE37"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<sst xmlns="http://schemas.openxmlformats.org/spreadsheetml/2006/main" count="1121" uniqueCount="584">
  <si>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</si>
  <si>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</si>
  <si>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</si>
  <si>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</si>
  <si>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</si>
  <si>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</si>
  <si>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</si>
  <si>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</si>
  <si>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</si>
  <si>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</si>
  <si>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</si>
  <si>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</si>
  <si>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</si>
  <si>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</si>
  <si>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</si>
  <si>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</si>
  <si>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</si>
  <si>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</si>
  <si>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</si>
  <si>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</si>
  <si>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</si>
  <si>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</si>
  <si>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</si>
  <si>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</si>
  <si>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</si>
  <si>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</si>
  <si>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</si>
  <si>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</si>
  <si>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</si>
  <si>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</si>
  <si>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</si>
  <si>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</si>
  <si>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</si>
  <si>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</si>
  <si>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</si>
  <si>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</si>
  <si>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</si>
  <si>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</si>
  <si>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</si>
  <si>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</si>
  <si>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</si>
  <si>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</si>
  <si>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</si>
  <si>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</si>
  <si>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</si>
  <si>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</si>
  <si>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</si>
  <si>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</si>
  <si>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</si>
  <si>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</si>
  <si>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</si>
  <si>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</si>
  <si>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</si>
  <si>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</si>
  <si>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</si>
  <si>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</si>
  <si>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</si>
  <si>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</si>
  <si>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</si>
  <si>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</si>
  <si>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</si>
  <si>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</si>
  <si>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</si>
  <si>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</si>
  <si>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</si>
  <si>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</si>
  <si>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</si>
  <si>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</si>
  <si>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</si>
  <si>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</si>
  <si>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</si>
  <si>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</si>
  <si>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</si>
  <si>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</si>
  <si>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</si>
  <si>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</si>
  <si>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</si>
  <si>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</si>
  <si>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</si>
  <si>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</si>
  <si>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</si>
  <si>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</si>
  <si>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</si>
  <si>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</si>
  <si>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</si>
  <si>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</si>
  <si>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</si>
  <si>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</si>
  <si>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</si>
  <si>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</si>
  <si>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</si>
  <si>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</si>
  <si>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</si>
  <si>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</si>
  <si>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</si>
  <si>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</si>
  <si>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</si>
  <si>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</si>
  <si>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</si>
  <si>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</si>
  <si>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</si>
  <si>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</si>
  <si>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</si>
  <si>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</si>
  <si>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</si>
  <si>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</si>
  <si>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</si>
  <si>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</si>
  <si>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</si>
  <si>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</si>
  <si>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</si>
  <si>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</si>
  <si>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</si>
  <si>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</si>
  <si>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</si>
  <si>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</si>
  <si>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</si>
  <si>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</si>
  <si>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</si>
  <si>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</si>
  <si>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</si>
  <si>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</si>
  <si>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</si>
  <si>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</si>
  <si>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</si>
  <si>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</si>
  <si>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</si>
  <si>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</si>
  <si>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</si>
  <si>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</si>
  <si>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</si>
  <si>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</si>
  <si>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</si>
  <si>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</si>
  <si>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</si>
  <si>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</si>
  <si>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</si>
  <si>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</si>
  <si>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</si>
  <si>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</si>
  <si>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</si>
  <si>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</si>
  <si>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</si>
  <si>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</si>
  <si>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</si>
  <si>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</si>
  <si>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</si>
  <si>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</si>
  <si>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</si>
  <si>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</si>
  <si>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</si>
  <si>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</si>
  <si>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</si>
  <si>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</si>
  <si>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</si>
  <si>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</si>
  <si>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</si>
  <si>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</si>
  <si>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</si>
  <si>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</si>
  <si>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</si>
  <si>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</si>
  <si>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</si>
  <si>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</si>
  <si>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</si>
  <si>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</si>
  <si>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</si>
  <si>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</si>
  <si>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</si>
  <si>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</si>
  <si>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</si>
  <si>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</si>
  <si>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</si>
  <si>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</si>
  <si>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</si>
  <si>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</si>
  <si>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</si>
  <si>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</si>
  <si>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</si>
  <si>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</si>
  <si>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</si>
  <si>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</si>
  <si>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</si>
  <si>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</si>
  <si>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</si>
  <si>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</si>
  <si>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</si>
  <si>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</si>
  <si>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</si>
  <si>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</si>
  <si>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</si>
  <si>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</si>
  <si>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</si>
  <si>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</si>
  <si>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</si>
  <si>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</si>
  <si>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</si>
  <si>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</si>
  <si>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山口県山口市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</si>
  <si>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</si>
  <si>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</si>
  <si>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</si>
  <si>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</si>
  <si>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</si>
  <si>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</si>
  <si>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</si>
  <si>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</si>
  <si>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</si>
  <si>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</si>
  <si>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</si>
  <si>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</si>
  <si>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</si>
  <si>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</si>
  <si>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</si>
  <si>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</si>
  <si>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</si>
  <si>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</si>
  <si>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</si>
  <si>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</si>
  <si>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</si>
  <si>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</si>
  <si>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</si>
  <si>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</si>
  <si>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</si>
  <si>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</si>
  <si>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</si>
  <si>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</si>
  <si>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</si>
  <si>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</si>
  <si>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</si>
  <si>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</si>
  <si>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</si>
  <si>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</si>
  <si>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</si>
  <si>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</si>
  <si>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</si>
  <si>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</si>
  <si>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</si>
  <si>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</si>
  <si>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</si>
  <si>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</si>
  <si>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</si>
  <si>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</si>
  <si>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</si>
  <si>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</si>
  <si>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</si>
  <si>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</si>
  <si>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</si>
  <si>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</si>
  <si>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</si>
  <si>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</si>
  <si>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</si>
  <si>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</si>
  <si>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</si>
  <si>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</si>
  <si>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</si>
  <si>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</si>
  <si>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</si>
  <si>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</si>
  <si>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</si>
  <si>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</si>
  <si>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</si>
  <si>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</si>
  <si>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</si>
  <si>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</si>
  <si>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</si>
  <si>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</si>
  <si>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</si>
  <si>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</si>
  <si>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</si>
  <si>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</si>
  <si>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</si>
  <si>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</si>
  <si>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</si>
  <si>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</si>
  <si>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</si>
  <si>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</si>
  <si>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</si>
  <si>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</si>
  <si>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</si>
  <si>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</si>
  <si>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</si>
  <si>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</si>
  <si>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</si>
  <si>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</si>
  <si>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</si>
  <si>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</si>
  <si>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</si>
  <si>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</si>
  <si>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</si>
  <si>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</si>
  <si>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</si>
  <si>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</si>
  <si>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</si>
  <si>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</si>
  <si>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</si>
  <si>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</si>
  <si>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</si>
  <si>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</si>
  <si>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</si>
  <si>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</si>
  <si>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</si>
  <si>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</si>
  <si>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</si>
  <si>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</si>
  <si>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</si>
  <si>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</si>
  <si>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</si>
  <si>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</si>
  <si>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</si>
  <si>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</si>
  <si>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</si>
  <si>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</si>
  <si>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</si>
  <si>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</si>
  <si>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</si>
  <si>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</si>
  <si>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</si>
  <si>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</si>
  <si>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</si>
  <si>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</si>
  <si>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</si>
  <si>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</si>
  <si>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</si>
  <si>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</si>
  <si>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</si>
  <si>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</si>
  <si>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</si>
  <si>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</si>
  <si>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</si>
  <si>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</si>
  <si>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</si>
  <si>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</si>
  <si>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</si>
  <si>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</si>
  <si>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</si>
  <si>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</si>
  <si>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</si>
  <si>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</si>
  <si>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</si>
  <si>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</si>
  <si>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</si>
  <si>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</si>
  <si>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</si>
  <si>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</si>
  <si>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</si>
  <si>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</si>
  <si>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山口県山口市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</si>
  <si>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</si>
  <si>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</si>
  <si>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</si>
  <si>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</si>
  <si>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</si>
  <si>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</si>
  <si>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</si>
  <si>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</si>
  <si>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</si>
  <si>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</si>
  <si>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</si>
  <si>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</si>
  <si>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</si>
  <si>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</si>
  <si>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</si>
  <si>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</si>
  <si>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</si>
  <si>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</si>
  <si>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</si>
  <si>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</si>
  <si>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</si>
  <si>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</si>
  <si>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</si>
  <si>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</si>
  <si>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</si>
  <si>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</si>
  <si>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</si>
  <si>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</si>
  <si>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</si>
  <si>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</si>
  <si>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</si>
  <si>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</si>
  <si>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公共下水道事業会計</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</si>
  <si>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</si>
  <si>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</si>
  <si>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</si>
  <si>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</si>
  <si>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</si>
  <si>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</si>
  <si>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</si>
  <si>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</si>
  <si>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</si>
  <si>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</si>
  <si>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</si>
  <si>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</si>
  <si>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</si>
  <si>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</si>
  <si>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</si>
  <si>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</si>
  <si>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</si>
  <si>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</si>
  <si>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</si>
  <si>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</si>
  <si>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</si>
  <si>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</si>
  <si>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</si>
  <si>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</si>
  <si>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</si>
  <si>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</si>
  <si>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</si>
  <si>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</si>
  <si>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</si>
  <si>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</si>
  <si>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</si>
  <si>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</si>
  <si>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</si>
  <si>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</si>
  <si>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</si>
  <si>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</si>
  <si>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</si>
  <si>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</si>
  <si>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</si>
  <si>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</si>
  <si>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</si>
  <si>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</si>
  <si>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</si>
  <si>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</si>
  <si>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</si>
  <si>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</si>
  <si>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</si>
  <si>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</si>
  <si>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</si>
  <si>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</si>
  <si>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</si>
  <si>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</si>
  <si>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</si>
  <si>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</si>
  <si>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</si>
  <si>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</si>
  <si>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</si>
  <si>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</si>
  <si>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</si>
  <si>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</si>
  <si>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</si>
  <si>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</si>
  <si>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</si>
  <si>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</si>
  <si>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</si>
  <si>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</si>
  <si>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</si>
  <si>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</si>
  <si>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</si>
  <si>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</si>
  <si>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</si>
  <si>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</si>
  <si>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</si>
  <si>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</si>
  <si>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</si>
  <si>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</si>
  <si>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</si>
  <si>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</si>
  <si>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</si>
  <si>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</si>
  <si>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</si>
  <si>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</si>
  <si>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</si>
  <si>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</si>
  <si>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</si>
  <si>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</si>
  <si>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</si>
  <si>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</si>
  <si>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</si>
  <si>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</si>
  <si>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</si>
  <si>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</si>
  <si>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</si>
  <si>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</si>
  <si>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</si>
  <si>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</si>
  <si>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</si>
  <si>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</si>
  <si>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</si>
  <si>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</si>
  <si>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</si>
  <si>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</si>
  <si>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</si>
  <si>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</si>
  <si>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</si>
  <si>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</si>
  <si>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</si>
  <si>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</si>
  <si>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</si>
  <si>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</si>
  <si>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</si>
  <si>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</si>
  <si>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</si>
  <si>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</si>
  <si>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</si>
  <si>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</si>
  <si>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</si>
  <si>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</si>
  <si>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</si>
  <si>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</si>
  <si>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</si>
  <si>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</si>
  <si>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</si>
  <si>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</si>
  <si>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</si>
  <si>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</si>
  <si>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</si>
  <si>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</si>
  <si>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</si>
  <si>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</si>
  <si>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</si>
  <si>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</si>
  <si>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</si>
  <si>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</si>
  <si>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</si>
  <si>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</si>
  <si>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</si>
  <si>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</si>
  <si>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</si>
  <si>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</si>
  <si>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</si>
  <si>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</si>
  <si>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0.04</t>
  </si>
  <si>
    <t>▲ 0.03</t>
  </si>
  <si>
    <t>水道事業会計</t>
  </si>
  <si>
    <t>一般会計</t>
  </si>
  <si>
    <t>公共下水道事業会計</t>
  </si>
  <si>
    <t>国民健康保険特別会計</t>
  </si>
  <si>
    <t>介護保険特別会計</t>
  </si>
  <si>
    <t>駐車場事業特別会計</t>
  </si>
  <si>
    <t>後期高齢者医療特別会計</t>
  </si>
  <si>
    <t>介護サービス事業特別会計</t>
  </si>
  <si>
    <t>その他会計（赤字）</t>
  </si>
  <si>
    <t>その他会計（黒字）</t>
  </si>
  <si>
    <t>山口県市町総合事務組合（消防団補償等特別会計）</t>
  </si>
  <si>
    <t>山口県市町総合事務組合（非常勤職員公務災害補償特別会計）</t>
  </si>
  <si>
    <t>山口県市町総合事務組合（山口県市町公平委員会特別会計）</t>
  </si>
  <si>
    <t>山口観光コンベンション協会</t>
  </si>
  <si>
    <t>山口市文化振興財団</t>
  </si>
  <si>
    <t>街づくり山口</t>
  </si>
  <si>
    <t>阿知須まちづくり財団</t>
  </si>
  <si>
    <t>阿知須まち開発</t>
  </si>
  <si>
    <t>山口市徳地農業公社</t>
  </si>
  <si>
    <t>ちょうげん</t>
  </si>
  <si>
    <t>ふるさと振興公社</t>
  </si>
  <si>
    <t>願成就</t>
  </si>
  <si>
    <t>山口県ニューメディア推進財団</t>
  </si>
  <si>
    <t>地域下水道事業特別会計</t>
  </si>
  <si>
    <t>特別林野特別会計</t>
  </si>
  <si>
    <t>一般会計等（純計）</t>
  </si>
  <si>
    <t>法適用企業</t>
  </si>
  <si>
    <t>農業集落排水事業特別会計</t>
  </si>
  <si>
    <t>法非適用企業</t>
  </si>
  <si>
    <t>漁業集落排水事業特別会計</t>
  </si>
  <si>
    <t>国民宿舎特別会計</t>
  </si>
  <si>
    <t>簡易水道事業特別会計</t>
  </si>
  <si>
    <t>公営企業会計等</t>
  </si>
  <si>
    <t>養護老人ホーム秋楽園組合（一般会計）</t>
  </si>
  <si>
    <t>宇部・阿知須公共下水道組合（宇部・阿知須公共下水道組合会計）</t>
  </si>
  <si>
    <t>山口県市町総合事務組合（一般会計）</t>
  </si>
  <si>
    <t>山口県市町総合事務組合（退職手当特別会計）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</si>
  <si>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</si>
  <si>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</si>
  <si>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</si>
  <si>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</si>
  <si>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</si>
  <si>
    <t>山口県施設管理財団</t>
  </si>
  <si>
    <t>やまぐち農林振興公社</t>
  </si>
  <si>
    <t>山口県流通センター</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</si>
  <si>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</si>
  <si>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</si>
  <si>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</si>
  <si>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</si>
  <si>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</si>
  <si>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</si>
  <si>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</si>
  <si>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</si>
  <si>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</si>
  <si>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</si>
  <si>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</si>
  <si>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</si>
  <si>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については、類似団体に比べて高いが、交付税措置のある有利な地方債の活用や、将来に備えた基金の積立等の取組みにより、近年下降傾向にある。また、有形固定資産減価償却率については、類似団体に比べ低くなっているのは、近年、大型建設事業の実施による影響が考えられる。今後年数を経過することにより、有形固定資産減価償却率が上昇していくことが予想されるため、山口市公共施設等総合管理計画に基づき、老朽化した施設の集約化・複合化や除却などを進めていくこととしている。</t>
    <phoneticPr fontId="5"/>
  </si>
  <si>
    <t>実質公債費比率、将来負担比率ともに類似団体と比較して高い水準にあるが、交付税措置のある有利な地方債の活用や、将来に備えた基金の積立等の取組みにより、近年下降傾向にある。今後、大型建設事業実施の影響から地方債残高は増加する見込みであり、両指標ともに上昇することが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</si>
</sst>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77418</c:v>
                </c:pt>
                <c:pt idx="1">
                  <c:v>65687</c:v>
                </c:pt>
                <c:pt idx="2">
                  <c:v>66747</c:v>
                </c:pt>
                <c:pt idx="3">
                  <c:v>74475</c:v>
                </c:pt>
                <c:pt idx="4">
                  <c:v>63481</c:v>
                </c:pt>
              </c:numCache>
            </c:numRef>
          </c:val>
          <c:smooth val="0"/>
        </c:ser>
        <c:dLbls>
          <c:showLegendKey val="0"/>
          <c:showVal val="0"/>
          <c:showCatName val="0"/>
          <c:showSerName val="0"/>
          <c:showPercent val="0"/>
          <c:showBubbleSize val="0"/>
        </c:dLbls>
        <c:marker val="1"/>
        <c:smooth val="0"/>
        <c:axId val="97942912"/>
        <c:axId val="97969664"/>
      </c:lineChart>
      <c:catAx>
        <c:axId val="97942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69664"/>
        <c:crosses val="autoZero"/>
        <c:auto val="1"/>
        <c:lblAlgn val="ctr"/>
        <c:lblOffset val="100"/>
        <c:tickLblSkip val="1"/>
        <c:tickMarkSkip val="1"/>
        <c:noMultiLvlLbl val="0"/>
      </c:catAx>
      <c:valAx>
        <c:axId val="979696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4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1.47</c:v>
                </c:pt>
                <c:pt idx="1">
                  <c:v>1.58</c:v>
                </c:pt>
                <c:pt idx="2">
                  <c:v>1.76</c:v>
                </c:pt>
                <c:pt idx="3">
                  <c:v>1.68</c:v>
                </c:pt>
                <c:pt idx="4">
                  <c:v>1.65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7.34</c:v>
                </c:pt>
                <c:pt idx="1">
                  <c:v>7.99</c:v>
                </c:pt>
                <c:pt idx="2">
                  <c:v>8.83</c:v>
                </c:pt>
                <c:pt idx="3">
                  <c:v>10.46</c:v>
                </c:pt>
                <c:pt idx="4">
                  <c:v>11.36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486656"/>
        <c:axId val="110488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-0.04</c:v>
                </c:pt>
                <c:pt idx="1">
                  <c:v>0.14000000000000001</c:v>
                </c:pt>
                <c:pt idx="2">
                  <c:v>0.18</c:v>
                </c:pt>
                <c:pt idx="3">
                  <c:v>0.72</c:v>
                </c:pt>
                <c:pt idx="4">
                  <c:v>-0.03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486656"/>
        <c:axId val="110488576"/>
      </c:lineChart>
      <c:catAx>
        <c:axId val="11048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488576"/>
        <c:crosses val="autoZero"/>
        <c:auto val="1"/>
        <c:lblAlgn val="ctr"/>
        <c:lblOffset val="100"/>
        <c:tickLblSkip val="1"/>
        <c:tickMarkSkip val="1"/>
        <c:noMultiLvlLbl val="0"/>
      </c:catAx>
      <c:valAx>
        <c:axId val="11048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8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0.13</c:v>
                </c:pt>
                <c:pt idx="2">
                  <c:v>#N/A</c:v>
                </c:pt>
                <c:pt idx="3">
                  <c:v>0.13</c:v>
                </c:pt>
                <c:pt idx="4">
                  <c:v>#N/A</c:v>
                </c:pt>
                <c:pt idx="5">
                  <c:v>0.14000000000000001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0.33</c:v>
                </c:pt>
                <c:pt idx="2">
                  <c:v>#N/A</c:v>
                </c:pt>
                <c:pt idx="3">
                  <c:v>0.33</c:v>
                </c:pt>
                <c:pt idx="4">
                  <c:v>#N/A</c:v>
                </c:pt>
                <c:pt idx="5">
                  <c:v>0.37</c:v>
                </c:pt>
                <c:pt idx="6">
                  <c:v>#N/A</c:v>
                </c:pt>
                <c:pt idx="7">
                  <c:v>1.05</c:v>
                </c:pt>
                <c:pt idx="8">
                  <c:v>#N/A</c:v>
                </c:pt>
                <c:pt idx="9">
                  <c:v>1.18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0.85</c:v>
                </c:pt>
                <c:pt idx="2">
                  <c:v>#N/A</c:v>
                </c:pt>
                <c:pt idx="3">
                  <c:v>1.56</c:v>
                </c:pt>
                <c:pt idx="4">
                  <c:v>#N/A</c:v>
                </c:pt>
                <c:pt idx="5">
                  <c:v>1.56</c:v>
                </c:pt>
                <c:pt idx="6">
                  <c:v>#N/A</c:v>
                </c:pt>
                <c:pt idx="7">
                  <c:v>1.24</c:v>
                </c:pt>
                <c:pt idx="8">
                  <c:v>#N/A</c:v>
                </c:pt>
                <c:pt idx="9">
                  <c:v>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1.1100000000000001</c:v>
                </c:pt>
                <c:pt idx="2">
                  <c:v>#N/A</c:v>
                </c:pt>
                <c:pt idx="3">
                  <c:v>1.38</c:v>
                </c:pt>
                <c:pt idx="4">
                  <c:v>#N/A</c:v>
                </c:pt>
                <c:pt idx="5">
                  <c:v>1.53</c:v>
                </c:pt>
                <c:pt idx="6">
                  <c:v>#N/A</c:v>
                </c:pt>
                <c:pt idx="7">
                  <c:v>1.47</c:v>
                </c:pt>
                <c:pt idx="8">
                  <c:v>#N/A</c:v>
                </c:pt>
                <c:pt idx="9">
                  <c:v>1.54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1.46</c:v>
                </c:pt>
                <c:pt idx="2">
                  <c:v>#N/A</c:v>
                </c:pt>
                <c:pt idx="3">
                  <c:v>1.57</c:v>
                </c:pt>
                <c:pt idx="4">
                  <c:v>#N/A</c:v>
                </c:pt>
                <c:pt idx="5">
                  <c:v>1.73</c:v>
                </c:pt>
                <c:pt idx="6">
                  <c:v>#N/A</c:v>
                </c:pt>
                <c:pt idx="7">
                  <c:v>1.65</c:v>
                </c:pt>
                <c:pt idx="8">
                  <c:v>#N/A</c:v>
                </c:pt>
                <c:pt idx="9">
                  <c:v>1.64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c:v>
                </c:pt>
                <c:pt idx="2">
                  <c:v>#N/A</c:v>
                </c:pt>
                <c:pt idx="3">
                  <c:v>4.54</c:v>
                </c:pt>
                <c:pt idx="4">
                  <c:v>#N/A</c:v>
                </c:pt>
                <c:pt idx="5">
                  <c:v>5.37</c:v>
                </c:pt>
                <c:pt idx="6">
                  <c:v>#N/A</c:v>
                </c:pt>
                <c:pt idx="7">
                  <c:v>6.02</c:v>
                </c:pt>
                <c:pt idx="8">
                  <c:v>#N/A</c:v>
                </c:pt>
                <c:pt idx="9">
                  <c:v>6.6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0599168"/>
        <c:axId val="110609152"/>
      </c:barChart>
      <c:catAx>
        <c:axId val="1105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09152"/>
        <c:crosses val="autoZero"/>
        <c:auto val="1"/>
        <c:lblAlgn val="ctr"/>
        <c:lblOffset val="100"/>
        <c:tickLblSkip val="1"/>
        <c:tickMarkSkip val="1"/>
        <c:noMultiLvlLbl val="0"/>
      </c:catAx>
      <c:valAx>
        <c:axId val="11060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99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9133</c:v>
                </c:pt>
                <c:pt idx="5">
                  <c:v>9282</c:v>
                </c:pt>
                <c:pt idx="8">
                  <c:v>9983</c:v>
                </c:pt>
                <c:pt idx="11">
                  <c:v>9703</c:v>
                </c:pt>
                <c:pt idx="14">
                  <c:v>10034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168</c:v>
                </c:pt>
                <c:pt idx="3">
                  <c:v>178</c:v>
                </c:pt>
                <c:pt idx="6">
                  <c:v>134</c:v>
                </c:pt>
                <c:pt idx="9">
                  <c:v>126</c:v>
                </c:pt>
                <c:pt idx="12">
                  <c:v>187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191</c:v>
                </c:pt>
                <c:pt idx="3">
                  <c:v>209</c:v>
                </c:pt>
                <c:pt idx="6">
                  <c:v>198</c:v>
                </c:pt>
                <c:pt idx="9">
                  <c:v>175</c:v>
                </c:pt>
                <c:pt idx="12">
                  <c:v>162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2434</c:v>
                </c:pt>
                <c:pt idx="3">
                  <c:v>2371</c:v>
                </c:pt>
                <c:pt idx="6">
                  <c:v>2278</c:v>
                </c:pt>
                <c:pt idx="9">
                  <c:v>2117</c:v>
                </c:pt>
                <c:pt idx="12">
                  <c:v>2070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9742</c:v>
                </c:pt>
                <c:pt idx="3">
                  <c:v>9263</c:v>
                </c:pt>
                <c:pt idx="6">
                  <c:v>9459</c:v>
                </c:pt>
                <c:pt idx="9">
                  <c:v>8979</c:v>
                </c:pt>
                <c:pt idx="12">
                  <c:v>9211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6423936"/>
        <c:axId val="96425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3402</c:v>
                </c:pt>
                <c:pt idx="2">
                  <c:v>#N/A</c:v>
                </c:pt>
                <c:pt idx="3">
                  <c:v>#N/A</c:v>
                </c:pt>
                <c:pt idx="4">
                  <c:v>2739</c:v>
                </c:pt>
                <c:pt idx="5">
                  <c:v>#N/A</c:v>
                </c:pt>
                <c:pt idx="6">
                  <c:v>#N/A</c:v>
                </c:pt>
                <c:pt idx="7">
                  <c:v>2086</c:v>
                </c:pt>
                <c:pt idx="8">
                  <c:v>#N/A</c:v>
                </c:pt>
                <c:pt idx="9">
                  <c:v>#N/A</c:v>
                </c:pt>
                <c:pt idx="10">
                  <c:v>1694</c:v>
                </c:pt>
                <c:pt idx="11">
                  <c:v>#N/A</c:v>
                </c:pt>
                <c:pt idx="12">
                  <c:v>#N/A</c:v>
                </c:pt>
                <c:pt idx="13">
                  <c:v>1596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6423936"/>
        <c:axId val="96425856"/>
      </c:lineChart>
      <c:catAx>
        <c:axId val="9642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25856"/>
        <c:crosses val="autoZero"/>
        <c:auto val="1"/>
        <c:lblAlgn val="ctr"/>
        <c:lblOffset val="100"/>
        <c:tickLblSkip val="1"/>
        <c:tickMarkSkip val="1"/>
        <c:noMultiLvlLbl val="0"/>
      </c:catAx>
      <c:valAx>
        <c:axId val="9642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2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87240</c:v>
                </c:pt>
                <c:pt idx="5">
                  <c:v>90522</c:v>
                </c:pt>
                <c:pt idx="8">
                  <c:v>94192</c:v>
                </c:pt>
                <c:pt idx="11">
                  <c:v>97289</c:v>
                </c:pt>
                <c:pt idx="14">
                  <c:v>97599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21245</c:v>
                </c:pt>
                <c:pt idx="5">
                  <c:v>21896</c:v>
                </c:pt>
                <c:pt idx="8">
                  <c:v>19853</c:v>
                </c:pt>
                <c:pt idx="11">
                  <c:v>20066</c:v>
                </c:pt>
                <c:pt idx="14">
                  <c:v>20017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6904</c:v>
                </c:pt>
                <c:pt idx="5">
                  <c:v>10407</c:v>
                </c:pt>
                <c:pt idx="8">
                  <c:v>10964</c:v>
                </c:pt>
                <c:pt idx="11">
                  <c:v>14872</c:v>
                </c:pt>
                <c:pt idx="14">
                  <c:v>18081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689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14042</c:v>
                </c:pt>
                <c:pt idx="3">
                  <c:v>13840</c:v>
                </c:pt>
                <c:pt idx="6">
                  <c:v>13122</c:v>
                </c:pt>
                <c:pt idx="9">
                  <c:v>13366</c:v>
                </c:pt>
                <c:pt idx="12">
                  <c:v>13645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2517</c:v>
                </c:pt>
                <c:pt idx="3">
                  <c:v>2377</c:v>
                </c:pt>
                <c:pt idx="6">
                  <c:v>2315</c:v>
                </c:pt>
                <c:pt idx="9">
                  <c:v>2195</c:v>
                </c:pt>
                <c:pt idx="12">
                  <c:v>2067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32255</c:v>
                </c:pt>
                <c:pt idx="3">
                  <c:v>32071</c:v>
                </c:pt>
                <c:pt idx="6">
                  <c:v>31360</c:v>
                </c:pt>
                <c:pt idx="9">
                  <c:v>30296</c:v>
                </c:pt>
                <c:pt idx="12">
                  <c:v>29228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307</c:v>
                </c:pt>
                <c:pt idx="3">
                  <c:v>158</c:v>
                </c:pt>
                <c:pt idx="6">
                  <c:v>124</c:v>
                </c:pt>
                <c:pt idx="9">
                  <c:v>91</c:v>
                </c:pt>
                <c:pt idx="12">
                  <c:v>68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90384</c:v>
                </c:pt>
                <c:pt idx="3">
                  <c:v>92645</c:v>
                </c:pt>
                <c:pt idx="6">
                  <c:v>95664</c:v>
                </c:pt>
                <c:pt idx="9">
                  <c:v>99876</c:v>
                </c:pt>
                <c:pt idx="12">
                  <c:v>100678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927104"/>
        <c:axId val="116929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24805</c:v>
                </c:pt>
                <c:pt idx="2">
                  <c:v>#N/A</c:v>
                </c:pt>
                <c:pt idx="3">
                  <c:v>#N/A</c:v>
                </c:pt>
                <c:pt idx="4">
                  <c:v>18265</c:v>
                </c:pt>
                <c:pt idx="5">
                  <c:v>#N/A</c:v>
                </c:pt>
                <c:pt idx="6">
                  <c:v>#N/A</c:v>
                </c:pt>
                <c:pt idx="7">
                  <c:v>17575</c:v>
                </c:pt>
                <c:pt idx="8">
                  <c:v>#N/A</c:v>
                </c:pt>
                <c:pt idx="9">
                  <c:v>#N/A</c:v>
                </c:pt>
                <c:pt idx="10">
                  <c:v>13597</c:v>
                </c:pt>
                <c:pt idx="11">
                  <c:v>#N/A</c:v>
                </c:pt>
                <c:pt idx="12">
                  <c:v>#N/A</c:v>
                </c:pt>
                <c:pt idx="13">
                  <c:v>9989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927104"/>
        <c:axId val="116929280"/>
      </c:lineChart>
      <c:catAx>
        <c:axId val="11692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929280"/>
        <c:crosses val="autoZero"/>
        <c:auto val="1"/>
        <c:lblAlgn val="ctr"/>
        <c:lblOffset val="100"/>
        <c:tickLblSkip val="1"/>
        <c:tickMarkSkip val="1"/>
        <c:noMultiLvlLbl val="0"/>
      </c:catAx>
      <c:valAx>
        <c:axId val="11692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2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45.9</c:v>
                </c:pt>
              </c:numCache>
            </c:numRef>
          </c:xVal>
          <c:yVal>
            <c:numRef>
              <c:f>公会計指標分析・財政指標組合せ分析表!$K$51:$O$51</c:f>
              <c:numCache>
                <c:formatCode>#,##0.0;"▲ "#,##0.0</c:formatCode>
                <c:ptCount val="5"/>
                <c:pt idx="3">
                  <c:v>36.1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52.6</c:v>
                </c:pt>
              </c:numCache>
            </c:numRef>
          </c:xVal>
          <c:yVal>
            <c:numRef>
              <c:f>公会計指標分析・財政指標組合せ分析表!$K$55:$O$55</c:f>
              <c:numCache>
                <c:formatCode>#,##0.0;"▲ "#,##0.0</c:formatCode>
                <c:ptCount val="5"/>
                <c:pt idx="3">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493696"/>
        <c:axId val="116508160"/>
      </c:scatterChart>
      <c:valAx>
        <c:axId val="116493696"/>
        <c:scaling>
          <c:orientation val="minMax"/>
          <c:max val="53.2"/>
          <c:min val="4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508160"/>
        <c:crosses val="autoZero"/>
        <c:crossBetween val="midCat"/>
      </c:valAx>
      <c:valAx>
        <c:axId val="116508160"/>
        <c:scaling>
          <c:orientation val="minMax"/>
          <c:max val="3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493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4.517107044246008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8.9</c:v>
                </c:pt>
                <c:pt idx="2">
                  <c:v>7.2</c:v>
                </c:pt>
                <c:pt idx="3">
                  <c:v>5.7</c:v>
                </c:pt>
                <c:pt idx="4">
                  <c:v>4.8</c:v>
                </c:pt>
              </c:numCache>
            </c:numRef>
          </c:xVal>
          <c:yVal>
            <c:numRef>
              <c:f>公会計指標分析・財政指標組合せ分析表!$K$73:$O$73</c:f>
              <c:numCache>
                <c:formatCode>#,##0.0;"▲ "#,##0.0</c:formatCode>
                <c:ptCount val="5"/>
                <c:pt idx="0">
                  <c:v>66</c:v>
                </c:pt>
                <c:pt idx="1">
                  <c:v>48</c:v>
                </c:pt>
                <c:pt idx="2">
                  <c:v>47.1</c:v>
                </c:pt>
                <c:pt idx="3">
                  <c:v>36.1</c:v>
                </c:pt>
                <c:pt idx="4">
                  <c:v>26.8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1.8239854081167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624768"/>
        <c:axId val="116647424"/>
      </c:scatterChart>
      <c:valAx>
        <c:axId val="116624768"/>
        <c:scaling>
          <c:orientation val="minMax"/>
          <c:max val="10.5"/>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647424"/>
        <c:crosses val="autoZero"/>
        <c:crossBetween val="midCat"/>
      </c:valAx>
      <c:valAx>
        <c:axId val="116647424"/>
        <c:scaling>
          <c:orientation val="minMax"/>
          <c:max val="7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624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年度と比較して、元利償還金の増額等があるものの、分子から控除する災害復旧費等に係る基準財政需要額の増額等があり、トータルでは減額となっている。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大型建設事業実施の影響から地方債残高は増加する見込みであり、基準財政需要額算入見込額などの充当可能財源等が増加するものの、今後は、上昇すると考えられる。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地方債の現在高は、</a:t>
          </a:r>
          <a:r>
            <a:rPr kumimoji="1" lang="ja-JP" altLang="en-US" sz="1400">
              <a:solidFill>
                <a:schemeClr val="dk1"/>
              </a:solidFill>
              <a:effectLst/>
              <a:latin typeface="+mn-lt"/>
              <a:ea typeface="+mn-ea"/>
              <a:cs typeface="+mn-cs"/>
            </a:rPr>
            <a:t>地域交流センターの整備</a:t>
          </a:r>
          <a:r>
            <a:rPr kumimoji="1" lang="ja-JP" altLang="ja-JP" sz="1400">
              <a:solidFill>
                <a:schemeClr val="dk1"/>
              </a:solidFill>
              <a:effectLst/>
              <a:latin typeface="+mn-lt"/>
              <a:ea typeface="+mn-ea"/>
              <a:cs typeface="+mn-cs"/>
            </a:rPr>
            <a:t>や新山口駅ターミナルパーク整備事業などの大規模な建設事業の実施に伴い増加している。</a:t>
          </a:r>
          <a:endParaRPr lang="ja-JP" altLang="ja-JP" sz="1400">
            <a:effectLst/>
          </a:endParaRPr>
        </a:p>
        <a:p>
          <a:r>
            <a:rPr kumimoji="1" lang="ja-JP" altLang="ja-JP" sz="1400">
              <a:solidFill>
                <a:schemeClr val="dk1"/>
              </a:solidFill>
              <a:effectLst/>
              <a:latin typeface="+mn-lt"/>
              <a:ea typeface="+mn-ea"/>
              <a:cs typeface="+mn-cs"/>
            </a:rPr>
            <a:t>　基準財政需要額算入見込額については、交付税措置のある有利な地方債を活用することで増加している。</a:t>
          </a:r>
          <a:endParaRPr lang="ja-JP" altLang="ja-JP" sz="1400">
            <a:effectLst/>
          </a:endParaRPr>
        </a:p>
        <a:p>
          <a:r>
            <a:rPr kumimoji="1" lang="ja-JP" altLang="ja-JP" sz="1400">
              <a:solidFill>
                <a:schemeClr val="dk1"/>
              </a:solidFill>
              <a:effectLst/>
              <a:latin typeface="+mn-lt"/>
              <a:ea typeface="+mn-ea"/>
              <a:cs typeface="+mn-cs"/>
            </a:rPr>
            <a:t>　大型建設事業実施の影響から地方債残高は増加する見込みであり、基金や基準財政需要額算入見込額などの充当可能財源等が増加するものの、今後は、上昇すると考えられる。</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の大型建設事業の実施による影響から有形固定資産減価償却率は、類似団体より低くなっていることが考えられる。今後年数を経過することにより、有形固定資産減価償却率が高くなることが予想されるため、老朽化した施設の建替えにあたっては複合化など、機能を維持しつつ施設規模の効率化について検討していくこととし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2" name="直線コネクタ 61"/>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5"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66" name="直線コネクタ 65"/>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67"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68" name="フローチャート : 判断 67"/>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160782</xdr:rowOff>
    </xdr:from>
    <xdr:to>
      <xdr:col>3</xdr:col>
      <xdr:colOff>511175</xdr:colOff>
      <xdr:row>31</xdr:row>
      <xdr:rowOff>90932</xdr:rowOff>
    </xdr:to>
    <xdr:sp macro="" textlink="">
      <xdr:nvSpPr>
        <xdr:cNvPr id="69" name="フローチャート :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107188</xdr:rowOff>
    </xdr:from>
    <xdr:to>
      <xdr:col>3</xdr:col>
      <xdr:colOff>511175</xdr:colOff>
      <xdr:row>33</xdr:row>
      <xdr:rowOff>37338</xdr:rowOff>
    </xdr:to>
    <xdr:sp macro="" textlink="">
      <xdr:nvSpPr>
        <xdr:cNvPr id="75" name="円/楕円 74"/>
        <xdr:cNvSpPr/>
      </xdr:nvSpPr>
      <xdr:spPr>
        <a:xfrm>
          <a:off x="4000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107459</xdr:rowOff>
    </xdr:from>
    <xdr:ext cx="405111" cy="259045"/>
    <xdr:sp macro="" textlink="">
      <xdr:nvSpPr>
        <xdr:cNvPr id="76" name="n_1aveValue有形固定資産減価償却率"/>
        <xdr:cNvSpPr txBox="1"/>
      </xdr:nvSpPr>
      <xdr:spPr>
        <a:xfrm>
          <a:off x="3836043"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28465</xdr:rowOff>
    </xdr:from>
    <xdr:ext cx="405111" cy="259045"/>
    <xdr:sp macro="" textlink="">
      <xdr:nvSpPr>
        <xdr:cNvPr id="77" name="n_1mainValue有形固定資産減価償却率"/>
        <xdr:cNvSpPr txBox="1"/>
      </xdr:nvSpPr>
      <xdr:spPr>
        <a:xfrm>
          <a:off x="3836043" y="646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131064</xdr:rowOff>
    </xdr:from>
    <xdr:to>
      <xdr:col>6</xdr:col>
      <xdr:colOff>510540</xdr:colOff>
      <xdr:row>42</xdr:row>
      <xdr:rowOff>35052</xdr:rowOff>
    </xdr:to>
    <xdr:cxnSp macro="">
      <xdr:nvCxnSpPr>
        <xdr:cNvPr id="55" name="直線コネクタ 54"/>
        <xdr:cNvCxnSpPr/>
      </xdr:nvCxnSpPr>
      <xdr:spPr>
        <a:xfrm flipV="1">
          <a:off x="4634865" y="596036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77741</xdr:rowOff>
    </xdr:from>
    <xdr:ext cx="405111" cy="259045"/>
    <xdr:sp macro="" textlink="">
      <xdr:nvSpPr>
        <xdr:cNvPr id="58" name="【道路】&#10;有形固定資産減価償却率最大値テキスト"/>
        <xdr:cNvSpPr txBox="1"/>
      </xdr:nvSpPr>
      <xdr:spPr>
        <a:xfrm>
          <a:off x="4724400" y="57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131064</xdr:rowOff>
    </xdr:from>
    <xdr:to>
      <xdr:col>6</xdr:col>
      <xdr:colOff>600075</xdr:colOff>
      <xdr:row>34</xdr:row>
      <xdr:rowOff>131064</xdr:rowOff>
    </xdr:to>
    <xdr:cxnSp macro="">
      <xdr:nvCxnSpPr>
        <xdr:cNvPr id="59" name="直線コネクタ 58"/>
        <xdr:cNvCxnSpPr/>
      </xdr:nvCxnSpPr>
      <xdr:spPr>
        <a:xfrm>
          <a:off x="4546600" y="59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79265</xdr:rowOff>
    </xdr:from>
    <xdr:ext cx="405111" cy="259045"/>
    <xdr:sp macro="" textlink="">
      <xdr:nvSpPr>
        <xdr:cNvPr id="60" name="【道路】&#10;有形固定資産減価償却率平均値テキスト"/>
        <xdr:cNvSpPr txBox="1"/>
      </xdr:nvSpPr>
      <xdr:spPr>
        <a:xfrm>
          <a:off x="4724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100838</xdr:rowOff>
    </xdr:from>
    <xdr:to>
      <xdr:col>6</xdr:col>
      <xdr:colOff>561975</xdr:colOff>
      <xdr:row>40</xdr:row>
      <xdr:rowOff>30988</xdr:rowOff>
    </xdr:to>
    <xdr:sp macro="" textlink="">
      <xdr:nvSpPr>
        <xdr:cNvPr id="61" name="フローチャート : 判断 60"/>
        <xdr:cNvSpPr/>
      </xdr:nvSpPr>
      <xdr:spPr>
        <a:xfrm>
          <a:off x="4584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59690</xdr:rowOff>
    </xdr:from>
    <xdr:to>
      <xdr:col>5</xdr:col>
      <xdr:colOff>409575</xdr:colOff>
      <xdr:row>39</xdr:row>
      <xdr:rowOff>161290</xdr:rowOff>
    </xdr:to>
    <xdr:sp macro="" textlink="">
      <xdr:nvSpPr>
        <xdr:cNvPr id="62" name="フローチャート : 判断 61"/>
        <xdr:cNvSpPr/>
      </xdr:nvSpPr>
      <xdr:spPr>
        <a:xfrm>
          <a:off x="3746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48260</xdr:rowOff>
    </xdr:from>
    <xdr:to>
      <xdr:col>5</xdr:col>
      <xdr:colOff>409575</xdr:colOff>
      <xdr:row>38</xdr:row>
      <xdr:rowOff>149860</xdr:rowOff>
    </xdr:to>
    <xdr:sp macro="" textlink="">
      <xdr:nvSpPr>
        <xdr:cNvPr id="68" name="円/楕円 67"/>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152417</xdr:rowOff>
    </xdr:from>
    <xdr:ext cx="405111" cy="259045"/>
    <xdr:sp macro="" textlink="">
      <xdr:nvSpPr>
        <xdr:cNvPr id="69" name="n_1aveValue【道路】&#10;有形固定資産減価償却率"/>
        <xdr:cNvSpPr txBox="1"/>
      </xdr:nvSpPr>
      <xdr:spPr>
        <a:xfrm>
          <a:off x="3582043"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166387</xdr:rowOff>
    </xdr:from>
    <xdr:ext cx="405111" cy="259045"/>
    <xdr:sp macro="" textlink="">
      <xdr:nvSpPr>
        <xdr:cNvPr id="70" name="n_1mainValue【道路】&#10;有形固定資産減価償却率"/>
        <xdr:cNvSpPr txBox="1"/>
      </xdr:nvSpPr>
      <xdr:spPr>
        <a:xfrm>
          <a:off x="3582043"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143637</xdr:rowOff>
    </xdr:from>
    <xdr:to>
      <xdr:col>15</xdr:col>
      <xdr:colOff>180340</xdr:colOff>
      <xdr:row>41</xdr:row>
      <xdr:rowOff>48387</xdr:rowOff>
    </xdr:to>
    <xdr:cxnSp macro="">
      <xdr:nvCxnSpPr>
        <xdr:cNvPr id="95" name="直線コネクタ 94"/>
        <xdr:cNvCxnSpPr/>
      </xdr:nvCxnSpPr>
      <xdr:spPr>
        <a:xfrm flipV="1">
          <a:off x="10476865" y="563003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52214</xdr:rowOff>
    </xdr:from>
    <xdr:ext cx="469744" cy="259045"/>
    <xdr:sp macro="" textlink="">
      <xdr:nvSpPr>
        <xdr:cNvPr id="96" name="【道路】&#10;一人当たり延長最小値テキスト"/>
        <xdr:cNvSpPr txBox="1"/>
      </xdr:nvSpPr>
      <xdr:spPr>
        <a:xfrm>
          <a:off x="10566400"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41</xdr:row>
      <xdr:rowOff>48387</xdr:rowOff>
    </xdr:from>
    <xdr:to>
      <xdr:col>15</xdr:col>
      <xdr:colOff>269875</xdr:colOff>
      <xdr:row>41</xdr:row>
      <xdr:rowOff>48387</xdr:rowOff>
    </xdr:to>
    <xdr:cxnSp macro="">
      <xdr:nvCxnSpPr>
        <xdr:cNvPr id="97" name="直線コネクタ 96"/>
        <xdr:cNvCxnSpPr/>
      </xdr:nvCxnSpPr>
      <xdr:spPr>
        <a:xfrm>
          <a:off x="10388600" y="707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90314</xdr:rowOff>
    </xdr:from>
    <xdr:ext cx="469744" cy="259045"/>
    <xdr:sp macro="" textlink="">
      <xdr:nvSpPr>
        <xdr:cNvPr id="98" name="【道路】&#10;一人当たり延長最大値テキスト"/>
        <xdr:cNvSpPr txBox="1"/>
      </xdr:nvSpPr>
      <xdr:spPr>
        <a:xfrm>
          <a:off x="10566400" y="54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32</xdr:row>
      <xdr:rowOff>143637</xdr:rowOff>
    </xdr:from>
    <xdr:to>
      <xdr:col>15</xdr:col>
      <xdr:colOff>269875</xdr:colOff>
      <xdr:row>32</xdr:row>
      <xdr:rowOff>143637</xdr:rowOff>
    </xdr:to>
    <xdr:cxnSp macro="">
      <xdr:nvCxnSpPr>
        <xdr:cNvPr id="99" name="直線コネクタ 98"/>
        <xdr:cNvCxnSpPr/>
      </xdr:nvCxnSpPr>
      <xdr:spPr>
        <a:xfrm>
          <a:off x="10388600" y="563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119651</xdr:rowOff>
    </xdr:from>
    <xdr:ext cx="469744" cy="259045"/>
    <xdr:sp macro="" textlink="">
      <xdr:nvSpPr>
        <xdr:cNvPr id="100" name="【道路】&#10;一人当たり延長平均値テキスト"/>
        <xdr:cNvSpPr txBox="1"/>
      </xdr:nvSpPr>
      <xdr:spPr>
        <a:xfrm>
          <a:off x="10566400" y="6463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141224</xdr:rowOff>
    </xdr:from>
    <xdr:to>
      <xdr:col>15</xdr:col>
      <xdr:colOff>231775</xdr:colOff>
      <xdr:row>38</xdr:row>
      <xdr:rowOff>71374</xdr:rowOff>
    </xdr:to>
    <xdr:sp macro="" textlink="">
      <xdr:nvSpPr>
        <xdr:cNvPr id="101" name="フローチャート : 判断 100"/>
        <xdr:cNvSpPr/>
      </xdr:nvSpPr>
      <xdr:spPr>
        <a:xfrm>
          <a:off x="10426700" y="648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168656</xdr:rowOff>
    </xdr:from>
    <xdr:to>
      <xdr:col>14</xdr:col>
      <xdr:colOff>79375</xdr:colOff>
      <xdr:row>36</xdr:row>
      <xdr:rowOff>98806</xdr:rowOff>
    </xdr:to>
    <xdr:sp macro="" textlink="">
      <xdr:nvSpPr>
        <xdr:cNvPr id="102" name="フローチャート : 判断 101"/>
        <xdr:cNvSpPr/>
      </xdr:nvSpPr>
      <xdr:spPr>
        <a:xfrm>
          <a:off x="9588500" y="616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36449</xdr:rowOff>
    </xdr:from>
    <xdr:to>
      <xdr:col>14</xdr:col>
      <xdr:colOff>79375</xdr:colOff>
      <xdr:row>33</xdr:row>
      <xdr:rowOff>138049</xdr:rowOff>
    </xdr:to>
    <xdr:sp macro="" textlink="">
      <xdr:nvSpPr>
        <xdr:cNvPr id="108" name="円/楕円 107"/>
        <xdr:cNvSpPr/>
      </xdr:nvSpPr>
      <xdr:spPr>
        <a:xfrm>
          <a:off x="9588500" y="56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89933</xdr:rowOff>
    </xdr:from>
    <xdr:ext cx="469744" cy="259045"/>
    <xdr:sp macro="" textlink="">
      <xdr:nvSpPr>
        <xdr:cNvPr id="109" name="n_1aveValue【道路】&#10;一人当たり延長"/>
        <xdr:cNvSpPr txBox="1"/>
      </xdr:nvSpPr>
      <xdr:spPr>
        <a:xfrm>
          <a:off x="9391727" y="626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3.674</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154576</xdr:rowOff>
    </xdr:from>
    <xdr:ext cx="469744" cy="259045"/>
    <xdr:sp macro="" textlink="">
      <xdr:nvSpPr>
        <xdr:cNvPr id="110" name="n_1mainValue【道路】&#10;一人当たり延長"/>
        <xdr:cNvSpPr txBox="1"/>
      </xdr:nvSpPr>
      <xdr:spPr>
        <a:xfrm>
          <a:off x="9391727" y="54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2" name="直線コネクタ 12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3" name="テキスト ボックス 12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6" name="直線コネクタ 12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7" name="テキスト ボックス 12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131445</xdr:rowOff>
    </xdr:from>
    <xdr:to>
      <xdr:col>6</xdr:col>
      <xdr:colOff>510540</xdr:colOff>
      <xdr:row>63</xdr:row>
      <xdr:rowOff>131445</xdr:rowOff>
    </xdr:to>
    <xdr:cxnSp macro="">
      <xdr:nvCxnSpPr>
        <xdr:cNvPr id="131" name="直線コネクタ 130"/>
        <xdr:cNvCxnSpPr/>
      </xdr:nvCxnSpPr>
      <xdr:spPr>
        <a:xfrm flipV="1">
          <a:off x="4634865" y="973264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2"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3" name="直線コネクタ 132"/>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78122</xdr:rowOff>
    </xdr:from>
    <xdr:ext cx="405111" cy="259045"/>
    <xdr:sp macro="" textlink="">
      <xdr:nvSpPr>
        <xdr:cNvPr id="134" name="【橋りょう・トンネル】&#10;有形固定資産減価償却率最大値テキスト"/>
        <xdr:cNvSpPr txBox="1"/>
      </xdr:nvSpPr>
      <xdr:spPr>
        <a:xfrm>
          <a:off x="4724400"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131445</xdr:rowOff>
    </xdr:from>
    <xdr:to>
      <xdr:col>6</xdr:col>
      <xdr:colOff>600075</xdr:colOff>
      <xdr:row>56</xdr:row>
      <xdr:rowOff>131445</xdr:rowOff>
    </xdr:to>
    <xdr:cxnSp macro="">
      <xdr:nvCxnSpPr>
        <xdr:cNvPr id="135" name="直線コネクタ 134"/>
        <xdr:cNvCxnSpPr/>
      </xdr:nvCxnSpPr>
      <xdr:spPr>
        <a:xfrm>
          <a:off x="4546600" y="97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30497</xdr:rowOff>
    </xdr:from>
    <xdr:ext cx="405111" cy="259045"/>
    <xdr:sp macro="" textlink="">
      <xdr:nvSpPr>
        <xdr:cNvPr id="136" name="【橋りょう・トンネル】&#10;有形固定資産減価償却率平均値テキスト"/>
        <xdr:cNvSpPr txBox="1"/>
      </xdr:nvSpPr>
      <xdr:spPr>
        <a:xfrm>
          <a:off x="4724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37" name="フローチャート : 判断 13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46355</xdr:rowOff>
    </xdr:from>
    <xdr:to>
      <xdr:col>5</xdr:col>
      <xdr:colOff>409575</xdr:colOff>
      <xdr:row>58</xdr:row>
      <xdr:rowOff>147955</xdr:rowOff>
    </xdr:to>
    <xdr:sp macro="" textlink="">
      <xdr:nvSpPr>
        <xdr:cNvPr id="138" name="フローチャート : 判断 137"/>
        <xdr:cNvSpPr/>
      </xdr:nvSpPr>
      <xdr:spPr>
        <a:xfrm>
          <a:off x="3746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97790</xdr:rowOff>
    </xdr:from>
    <xdr:to>
      <xdr:col>5</xdr:col>
      <xdr:colOff>409575</xdr:colOff>
      <xdr:row>58</xdr:row>
      <xdr:rowOff>27940</xdr:rowOff>
    </xdr:to>
    <xdr:sp macro="" textlink="">
      <xdr:nvSpPr>
        <xdr:cNvPr id="144" name="円/楕円 143"/>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139082</xdr:rowOff>
    </xdr:from>
    <xdr:ext cx="405111" cy="259045"/>
    <xdr:sp macro="" textlink="">
      <xdr:nvSpPr>
        <xdr:cNvPr id="145" name="n_1aveValue【橋りょう・トンネル】&#10;有形固定資産減価償却率"/>
        <xdr:cNvSpPr txBox="1"/>
      </xdr:nvSpPr>
      <xdr:spPr>
        <a:xfrm>
          <a:off x="3582043"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44467</xdr:rowOff>
    </xdr:from>
    <xdr:ext cx="405111" cy="259045"/>
    <xdr:sp macro="" textlink="">
      <xdr:nvSpPr>
        <xdr:cNvPr id="146" name="n_1mainValue【橋りょう・トンネル】&#10;有形固定資産減価償却率"/>
        <xdr:cNvSpPr txBox="1"/>
      </xdr:nvSpPr>
      <xdr:spPr>
        <a:xfrm>
          <a:off x="3582043"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0" name="テキスト ボックス 159"/>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6" name="テキスト ボックス 16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70" name="直線コネクタ 169"/>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71"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72" name="直線コネクタ 171"/>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73"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74" name="直線コネクタ 173"/>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75"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76" name="フローチャート : 判断 175"/>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125092</xdr:rowOff>
    </xdr:from>
    <xdr:to>
      <xdr:col>14</xdr:col>
      <xdr:colOff>79375</xdr:colOff>
      <xdr:row>61</xdr:row>
      <xdr:rowOff>55242</xdr:rowOff>
    </xdr:to>
    <xdr:sp macro="" textlink="">
      <xdr:nvSpPr>
        <xdr:cNvPr id="177" name="フローチャート : 判断 176"/>
        <xdr:cNvSpPr/>
      </xdr:nvSpPr>
      <xdr:spPr>
        <a:xfrm>
          <a:off x="9588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43855</xdr:rowOff>
    </xdr:from>
    <xdr:to>
      <xdr:col>14</xdr:col>
      <xdr:colOff>79375</xdr:colOff>
      <xdr:row>59</xdr:row>
      <xdr:rowOff>145455</xdr:rowOff>
    </xdr:to>
    <xdr:sp macro="" textlink="">
      <xdr:nvSpPr>
        <xdr:cNvPr id="183" name="円/楕円 182"/>
        <xdr:cNvSpPr/>
      </xdr:nvSpPr>
      <xdr:spPr>
        <a:xfrm>
          <a:off x="9588500" y="101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61</xdr:row>
      <xdr:rowOff>46369</xdr:rowOff>
    </xdr:from>
    <xdr:ext cx="534377" cy="259045"/>
    <xdr:sp macro="" textlink="">
      <xdr:nvSpPr>
        <xdr:cNvPr id="184" name="n_1aveValue【橋りょう・トンネル】&#10;一人当たり有形固定資産（償却資産）額"/>
        <xdr:cNvSpPr txBox="1"/>
      </xdr:nvSpPr>
      <xdr:spPr>
        <a:xfrm>
          <a:off x="9359411" y="105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76,917</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161982</xdr:rowOff>
    </xdr:from>
    <xdr:ext cx="599010" cy="259045"/>
    <xdr:sp macro="" textlink="">
      <xdr:nvSpPr>
        <xdr:cNvPr id="185" name="n_1mainValue【橋りょう・トンネル】&#10;一人当たり有形固定資産（償却資産）額"/>
        <xdr:cNvSpPr txBox="1"/>
      </xdr:nvSpPr>
      <xdr:spPr>
        <a:xfrm>
          <a:off x="9327094" y="993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08" name="直線コネクタ 207"/>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09"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10" name="直線コネクタ 209"/>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11"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12" name="直線コネクタ 211"/>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141749</xdr:rowOff>
    </xdr:from>
    <xdr:ext cx="405111" cy="259045"/>
    <xdr:sp macro="" textlink="">
      <xdr:nvSpPr>
        <xdr:cNvPr id="213" name="【公営住宅】&#10;有形固定資産減価償却率平均値テキスト"/>
        <xdr:cNvSpPr txBox="1"/>
      </xdr:nvSpPr>
      <xdr:spPr>
        <a:xfrm>
          <a:off x="47244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14" name="フローチャート : 判断 213"/>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7874</xdr:rowOff>
    </xdr:from>
    <xdr:to>
      <xdr:col>5</xdr:col>
      <xdr:colOff>409575</xdr:colOff>
      <xdr:row>81</xdr:row>
      <xdr:rowOff>109474</xdr:rowOff>
    </xdr:to>
    <xdr:sp macro="" textlink="">
      <xdr:nvSpPr>
        <xdr:cNvPr id="215" name="フローチャート : 判断 214"/>
        <xdr:cNvSpPr/>
      </xdr:nvSpPr>
      <xdr:spPr>
        <a:xfrm>
          <a:off x="3746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10161</xdr:rowOff>
    </xdr:from>
    <xdr:to>
      <xdr:col>5</xdr:col>
      <xdr:colOff>409575</xdr:colOff>
      <xdr:row>80</xdr:row>
      <xdr:rowOff>111761</xdr:rowOff>
    </xdr:to>
    <xdr:sp macro="" textlink="">
      <xdr:nvSpPr>
        <xdr:cNvPr id="221" name="円/楕円 220"/>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100601</xdr:rowOff>
    </xdr:from>
    <xdr:ext cx="405111" cy="259045"/>
    <xdr:sp macro="" textlink="">
      <xdr:nvSpPr>
        <xdr:cNvPr id="222" name="n_1aveValue【公営住宅】&#10;有形固定資産減価償却率"/>
        <xdr:cNvSpPr txBox="1"/>
      </xdr:nvSpPr>
      <xdr:spPr>
        <a:xfrm>
          <a:off x="3582043"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128288</xdr:rowOff>
    </xdr:from>
    <xdr:ext cx="405111" cy="259045"/>
    <xdr:sp macro="" textlink="">
      <xdr:nvSpPr>
        <xdr:cNvPr id="223" name="n_1mainValue【公営住宅】&#10;有形固定資産減価償却率"/>
        <xdr:cNvSpPr txBox="1"/>
      </xdr:nvSpPr>
      <xdr:spPr>
        <a:xfrm>
          <a:off x="3582043"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45" name="直線コネクタ 244"/>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46"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47" name="直線コネクタ 246"/>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48"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49" name="直線コネクタ 248"/>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84141</xdr:rowOff>
    </xdr:from>
    <xdr:ext cx="469744" cy="259045"/>
    <xdr:sp macro="" textlink="">
      <xdr:nvSpPr>
        <xdr:cNvPr id="250" name="【公営住宅】&#10;一人当たり面積平均値テキスト"/>
        <xdr:cNvSpPr txBox="1"/>
      </xdr:nvSpPr>
      <xdr:spPr>
        <a:xfrm>
          <a:off x="10566400" y="1431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51" name="フローチャート : 判断 250"/>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252" name="フローチャート : 判断 251"/>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106629</xdr:rowOff>
    </xdr:from>
    <xdr:to>
      <xdr:col>14</xdr:col>
      <xdr:colOff>79375</xdr:colOff>
      <xdr:row>85</xdr:row>
      <xdr:rowOff>36779</xdr:rowOff>
    </xdr:to>
    <xdr:sp macro="" textlink="">
      <xdr:nvSpPr>
        <xdr:cNvPr id="258" name="円/楕円 257"/>
        <xdr:cNvSpPr/>
      </xdr:nvSpPr>
      <xdr:spPr>
        <a:xfrm>
          <a:off x="95885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163949</xdr:rowOff>
    </xdr:from>
    <xdr:ext cx="469744" cy="259045"/>
    <xdr:sp macro="" textlink="">
      <xdr:nvSpPr>
        <xdr:cNvPr id="259" name="n_1aveValue【公営住宅】&#10;一人当たり面積"/>
        <xdr:cNvSpPr txBox="1"/>
      </xdr:nvSpPr>
      <xdr:spPr>
        <a:xfrm>
          <a:off x="93917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27906</xdr:rowOff>
    </xdr:from>
    <xdr:ext cx="469744" cy="259045"/>
    <xdr:sp macro="" textlink="">
      <xdr:nvSpPr>
        <xdr:cNvPr id="260" name="n_1mainValue【公営住宅】&#10;一人当たり面積"/>
        <xdr:cNvSpPr txBox="1"/>
      </xdr:nvSpPr>
      <xdr:spPr>
        <a:xfrm>
          <a:off x="9391727" y="146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3" name="テキスト ボックス 2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142494</xdr:rowOff>
    </xdr:from>
    <xdr:to>
      <xdr:col>6</xdr:col>
      <xdr:colOff>510540</xdr:colOff>
      <xdr:row>103</xdr:row>
      <xdr:rowOff>55626</xdr:rowOff>
    </xdr:to>
    <xdr:cxnSp macro="">
      <xdr:nvCxnSpPr>
        <xdr:cNvPr id="283" name="直線コネクタ 282"/>
        <xdr:cNvCxnSpPr/>
      </xdr:nvCxnSpPr>
      <xdr:spPr>
        <a:xfrm flipV="1">
          <a:off x="4634865" y="17458944"/>
          <a:ext cx="0" cy="25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59453</xdr:rowOff>
    </xdr:from>
    <xdr:ext cx="405111" cy="259045"/>
    <xdr:sp macro="" textlink="">
      <xdr:nvSpPr>
        <xdr:cNvPr id="284" name="【港湾・漁港】&#10;有形固定資産減価償却率最小値テキスト"/>
        <xdr:cNvSpPr txBox="1"/>
      </xdr:nvSpPr>
      <xdr:spPr>
        <a:xfrm>
          <a:off x="4724400" y="1771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6</xdr:col>
      <xdr:colOff>422275</xdr:colOff>
      <xdr:row>103</xdr:row>
      <xdr:rowOff>55626</xdr:rowOff>
    </xdr:from>
    <xdr:to>
      <xdr:col>6</xdr:col>
      <xdr:colOff>600075</xdr:colOff>
      <xdr:row>103</xdr:row>
      <xdr:rowOff>55626</xdr:rowOff>
    </xdr:to>
    <xdr:cxnSp macro="">
      <xdr:nvCxnSpPr>
        <xdr:cNvPr id="285" name="直線コネクタ 284"/>
        <xdr:cNvCxnSpPr/>
      </xdr:nvCxnSpPr>
      <xdr:spPr>
        <a:xfrm>
          <a:off x="4546600" y="1771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89171</xdr:rowOff>
    </xdr:from>
    <xdr:ext cx="405111" cy="259045"/>
    <xdr:sp macro="" textlink="">
      <xdr:nvSpPr>
        <xdr:cNvPr id="286" name="【港湾・漁港】&#10;有形固定資産減価償却率最大値テキスト"/>
        <xdr:cNvSpPr txBox="1"/>
      </xdr:nvSpPr>
      <xdr:spPr>
        <a:xfrm>
          <a:off x="4724400" y="17234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6</xdr:col>
      <xdr:colOff>422275</xdr:colOff>
      <xdr:row>101</xdr:row>
      <xdr:rowOff>142494</xdr:rowOff>
    </xdr:from>
    <xdr:to>
      <xdr:col>6</xdr:col>
      <xdr:colOff>600075</xdr:colOff>
      <xdr:row>101</xdr:row>
      <xdr:rowOff>142494</xdr:rowOff>
    </xdr:to>
    <xdr:cxnSp macro="">
      <xdr:nvCxnSpPr>
        <xdr:cNvPr id="287" name="直線コネクタ 286"/>
        <xdr:cNvCxnSpPr/>
      </xdr:nvCxnSpPr>
      <xdr:spPr>
        <a:xfrm>
          <a:off x="4546600" y="1745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129557</xdr:rowOff>
    </xdr:from>
    <xdr:ext cx="405111" cy="259045"/>
    <xdr:sp macro="" textlink="">
      <xdr:nvSpPr>
        <xdr:cNvPr id="288" name="【港湾・漁港】&#10;有形固定資産減価償却率平均値テキスト"/>
        <xdr:cNvSpPr txBox="1"/>
      </xdr:nvSpPr>
      <xdr:spPr>
        <a:xfrm>
          <a:off x="4724400"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151130</xdr:rowOff>
    </xdr:from>
    <xdr:to>
      <xdr:col>6</xdr:col>
      <xdr:colOff>561975</xdr:colOff>
      <xdr:row>102</xdr:row>
      <xdr:rowOff>81280</xdr:rowOff>
    </xdr:to>
    <xdr:sp macro="" textlink="">
      <xdr:nvSpPr>
        <xdr:cNvPr id="289" name="フローチャート : 判断 288"/>
        <xdr:cNvSpPr/>
      </xdr:nvSpPr>
      <xdr:spPr>
        <a:xfrm>
          <a:off x="45847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155702</xdr:rowOff>
    </xdr:from>
    <xdr:to>
      <xdr:col>5</xdr:col>
      <xdr:colOff>409575</xdr:colOff>
      <xdr:row>106</xdr:row>
      <xdr:rowOff>85852</xdr:rowOff>
    </xdr:to>
    <xdr:sp macro="" textlink="">
      <xdr:nvSpPr>
        <xdr:cNvPr id="290" name="フローチャート : 判断 289"/>
        <xdr:cNvSpPr/>
      </xdr:nvSpPr>
      <xdr:spPr>
        <a:xfrm>
          <a:off x="3746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18542</xdr:rowOff>
    </xdr:from>
    <xdr:to>
      <xdr:col>5</xdr:col>
      <xdr:colOff>409575</xdr:colOff>
      <xdr:row>107</xdr:row>
      <xdr:rowOff>120142</xdr:rowOff>
    </xdr:to>
    <xdr:sp macro="" textlink="">
      <xdr:nvSpPr>
        <xdr:cNvPr id="296" name="円/楕円 295"/>
        <xdr:cNvSpPr/>
      </xdr:nvSpPr>
      <xdr:spPr>
        <a:xfrm>
          <a:off x="3746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102379</xdr:rowOff>
    </xdr:from>
    <xdr:ext cx="405111" cy="259045"/>
    <xdr:sp macro="" textlink="">
      <xdr:nvSpPr>
        <xdr:cNvPr id="297" name="n_1aveValue【港湾・漁港】&#10;有形固定資産減価償却率"/>
        <xdr:cNvSpPr txBox="1"/>
      </xdr:nvSpPr>
      <xdr:spPr>
        <a:xfrm>
          <a:off x="3582043"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111269</xdr:rowOff>
    </xdr:from>
    <xdr:ext cx="405111" cy="259045"/>
    <xdr:sp macro="" textlink="">
      <xdr:nvSpPr>
        <xdr:cNvPr id="298" name="n_1mainValue【港湾・漁港】&#10;有形固定資産減価償却率"/>
        <xdr:cNvSpPr txBox="1"/>
      </xdr:nvSpPr>
      <xdr:spPr>
        <a:xfrm>
          <a:off x="3582043" y="1845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09" name="テキスト ボックス 308"/>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10" name="直線コネクタ 3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64606</xdr:rowOff>
    </xdr:from>
    <xdr:ext cx="531299" cy="259045"/>
    <xdr:sp macro="" textlink="">
      <xdr:nvSpPr>
        <xdr:cNvPr id="311" name="テキスト ボックス 310"/>
        <xdr:cNvSpPr txBox="1"/>
      </xdr:nvSpPr>
      <xdr:spPr>
        <a:xfrm>
          <a:off x="6072701" y="1858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2" name="直線コネクタ 3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13" name="テキスト ボックス 312"/>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4" name="直線コネクタ 3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15" name="テキスト ボックス 314"/>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6" name="直線コネクタ 3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113591</xdr:rowOff>
    </xdr:from>
    <xdr:ext cx="595419" cy="259045"/>
    <xdr:sp macro="" textlink="">
      <xdr:nvSpPr>
        <xdr:cNvPr id="317" name="テキスト ボックス 31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8" name="直線コネクタ 3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19" name="テキスト ボックス 31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0" name="直線コネクタ 3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21" name="テキスト ボックス 32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3" name="テキスト ボックス 32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1862</xdr:rowOff>
    </xdr:from>
    <xdr:to>
      <xdr:col>15</xdr:col>
      <xdr:colOff>180340</xdr:colOff>
      <xdr:row>107</xdr:row>
      <xdr:rowOff>96850</xdr:rowOff>
    </xdr:to>
    <xdr:cxnSp macro="">
      <xdr:nvCxnSpPr>
        <xdr:cNvPr id="325" name="直線コネクタ 324"/>
        <xdr:cNvCxnSpPr/>
      </xdr:nvCxnSpPr>
      <xdr:spPr>
        <a:xfrm flipV="1">
          <a:off x="10476865" y="17146862"/>
          <a:ext cx="0" cy="129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100677</xdr:rowOff>
    </xdr:from>
    <xdr:ext cx="534377" cy="259045"/>
    <xdr:sp macro="" textlink="">
      <xdr:nvSpPr>
        <xdr:cNvPr id="326" name="【港湾・漁港】&#10;一人当たり有形固定資産（償却資産）額最小値テキスト"/>
        <xdr:cNvSpPr txBox="1"/>
      </xdr:nvSpPr>
      <xdr:spPr>
        <a:xfrm>
          <a:off x="10566400" y="18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55,853</a:t>
          </a:r>
          <a:endParaRPr kumimoji="1" lang="ja-JP" altLang="en-US" sz="1000" b="1">
            <a:latin typeface="ＭＳ Ｐゴシック"/>
          </a:endParaRPr>
        </a:p>
      </xdr:txBody>
    </xdr:sp>
    <xdr:clientData/>
  </xdr:oneCellAnchor>
  <xdr:twoCellAnchor>
    <xdr:from>
      <xdr:col>15</xdr:col>
      <xdr:colOff>92075</xdr:colOff>
      <xdr:row>107</xdr:row>
      <xdr:rowOff>96850</xdr:rowOff>
    </xdr:from>
    <xdr:to>
      <xdr:col>15</xdr:col>
      <xdr:colOff>269875</xdr:colOff>
      <xdr:row>107</xdr:row>
      <xdr:rowOff>96850</xdr:rowOff>
    </xdr:to>
    <xdr:cxnSp macro="">
      <xdr:nvCxnSpPr>
        <xdr:cNvPr id="327" name="直線コネクタ 326"/>
        <xdr:cNvCxnSpPr/>
      </xdr:nvCxnSpPr>
      <xdr:spPr>
        <a:xfrm>
          <a:off x="10388600" y="184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119989</xdr:rowOff>
    </xdr:from>
    <xdr:ext cx="599010" cy="259045"/>
    <xdr:sp macro="" textlink="">
      <xdr:nvSpPr>
        <xdr:cNvPr id="328" name="【港湾・漁港】&#10;一人当たり有形固定資産（償却資産）額最大値テキスト"/>
        <xdr:cNvSpPr txBox="1"/>
      </xdr:nvSpPr>
      <xdr:spPr>
        <a:xfrm>
          <a:off x="10566400" y="169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174,829</a:t>
          </a:r>
          <a:endParaRPr kumimoji="1" lang="ja-JP" altLang="en-US" sz="1000" b="1">
            <a:latin typeface="ＭＳ Ｐゴシック"/>
          </a:endParaRPr>
        </a:p>
      </xdr:txBody>
    </xdr:sp>
    <xdr:clientData/>
  </xdr:oneCellAnchor>
  <xdr:twoCellAnchor>
    <xdr:from>
      <xdr:col>15</xdr:col>
      <xdr:colOff>92075</xdr:colOff>
      <xdr:row>100</xdr:row>
      <xdr:rowOff>1862</xdr:rowOff>
    </xdr:from>
    <xdr:to>
      <xdr:col>15</xdr:col>
      <xdr:colOff>269875</xdr:colOff>
      <xdr:row>100</xdr:row>
      <xdr:rowOff>1862</xdr:rowOff>
    </xdr:to>
    <xdr:cxnSp macro="">
      <xdr:nvCxnSpPr>
        <xdr:cNvPr id="329" name="直線コネクタ 328"/>
        <xdr:cNvCxnSpPr/>
      </xdr:nvCxnSpPr>
      <xdr:spPr>
        <a:xfrm>
          <a:off x="10388600" y="171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50854</xdr:rowOff>
    </xdr:from>
    <xdr:ext cx="599010" cy="259045"/>
    <xdr:sp macro="" textlink="">
      <xdr:nvSpPr>
        <xdr:cNvPr id="330" name="【港湾・漁港】&#10;一人当たり有形固定資産（償却資産）額平均値テキスト"/>
        <xdr:cNvSpPr txBox="1"/>
      </xdr:nvSpPr>
      <xdr:spPr>
        <a:xfrm>
          <a:off x="10566400" y="17710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116,430</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72427</xdr:rowOff>
    </xdr:from>
    <xdr:to>
      <xdr:col>15</xdr:col>
      <xdr:colOff>231775</xdr:colOff>
      <xdr:row>104</xdr:row>
      <xdr:rowOff>2577</xdr:rowOff>
    </xdr:to>
    <xdr:sp macro="" textlink="">
      <xdr:nvSpPr>
        <xdr:cNvPr id="331" name="フローチャート : 判断 330"/>
        <xdr:cNvSpPr/>
      </xdr:nvSpPr>
      <xdr:spPr>
        <a:xfrm>
          <a:off x="10426700" y="177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108</xdr:row>
      <xdr:rowOff>158141</xdr:rowOff>
    </xdr:from>
    <xdr:to>
      <xdr:col>14</xdr:col>
      <xdr:colOff>79375</xdr:colOff>
      <xdr:row>109</xdr:row>
      <xdr:rowOff>88291</xdr:rowOff>
    </xdr:to>
    <xdr:sp macro="" textlink="">
      <xdr:nvSpPr>
        <xdr:cNvPr id="332" name="フローチャート : 判断 331"/>
        <xdr:cNvSpPr/>
      </xdr:nvSpPr>
      <xdr:spPr>
        <a:xfrm>
          <a:off x="9588500" y="1867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128031</xdr:rowOff>
    </xdr:from>
    <xdr:to>
      <xdr:col>14</xdr:col>
      <xdr:colOff>79375</xdr:colOff>
      <xdr:row>107</xdr:row>
      <xdr:rowOff>58181</xdr:rowOff>
    </xdr:to>
    <xdr:sp macro="" textlink="">
      <xdr:nvSpPr>
        <xdr:cNvPr id="338" name="円/楕円 337"/>
        <xdr:cNvSpPr/>
      </xdr:nvSpPr>
      <xdr:spPr>
        <a:xfrm>
          <a:off x="9588500" y="183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109</xdr:row>
      <xdr:rowOff>79418</xdr:rowOff>
    </xdr:from>
    <xdr:ext cx="534377" cy="259045"/>
    <xdr:sp macro="" textlink="">
      <xdr:nvSpPr>
        <xdr:cNvPr id="339" name="n_1aveValue【港湾・漁港】&#10;一人当たり有形固定資産（償却資産）額"/>
        <xdr:cNvSpPr txBox="1"/>
      </xdr:nvSpPr>
      <xdr:spPr>
        <a:xfrm>
          <a:off x="9359411" y="1876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29,806</a:t>
          </a:r>
          <a:endParaRPr kumimoji="1" lang="ja-JP" altLang="en-US" sz="1000" b="1">
            <a:solidFill>
              <a:srgbClr val="000080"/>
            </a:solidFill>
            <a:latin typeface="ＭＳ Ｐゴシック"/>
          </a:endParaRPr>
        </a:p>
      </xdr:txBody>
    </xdr:sp>
    <xdr:clientData/>
  </xdr:oneCellAnchor>
  <xdr:oneCellAnchor>
    <xdr:from>
      <xdr:col>13</xdr:col>
      <xdr:colOff>434486</xdr:colOff>
      <xdr:row>105</xdr:row>
      <xdr:rowOff>74708</xdr:rowOff>
    </xdr:from>
    <xdr:ext cx="534377" cy="259045"/>
    <xdr:sp macro="" textlink="">
      <xdr:nvSpPr>
        <xdr:cNvPr id="340" name="n_1mainValue【港湾・漁港】&#10;一人当たり有形固定資産（償却資産）額"/>
        <xdr:cNvSpPr txBox="1"/>
      </xdr:nvSpPr>
      <xdr:spPr>
        <a:xfrm>
          <a:off x="9359411" y="180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1" name="テキスト ボックス 35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2" name="直線コネクタ 3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3" name="テキスト ボックス 35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4" name="直線コネクタ 3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5" name="テキスト ボックス 3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6" name="直線コネクタ 3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7" name="テキスト ボックス 3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8" name="直線コネクタ 3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9" name="テキスト ボックス 3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0" name="直線コネクタ 3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1" name="テキスト ボックス 36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2" name="直線コネクタ 3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3" name="テキスト ボックス 3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65" name="直線コネクタ 364"/>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66"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67" name="直線コネクタ 366"/>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68"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69" name="直線コネクタ 36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0"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1" name="フローチャート : 判断 370"/>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97790</xdr:rowOff>
    </xdr:from>
    <xdr:to>
      <xdr:col>22</xdr:col>
      <xdr:colOff>415925</xdr:colOff>
      <xdr:row>37</xdr:row>
      <xdr:rowOff>27940</xdr:rowOff>
    </xdr:to>
    <xdr:sp macro="" textlink="">
      <xdr:nvSpPr>
        <xdr:cNvPr id="372" name="フローチャート : 判断 371"/>
        <xdr:cNvSpPr/>
      </xdr:nvSpPr>
      <xdr:spPr>
        <a:xfrm>
          <a:off x="1543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34925</xdr:rowOff>
    </xdr:from>
    <xdr:to>
      <xdr:col>22</xdr:col>
      <xdr:colOff>415925</xdr:colOff>
      <xdr:row>36</xdr:row>
      <xdr:rowOff>136525</xdr:rowOff>
    </xdr:to>
    <xdr:sp macro="" textlink="">
      <xdr:nvSpPr>
        <xdr:cNvPr id="378" name="円/楕円 377"/>
        <xdr:cNvSpPr/>
      </xdr:nvSpPr>
      <xdr:spPr>
        <a:xfrm>
          <a:off x="15430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19067</xdr:rowOff>
    </xdr:from>
    <xdr:ext cx="405111" cy="259045"/>
    <xdr:sp macro="" textlink="">
      <xdr:nvSpPr>
        <xdr:cNvPr id="379" name="n_1aveValue【認定こども園・幼稚園・保育所】&#10;有形固定資産減価償却率"/>
        <xdr:cNvSpPr txBox="1"/>
      </xdr:nvSpPr>
      <xdr:spPr>
        <a:xfrm>
          <a:off x="15266043"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153052</xdr:rowOff>
    </xdr:from>
    <xdr:ext cx="405111" cy="259045"/>
    <xdr:sp macro="" textlink="">
      <xdr:nvSpPr>
        <xdr:cNvPr id="380" name="n_1mainValue【認定こども園・幼稚園・保育所】&#10;有形固定資産減価償却率"/>
        <xdr:cNvSpPr txBox="1"/>
      </xdr:nvSpPr>
      <xdr:spPr>
        <a:xfrm>
          <a:off x="15266043"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406" name="直線コネクタ 405"/>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407"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408" name="直線コネクタ 407"/>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409"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410" name="直線コネクタ 409"/>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11992</xdr:rowOff>
    </xdr:from>
    <xdr:ext cx="469744" cy="259045"/>
    <xdr:sp macro="" textlink="">
      <xdr:nvSpPr>
        <xdr:cNvPr id="411" name="【認定こども園・幼稚園・保育所】&#10;一人当たり面積平均値テキスト"/>
        <xdr:cNvSpPr txBox="1"/>
      </xdr:nvSpPr>
      <xdr:spPr>
        <a:xfrm>
          <a:off x="22250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412" name="フローチャート : 判断 411"/>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413" name="フローチャート : 判断 412"/>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145143</xdr:rowOff>
    </xdr:from>
    <xdr:to>
      <xdr:col>31</xdr:col>
      <xdr:colOff>85725</xdr:colOff>
      <xdr:row>37</xdr:row>
      <xdr:rowOff>75293</xdr:rowOff>
    </xdr:to>
    <xdr:sp macro="" textlink="">
      <xdr:nvSpPr>
        <xdr:cNvPr id="419" name="円/楕円 418"/>
        <xdr:cNvSpPr/>
      </xdr:nvSpPr>
      <xdr:spPr>
        <a:xfrm>
          <a:off x="21272500" y="6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6549</xdr:rowOff>
    </xdr:from>
    <xdr:ext cx="469744" cy="259045"/>
    <xdr:sp macro="" textlink="">
      <xdr:nvSpPr>
        <xdr:cNvPr id="420" name="n_1aveValue【認定こども園・幼稚園・保育所】&#10;一人当たり面積"/>
        <xdr:cNvSpPr txBox="1"/>
      </xdr:nvSpPr>
      <xdr:spPr>
        <a:xfrm>
          <a:off x="210757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91820</xdr:rowOff>
    </xdr:from>
    <xdr:ext cx="469744" cy="259045"/>
    <xdr:sp macro="" textlink="">
      <xdr:nvSpPr>
        <xdr:cNvPr id="421" name="n_1mainValue【認定こども園・幼稚園・保育所】&#10;一人当たり面積"/>
        <xdr:cNvSpPr txBox="1"/>
      </xdr:nvSpPr>
      <xdr:spPr>
        <a:xfrm>
          <a:off x="21075727"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2" name="テキスト ボックス 4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3" name="直線コネクタ 43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4" name="テキスト ボックス 43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5" name="直線コネクタ 43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6" name="テキスト ボックス 43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7" name="直線コネクタ 43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8" name="テキスト ボックス 43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9" name="直線コネクタ 43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0" name="テキスト ボックス 43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2" name="テキスト ボックス 44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444" name="直線コネクタ 443"/>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445"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446" name="直線コネクタ 445"/>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447"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448" name="直線コネクタ 447"/>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37355</xdr:rowOff>
    </xdr:from>
    <xdr:ext cx="405111" cy="259045"/>
    <xdr:sp macro="" textlink="">
      <xdr:nvSpPr>
        <xdr:cNvPr id="449" name="【学校施設】&#10;有形固定資産減価償却率平均値テキスト"/>
        <xdr:cNvSpPr txBox="1"/>
      </xdr:nvSpPr>
      <xdr:spPr>
        <a:xfrm>
          <a:off x="16408400" y="1032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450" name="フローチャート : 判断 449"/>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100076</xdr:rowOff>
    </xdr:from>
    <xdr:to>
      <xdr:col>22</xdr:col>
      <xdr:colOff>415925</xdr:colOff>
      <xdr:row>61</xdr:row>
      <xdr:rowOff>30226</xdr:rowOff>
    </xdr:to>
    <xdr:sp macro="" textlink="">
      <xdr:nvSpPr>
        <xdr:cNvPr id="451" name="フローチャート : 判断 450"/>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10922</xdr:rowOff>
    </xdr:from>
    <xdr:to>
      <xdr:col>22</xdr:col>
      <xdr:colOff>415925</xdr:colOff>
      <xdr:row>63</xdr:row>
      <xdr:rowOff>112522</xdr:rowOff>
    </xdr:to>
    <xdr:sp macro="" textlink="">
      <xdr:nvSpPr>
        <xdr:cNvPr id="457" name="円/楕円 456"/>
        <xdr:cNvSpPr/>
      </xdr:nvSpPr>
      <xdr:spPr>
        <a:xfrm>
          <a:off x="15430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46753</xdr:rowOff>
    </xdr:from>
    <xdr:ext cx="405111" cy="259045"/>
    <xdr:sp macro="" textlink="">
      <xdr:nvSpPr>
        <xdr:cNvPr id="458" name="n_1aveValue【学校施設】&#10;有形固定資産減価償却率"/>
        <xdr:cNvSpPr txBox="1"/>
      </xdr:nvSpPr>
      <xdr:spPr>
        <a:xfrm>
          <a:off x="15266043"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103649</xdr:rowOff>
    </xdr:from>
    <xdr:ext cx="405111" cy="259045"/>
    <xdr:sp macro="" textlink="">
      <xdr:nvSpPr>
        <xdr:cNvPr id="459" name="n_1mainValue【学校施設】&#10;有形固定資産減価償却率"/>
        <xdr:cNvSpPr txBox="1"/>
      </xdr:nvSpPr>
      <xdr:spPr>
        <a:xfrm>
          <a:off x="15266043"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0" name="テキスト ボックス 4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71" name="直線コネクタ 4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2" name="テキスト ボックス 4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3" name="直線コネクタ 4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74" name="テキスト ボックス 4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75" name="直線コネクタ 4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76" name="テキスト ボックス 4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77" name="直線コネクタ 4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8" name="テキスト ボックス 4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9" name="直線コネクタ 4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0" name="テキスト ボックス 4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1" name="直線コネクタ 4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82" name="テキスト ボックス 4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86" name="直線コネクタ 485"/>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87"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88" name="直線コネクタ 487"/>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89"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90" name="直線コネクタ 489"/>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21244</xdr:rowOff>
    </xdr:from>
    <xdr:ext cx="469744" cy="259045"/>
    <xdr:sp macro="" textlink="">
      <xdr:nvSpPr>
        <xdr:cNvPr id="491" name="【学校施設】&#10;一人当たり面積平均値テキスト"/>
        <xdr:cNvSpPr txBox="1"/>
      </xdr:nvSpPr>
      <xdr:spPr>
        <a:xfrm>
          <a:off x="22250400" y="103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92" name="フローチャート : 判断 491"/>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493" name="フローチャート : 判断 492"/>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58601</xdr:rowOff>
    </xdr:from>
    <xdr:to>
      <xdr:col>31</xdr:col>
      <xdr:colOff>85725</xdr:colOff>
      <xdr:row>59</xdr:row>
      <xdr:rowOff>160201</xdr:rowOff>
    </xdr:to>
    <xdr:sp macro="" textlink="">
      <xdr:nvSpPr>
        <xdr:cNvPr id="499" name="円/楕円 498"/>
        <xdr:cNvSpPr/>
      </xdr:nvSpPr>
      <xdr:spPr>
        <a:xfrm>
          <a:off x="21272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89280</xdr:rowOff>
    </xdr:from>
    <xdr:ext cx="469744" cy="259045"/>
    <xdr:sp macro="" textlink="">
      <xdr:nvSpPr>
        <xdr:cNvPr id="500" name="n_1aveValue【学校施設】&#10;一人当たり面積"/>
        <xdr:cNvSpPr txBox="1"/>
      </xdr:nvSpPr>
      <xdr:spPr>
        <a:xfrm>
          <a:off x="21075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5278</xdr:rowOff>
    </xdr:from>
    <xdr:ext cx="469744" cy="259045"/>
    <xdr:sp macro="" textlink="">
      <xdr:nvSpPr>
        <xdr:cNvPr id="501" name="n_1mainValue【学校施設】&#10;一人当たり面積"/>
        <xdr:cNvSpPr txBox="1"/>
      </xdr:nvSpPr>
      <xdr:spPr>
        <a:xfrm>
          <a:off x="21075727" y="994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2" name="テキスト ボックス 51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3" name="直線コネクタ 51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4" name="テキスト ボックス 51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5" name="直線コネクタ 51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6" name="テキスト ボックス 51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7" name="直線コネクタ 51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8" name="テキスト ボックス 51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9" name="直線コネクタ 51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0" name="テキスト ボックス 51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1" name="直線コネクタ 52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22" name="テキスト ボックス 52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4" name="テキスト ボックス 5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526" name="直線コネクタ 525"/>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527"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528" name="直線コネクタ 527"/>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529"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530" name="直線コネクタ 529"/>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531"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532" name="フローチャート : 判断 531"/>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76836</xdr:rowOff>
    </xdr:from>
    <xdr:to>
      <xdr:col>22</xdr:col>
      <xdr:colOff>415925</xdr:colOff>
      <xdr:row>84</xdr:row>
      <xdr:rowOff>6986</xdr:rowOff>
    </xdr:to>
    <xdr:sp macro="" textlink="">
      <xdr:nvSpPr>
        <xdr:cNvPr id="533" name="フローチャート : 判断 532"/>
        <xdr:cNvSpPr/>
      </xdr:nvSpPr>
      <xdr:spPr>
        <a:xfrm>
          <a:off x="15430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48261</xdr:rowOff>
    </xdr:from>
    <xdr:to>
      <xdr:col>22</xdr:col>
      <xdr:colOff>415925</xdr:colOff>
      <xdr:row>79</xdr:row>
      <xdr:rowOff>149861</xdr:rowOff>
    </xdr:to>
    <xdr:sp macro="" textlink="">
      <xdr:nvSpPr>
        <xdr:cNvPr id="539" name="円/楕円 538"/>
        <xdr:cNvSpPr/>
      </xdr:nvSpPr>
      <xdr:spPr>
        <a:xfrm>
          <a:off x="15430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169563</xdr:rowOff>
    </xdr:from>
    <xdr:ext cx="405111" cy="259045"/>
    <xdr:sp macro="" textlink="">
      <xdr:nvSpPr>
        <xdr:cNvPr id="540" name="n_1aveValue【児童館】&#10;有形固定資産減価償却率"/>
        <xdr:cNvSpPr txBox="1"/>
      </xdr:nvSpPr>
      <xdr:spPr>
        <a:xfrm>
          <a:off x="15266043"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166388</xdr:rowOff>
    </xdr:from>
    <xdr:ext cx="405111" cy="259045"/>
    <xdr:sp macro="" textlink="">
      <xdr:nvSpPr>
        <xdr:cNvPr id="541" name="n_1mainValue【児童館】&#10;有形固定資産減価償却率"/>
        <xdr:cNvSpPr txBox="1"/>
      </xdr:nvSpPr>
      <xdr:spPr>
        <a:xfrm>
          <a:off x="15266043"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565" name="直線コネクタ 564"/>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66"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67" name="直線コネクタ 56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68"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69" name="直線コネクタ 56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570" name="【児童館】&#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71" name="フローチャート : 判断 57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101600</xdr:rowOff>
    </xdr:from>
    <xdr:to>
      <xdr:col>31</xdr:col>
      <xdr:colOff>85725</xdr:colOff>
      <xdr:row>85</xdr:row>
      <xdr:rowOff>31750</xdr:rowOff>
    </xdr:to>
    <xdr:sp macro="" textlink="">
      <xdr:nvSpPr>
        <xdr:cNvPr id="572" name="フローチャート : 判断 571"/>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63500</xdr:rowOff>
    </xdr:from>
    <xdr:to>
      <xdr:col>31</xdr:col>
      <xdr:colOff>85725</xdr:colOff>
      <xdr:row>84</xdr:row>
      <xdr:rowOff>165100</xdr:rowOff>
    </xdr:to>
    <xdr:sp macro="" textlink="">
      <xdr:nvSpPr>
        <xdr:cNvPr id="578" name="円/楕円 577"/>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22877</xdr:rowOff>
    </xdr:from>
    <xdr:ext cx="469744" cy="259045"/>
    <xdr:sp macro="" textlink="">
      <xdr:nvSpPr>
        <xdr:cNvPr id="579" name="n_1ave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10177</xdr:rowOff>
    </xdr:from>
    <xdr:ext cx="469744" cy="259045"/>
    <xdr:sp macro="" textlink="">
      <xdr:nvSpPr>
        <xdr:cNvPr id="580" name="n_1mainValue【児童館】&#10;一人当たり面積"/>
        <xdr:cNvSpPr txBox="1"/>
      </xdr:nvSpPr>
      <xdr:spPr>
        <a:xfrm>
          <a:off x="21075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6" name="正方形/長方形 59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類似団体と比較して特に有形固定資産減価償却率が高くなっている施設は、公営住宅、児童館であり、特に低くなっている施設は、学校施設である。</a:t>
          </a:r>
          <a:endParaRPr lang="ja-JP" altLang="ja-JP" sz="1400">
            <a:effectLst/>
          </a:endParaRPr>
        </a:p>
        <a:p>
          <a:r>
            <a:rPr kumimoji="1" lang="ja-JP" altLang="ja-JP" sz="1100">
              <a:solidFill>
                <a:schemeClr val="dk1"/>
              </a:solidFill>
              <a:effectLst/>
              <a:latin typeface="+mn-lt"/>
              <a:ea typeface="+mn-ea"/>
              <a:cs typeface="+mn-cs"/>
            </a:rPr>
            <a:t>　公営住宅については、平成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年度までに管理戸数の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程度が耐用年数を迎え、老朽住戸の更新が必要となるが、近年の社会情勢や本市の財政状況を踏まえると、短期での大量な住宅更新の実施は困難であることが予想される。そのため、建替えや用途廃止、改善・修復等の手法を適切に選択し、実施していくこととしている。また、市主体での建替事業等による供給・管理だけではなく、民間事業者や公的活動団体などとの連携・活用による効率的な事業実施を検討しているところである。</a:t>
          </a:r>
          <a:endParaRPr lang="ja-JP" altLang="ja-JP" sz="1400">
            <a:effectLst/>
          </a:endParaRPr>
        </a:p>
        <a:p>
          <a:r>
            <a:rPr kumimoji="1" lang="ja-JP" altLang="ja-JP" sz="1100">
              <a:solidFill>
                <a:schemeClr val="dk1"/>
              </a:solidFill>
              <a:effectLst/>
              <a:latin typeface="+mn-lt"/>
              <a:ea typeface="+mn-ea"/>
              <a:cs typeface="+mn-cs"/>
            </a:rPr>
            <a:t>　児童館については、建築後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た建物もあり、類似団体に比べ、有形固定資産減価償却率が高くなっている。老朽化に伴い、利用者の安全性を確保するため大規模な改修を行う必要があり、利用者のニーズや利便性、人口動態などを踏まえ、他施設との複合化や廃止等を行っていくこととしている。</a:t>
          </a:r>
          <a:endParaRPr lang="ja-JP" altLang="ja-JP" sz="1400">
            <a:effectLst/>
          </a:endParaRPr>
        </a:p>
        <a:p>
          <a:r>
            <a:rPr kumimoji="1" lang="ja-JP" altLang="ja-JP" sz="1100">
              <a:solidFill>
                <a:schemeClr val="dk1"/>
              </a:solidFill>
              <a:effectLst/>
              <a:latin typeface="+mn-lt"/>
              <a:ea typeface="+mn-ea"/>
              <a:cs typeface="+mn-cs"/>
            </a:rPr>
            <a:t>　また、学校施設の有形固定資産減価償却率が類似団体平均を下回るのは、老朽化が進んだ施設が多くある中で、耐震化への集中的な取組を行ったことによるものと考える。今後は、児童生徒数の推移や国の動向等を見定め、老朽化した学校施設の長寿命化対策に取り組んでいくことと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157316</xdr:rowOff>
    </xdr:from>
    <xdr:ext cx="405111" cy="259045"/>
    <xdr:sp macro="" textlink="">
      <xdr:nvSpPr>
        <xdr:cNvPr id="64" name="【図書館】&#10;有形固定資産減価償却率平均値テキスト"/>
        <xdr:cNvSpPr txBox="1"/>
      </xdr:nvSpPr>
      <xdr:spPr>
        <a:xfrm>
          <a:off x="47244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138067</xdr:rowOff>
    </xdr:from>
    <xdr:to>
      <xdr:col>5</xdr:col>
      <xdr:colOff>409575</xdr:colOff>
      <xdr:row>38</xdr:row>
      <xdr:rowOff>68218</xdr:rowOff>
    </xdr:to>
    <xdr:sp macro="" textlink="">
      <xdr:nvSpPr>
        <xdr:cNvPr id="66" name="フローチャート : 判断 65"/>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84744</xdr:rowOff>
    </xdr:from>
    <xdr:ext cx="405111" cy="259045"/>
    <xdr:sp macro="" textlink="">
      <xdr:nvSpPr>
        <xdr:cNvPr id="67" name="n_1aveValue【図書館】&#10;有形固定資産減価償却率"/>
        <xdr:cNvSpPr txBox="1"/>
      </xdr:nvSpPr>
      <xdr:spPr>
        <a:xfrm>
          <a:off x="3582043"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164193</xdr:rowOff>
    </xdr:from>
    <xdr:to>
      <xdr:col>5</xdr:col>
      <xdr:colOff>409575</xdr:colOff>
      <xdr:row>42</xdr:row>
      <xdr:rowOff>94343</xdr:rowOff>
    </xdr:to>
    <xdr:sp macro="" textlink="">
      <xdr:nvSpPr>
        <xdr:cNvPr id="73" name="円/楕円 72"/>
        <xdr:cNvSpPr/>
      </xdr:nvSpPr>
      <xdr:spPr>
        <a:xfrm>
          <a:off x="3746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85470</xdr:rowOff>
    </xdr:from>
    <xdr:ext cx="405111" cy="259045"/>
    <xdr:sp macro="" textlink="">
      <xdr:nvSpPr>
        <xdr:cNvPr id="74" name="n_1mainValue【図書館】&#10;有形固定資産減価償却率"/>
        <xdr:cNvSpPr txBox="1"/>
      </xdr:nvSpPr>
      <xdr:spPr>
        <a:xfrm>
          <a:off x="3582043"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1" name="直線コネクタ 100"/>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2"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3" name="直線コネクタ 102"/>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4"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5" name="直線コネクタ 104"/>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85470</xdr:rowOff>
    </xdr:from>
    <xdr:ext cx="469744" cy="259045"/>
    <xdr:sp macro="" textlink="">
      <xdr:nvSpPr>
        <xdr:cNvPr id="106" name="【図書館】&#10;一人当たり面積平均値テキスト"/>
        <xdr:cNvSpPr txBox="1"/>
      </xdr:nvSpPr>
      <xdr:spPr>
        <a:xfrm>
          <a:off x="105664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07" name="フローチャート : 判断 106"/>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8" name="フローチャート : 判断 107"/>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9"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907</xdr:rowOff>
    </xdr:from>
    <xdr:to>
      <xdr:col>14</xdr:col>
      <xdr:colOff>79375</xdr:colOff>
      <xdr:row>35</xdr:row>
      <xdr:rowOff>102507</xdr:rowOff>
    </xdr:to>
    <xdr:sp macro="" textlink="">
      <xdr:nvSpPr>
        <xdr:cNvPr id="115" name="円/楕円 114"/>
        <xdr:cNvSpPr/>
      </xdr:nvSpPr>
      <xdr:spPr>
        <a:xfrm>
          <a:off x="9588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119034</xdr:rowOff>
    </xdr:from>
    <xdr:ext cx="469744" cy="259045"/>
    <xdr:sp macro="" textlink="">
      <xdr:nvSpPr>
        <xdr:cNvPr id="116" name="n_1mainValue【図書館】&#10;一人当たり面積"/>
        <xdr:cNvSpPr txBox="1"/>
      </xdr:nvSpPr>
      <xdr:spPr>
        <a:xfrm>
          <a:off x="93917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1" name="直線コネクタ 140"/>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2"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3" name="直線コネクタ 142"/>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44"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45" name="直線コネクタ 144"/>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46"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47" name="フローチャート : 判断 146"/>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19685</xdr:rowOff>
    </xdr:from>
    <xdr:to>
      <xdr:col>5</xdr:col>
      <xdr:colOff>409575</xdr:colOff>
      <xdr:row>60</xdr:row>
      <xdr:rowOff>121285</xdr:rowOff>
    </xdr:to>
    <xdr:sp macro="" textlink="">
      <xdr:nvSpPr>
        <xdr:cNvPr id="148" name="フローチャート : 判断 147"/>
        <xdr:cNvSpPr/>
      </xdr:nvSpPr>
      <xdr:spPr>
        <a:xfrm>
          <a:off x="3746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112412</xdr:rowOff>
    </xdr:from>
    <xdr:ext cx="405111" cy="259045"/>
    <xdr:sp macro="" textlink="">
      <xdr:nvSpPr>
        <xdr:cNvPr id="149" name="n_1aveValue【体育館・プール】&#10;有形固定資産減価償却率"/>
        <xdr:cNvSpPr txBox="1"/>
      </xdr:nvSpPr>
      <xdr:spPr>
        <a:xfrm>
          <a:off x="3582043"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141605</xdr:rowOff>
    </xdr:from>
    <xdr:to>
      <xdr:col>5</xdr:col>
      <xdr:colOff>409575</xdr:colOff>
      <xdr:row>60</xdr:row>
      <xdr:rowOff>71755</xdr:rowOff>
    </xdr:to>
    <xdr:sp macro="" textlink="">
      <xdr:nvSpPr>
        <xdr:cNvPr id="155" name="円/楕円 154"/>
        <xdr:cNvSpPr/>
      </xdr:nvSpPr>
      <xdr:spPr>
        <a:xfrm>
          <a:off x="3746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88282</xdr:rowOff>
    </xdr:from>
    <xdr:ext cx="405111" cy="259045"/>
    <xdr:sp macro="" textlink="">
      <xdr:nvSpPr>
        <xdr:cNvPr id="156" name="n_1mainValue【体育館・プール】&#10;有形固定資産減価償却率"/>
        <xdr:cNvSpPr txBox="1"/>
      </xdr:nvSpPr>
      <xdr:spPr>
        <a:xfrm>
          <a:off x="3582043"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78" name="直線コネクタ 177"/>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9"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0" name="直線コネクタ 179"/>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81"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82" name="直線コネクタ 181"/>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151655</xdr:rowOff>
    </xdr:from>
    <xdr:ext cx="469744" cy="259045"/>
    <xdr:sp macro="" textlink="">
      <xdr:nvSpPr>
        <xdr:cNvPr id="183" name="【体育館・プール】&#10;一人当たり面積平均値テキスト"/>
        <xdr:cNvSpPr txBox="1"/>
      </xdr:nvSpPr>
      <xdr:spPr>
        <a:xfrm>
          <a:off x="105664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84" name="フローチャート : 判断 183"/>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148082</xdr:rowOff>
    </xdr:from>
    <xdr:to>
      <xdr:col>14</xdr:col>
      <xdr:colOff>79375</xdr:colOff>
      <xdr:row>62</xdr:row>
      <xdr:rowOff>78232</xdr:rowOff>
    </xdr:to>
    <xdr:sp macro="" textlink="">
      <xdr:nvSpPr>
        <xdr:cNvPr id="185" name="フローチャート : 判断 184"/>
        <xdr:cNvSpPr/>
      </xdr:nvSpPr>
      <xdr:spPr>
        <a:xfrm>
          <a:off x="9588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69359</xdr:rowOff>
    </xdr:from>
    <xdr:ext cx="469744" cy="259045"/>
    <xdr:sp macro="" textlink="">
      <xdr:nvSpPr>
        <xdr:cNvPr id="186" name="n_1aveValue【体育館・プール】&#10;一人当たり面積"/>
        <xdr:cNvSpPr txBox="1"/>
      </xdr:nvSpPr>
      <xdr:spPr>
        <a:xfrm>
          <a:off x="9391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6350</xdr:rowOff>
    </xdr:from>
    <xdr:to>
      <xdr:col>14</xdr:col>
      <xdr:colOff>79375</xdr:colOff>
      <xdr:row>61</xdr:row>
      <xdr:rowOff>107950</xdr:rowOff>
    </xdr:to>
    <xdr:sp macro="" textlink="">
      <xdr:nvSpPr>
        <xdr:cNvPr id="192" name="円/楕円 191"/>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124477</xdr:rowOff>
    </xdr:from>
    <xdr:ext cx="469744" cy="259045"/>
    <xdr:sp macro="" textlink="">
      <xdr:nvSpPr>
        <xdr:cNvPr id="193" name="n_1main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17" name="直線コネクタ 216"/>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18"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19" name="直線コネクタ 218"/>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1" name="直線コネクタ 22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22"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23" name="フローチャート : 判断 22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15875</xdr:rowOff>
    </xdr:from>
    <xdr:to>
      <xdr:col>5</xdr:col>
      <xdr:colOff>409575</xdr:colOff>
      <xdr:row>81</xdr:row>
      <xdr:rowOff>117475</xdr:rowOff>
    </xdr:to>
    <xdr:sp macro="" textlink="">
      <xdr:nvSpPr>
        <xdr:cNvPr id="224" name="フローチャート : 判断 223"/>
        <xdr:cNvSpPr/>
      </xdr:nvSpPr>
      <xdr:spPr>
        <a:xfrm>
          <a:off x="3746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108602</xdr:rowOff>
    </xdr:from>
    <xdr:ext cx="405111" cy="259045"/>
    <xdr:sp macro="" textlink="">
      <xdr:nvSpPr>
        <xdr:cNvPr id="225" name="n_1aveValue【福祉施設】&#10;有形固定資産減価償却率"/>
        <xdr:cNvSpPr txBox="1"/>
      </xdr:nvSpPr>
      <xdr:spPr>
        <a:xfrm>
          <a:off x="3582043"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25400</xdr:rowOff>
    </xdr:from>
    <xdr:to>
      <xdr:col>5</xdr:col>
      <xdr:colOff>409575</xdr:colOff>
      <xdr:row>79</xdr:row>
      <xdr:rowOff>127000</xdr:rowOff>
    </xdr:to>
    <xdr:sp macro="" textlink="">
      <xdr:nvSpPr>
        <xdr:cNvPr id="231" name="円/楕円 230"/>
        <xdr:cNvSpPr/>
      </xdr:nvSpPr>
      <xdr:spPr>
        <a:xfrm>
          <a:off x="3746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143527</xdr:rowOff>
    </xdr:from>
    <xdr:ext cx="405111" cy="259045"/>
    <xdr:sp macro="" textlink="">
      <xdr:nvSpPr>
        <xdr:cNvPr id="232" name="n_1mainValue【福祉施設】&#10;有形固定資産減価償却率"/>
        <xdr:cNvSpPr txBox="1"/>
      </xdr:nvSpPr>
      <xdr:spPr>
        <a:xfrm>
          <a:off x="3582043"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25400</xdr:rowOff>
    </xdr:from>
    <xdr:to>
      <xdr:col>15</xdr:col>
      <xdr:colOff>180340</xdr:colOff>
      <xdr:row>85</xdr:row>
      <xdr:rowOff>82550</xdr:rowOff>
    </xdr:to>
    <xdr:cxnSp macro="">
      <xdr:nvCxnSpPr>
        <xdr:cNvPr id="256" name="直線コネクタ 255"/>
        <xdr:cNvCxnSpPr/>
      </xdr:nvCxnSpPr>
      <xdr:spPr>
        <a:xfrm flipV="1">
          <a:off x="10476865" y="13398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86377</xdr:rowOff>
    </xdr:from>
    <xdr:ext cx="469744" cy="259045"/>
    <xdr:sp macro="" textlink="">
      <xdr:nvSpPr>
        <xdr:cNvPr id="257" name="【福祉施設】&#10;一人当たり面積最小値テキスト"/>
        <xdr:cNvSpPr txBox="1"/>
      </xdr:nvSpPr>
      <xdr:spPr>
        <a:xfrm>
          <a:off x="105664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82550</xdr:rowOff>
    </xdr:from>
    <xdr:to>
      <xdr:col>15</xdr:col>
      <xdr:colOff>269875</xdr:colOff>
      <xdr:row>85</xdr:row>
      <xdr:rowOff>82550</xdr:rowOff>
    </xdr:to>
    <xdr:cxnSp macro="">
      <xdr:nvCxnSpPr>
        <xdr:cNvPr id="258" name="直線コネクタ 257"/>
        <xdr:cNvCxnSpPr/>
      </xdr:nvCxnSpPr>
      <xdr:spPr>
        <a:xfrm>
          <a:off x="10388600" y="1465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143527</xdr:rowOff>
    </xdr:from>
    <xdr:ext cx="469744" cy="259045"/>
    <xdr:sp macro="" textlink="">
      <xdr:nvSpPr>
        <xdr:cNvPr id="259" name="【福祉施設】&#10;一人当たり面積最大値テキスト"/>
        <xdr:cNvSpPr txBox="1"/>
      </xdr:nvSpPr>
      <xdr:spPr>
        <a:xfrm>
          <a:off x="105664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260" name="直線コネクタ 25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41927</xdr:rowOff>
    </xdr:from>
    <xdr:ext cx="469744" cy="259045"/>
    <xdr:sp macro="" textlink="">
      <xdr:nvSpPr>
        <xdr:cNvPr id="261" name="【福祉施設】&#10;一人当たり面積平均値テキスト"/>
        <xdr:cNvSpPr txBox="1"/>
      </xdr:nvSpPr>
      <xdr:spPr>
        <a:xfrm>
          <a:off x="105664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63500</xdr:rowOff>
    </xdr:from>
    <xdr:to>
      <xdr:col>15</xdr:col>
      <xdr:colOff>231775</xdr:colOff>
      <xdr:row>82</xdr:row>
      <xdr:rowOff>165100</xdr:rowOff>
    </xdr:to>
    <xdr:sp macro="" textlink="">
      <xdr:nvSpPr>
        <xdr:cNvPr id="262" name="フローチャート : 判断 261"/>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120650</xdr:rowOff>
    </xdr:from>
    <xdr:to>
      <xdr:col>14</xdr:col>
      <xdr:colOff>79375</xdr:colOff>
      <xdr:row>84</xdr:row>
      <xdr:rowOff>50800</xdr:rowOff>
    </xdr:to>
    <xdr:sp macro="" textlink="">
      <xdr:nvSpPr>
        <xdr:cNvPr id="263" name="フローチャート : 判断 262"/>
        <xdr:cNvSpPr/>
      </xdr:nvSpPr>
      <xdr:spPr>
        <a:xfrm>
          <a:off x="9588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67327</xdr:rowOff>
    </xdr:from>
    <xdr:ext cx="469744" cy="259045"/>
    <xdr:sp macro="" textlink="">
      <xdr:nvSpPr>
        <xdr:cNvPr id="264" name="n_1aveValue【福祉施設】&#10;一人当たり面積"/>
        <xdr:cNvSpPr txBox="1"/>
      </xdr:nvSpPr>
      <xdr:spPr>
        <a:xfrm>
          <a:off x="9391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133350</xdr:rowOff>
    </xdr:from>
    <xdr:to>
      <xdr:col>14</xdr:col>
      <xdr:colOff>79375</xdr:colOff>
      <xdr:row>86</xdr:row>
      <xdr:rowOff>63500</xdr:rowOff>
    </xdr:to>
    <xdr:sp macro="" textlink="">
      <xdr:nvSpPr>
        <xdr:cNvPr id="270" name="円/楕円 269"/>
        <xdr:cNvSpPr/>
      </xdr:nvSpPr>
      <xdr:spPr>
        <a:xfrm>
          <a:off x="9588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54627</xdr:rowOff>
    </xdr:from>
    <xdr:ext cx="469744" cy="259045"/>
    <xdr:sp macro="" textlink="">
      <xdr:nvSpPr>
        <xdr:cNvPr id="271" name="n_1mainValue【福祉施設】&#10;一人当たり面積"/>
        <xdr:cNvSpPr txBox="1"/>
      </xdr:nvSpPr>
      <xdr:spPr>
        <a:xfrm>
          <a:off x="9391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2" name="テキスト ボックス 28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3" name="直線コネクタ 2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4" name="テキスト ボックス 28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5" name="直線コネクタ 2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6" name="テキスト ボックス 2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7" name="直線コネクタ 2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8" name="テキスト ボックス 2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9" name="直線コネクタ 2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0" name="テキスト ボックス 2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1" name="直線コネクタ 2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2" name="テキスト ボックス 29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296" name="直線コネクタ 295"/>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297"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298" name="直線コネクタ 297"/>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9"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0" name="直線コネクタ 299"/>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301"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02" name="フローチャート : 判断 301"/>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29211</xdr:rowOff>
    </xdr:from>
    <xdr:to>
      <xdr:col>5</xdr:col>
      <xdr:colOff>409575</xdr:colOff>
      <xdr:row>105</xdr:row>
      <xdr:rowOff>130811</xdr:rowOff>
    </xdr:to>
    <xdr:sp macro="" textlink="">
      <xdr:nvSpPr>
        <xdr:cNvPr id="303" name="フローチャート : 判断 302"/>
        <xdr:cNvSpPr/>
      </xdr:nvSpPr>
      <xdr:spPr>
        <a:xfrm>
          <a:off x="3746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121938</xdr:rowOff>
    </xdr:from>
    <xdr:ext cx="405111" cy="259045"/>
    <xdr:sp macro="" textlink="">
      <xdr:nvSpPr>
        <xdr:cNvPr id="304" name="n_1aveValue【市民会館】&#10;有形固定資産減価償却率"/>
        <xdr:cNvSpPr txBox="1"/>
      </xdr:nvSpPr>
      <xdr:spPr>
        <a:xfrm>
          <a:off x="3582043"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76836</xdr:rowOff>
    </xdr:from>
    <xdr:to>
      <xdr:col>5</xdr:col>
      <xdr:colOff>409575</xdr:colOff>
      <xdr:row>101</xdr:row>
      <xdr:rowOff>6986</xdr:rowOff>
    </xdr:to>
    <xdr:sp macro="" textlink="">
      <xdr:nvSpPr>
        <xdr:cNvPr id="310" name="円/楕円 309"/>
        <xdr:cNvSpPr/>
      </xdr:nvSpPr>
      <xdr:spPr>
        <a:xfrm>
          <a:off x="3746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23513</xdr:rowOff>
    </xdr:from>
    <xdr:ext cx="405111" cy="259045"/>
    <xdr:sp macro="" textlink="">
      <xdr:nvSpPr>
        <xdr:cNvPr id="311" name="n_1mainValue【市民会館】&#10;有形固定資産減価償却率"/>
        <xdr:cNvSpPr txBox="1"/>
      </xdr:nvSpPr>
      <xdr:spPr>
        <a:xfrm>
          <a:off x="3582043" y="1699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3" name="テキスト ボックス 32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5" name="テキスト ボックス 32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7" name="テキスト ボックス 32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9" name="テキスト ボックス 32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1" name="テキスト ボックス 3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33" name="直線コネクタ 332"/>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34"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35" name="直線コネクタ 334"/>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36"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37" name="直線コネクタ 336"/>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31259</xdr:rowOff>
    </xdr:from>
    <xdr:ext cx="469744" cy="259045"/>
    <xdr:sp macro="" textlink="">
      <xdr:nvSpPr>
        <xdr:cNvPr id="338" name="【市民会館】&#10;一人当たり面積平均値テキスト"/>
        <xdr:cNvSpPr txBox="1"/>
      </xdr:nvSpPr>
      <xdr:spPr>
        <a:xfrm>
          <a:off x="105664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39" name="フローチャート : 判断 338"/>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100837</xdr:rowOff>
    </xdr:from>
    <xdr:to>
      <xdr:col>14</xdr:col>
      <xdr:colOff>79375</xdr:colOff>
      <xdr:row>106</xdr:row>
      <xdr:rowOff>30987</xdr:rowOff>
    </xdr:to>
    <xdr:sp macro="" textlink="">
      <xdr:nvSpPr>
        <xdr:cNvPr id="340" name="フローチャート : 判断 339"/>
        <xdr:cNvSpPr/>
      </xdr:nvSpPr>
      <xdr:spPr>
        <a:xfrm>
          <a:off x="9588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47514</xdr:rowOff>
    </xdr:from>
    <xdr:ext cx="469744" cy="259045"/>
    <xdr:sp macro="" textlink="">
      <xdr:nvSpPr>
        <xdr:cNvPr id="341" name="n_1aveValue【市民会館】&#10;一人当たり面積"/>
        <xdr:cNvSpPr txBox="1"/>
      </xdr:nvSpPr>
      <xdr:spPr>
        <a:xfrm>
          <a:off x="9391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2" name="テキスト ボックス 3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3" name="テキスト ボックス 3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4" name="テキスト ボックス 3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5" name="テキスト ボックス 3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6" name="テキスト ボックス 3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29972</xdr:rowOff>
    </xdr:from>
    <xdr:to>
      <xdr:col>14</xdr:col>
      <xdr:colOff>79375</xdr:colOff>
      <xdr:row>106</xdr:row>
      <xdr:rowOff>131572</xdr:rowOff>
    </xdr:to>
    <xdr:sp macro="" textlink="">
      <xdr:nvSpPr>
        <xdr:cNvPr id="347" name="円/楕円 346"/>
        <xdr:cNvSpPr/>
      </xdr:nvSpPr>
      <xdr:spPr>
        <a:xfrm>
          <a:off x="9588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122699</xdr:rowOff>
    </xdr:from>
    <xdr:ext cx="469744" cy="259045"/>
    <xdr:sp macro="" textlink="">
      <xdr:nvSpPr>
        <xdr:cNvPr id="348" name="n_1mainValue【市民会館】&#10;一人当たり面積"/>
        <xdr:cNvSpPr txBox="1"/>
      </xdr:nvSpPr>
      <xdr:spPr>
        <a:xfrm>
          <a:off x="93917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0" name="直線コネクタ 35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1" name="テキスト ボックス 36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2" name="直線コネクタ 36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3" name="テキスト ボックス 36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4" name="直線コネクタ 36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5" name="テキスト ボックス 36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6" name="直線コネクタ 36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7" name="テキスト ボックス 36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9" name="テキスト ボックス 36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151638</xdr:rowOff>
    </xdr:from>
    <xdr:to>
      <xdr:col>23</xdr:col>
      <xdr:colOff>516889</xdr:colOff>
      <xdr:row>41</xdr:row>
      <xdr:rowOff>92202</xdr:rowOff>
    </xdr:to>
    <xdr:cxnSp macro="">
      <xdr:nvCxnSpPr>
        <xdr:cNvPr id="371" name="直線コネクタ 370"/>
        <xdr:cNvCxnSpPr/>
      </xdr:nvCxnSpPr>
      <xdr:spPr>
        <a:xfrm flipV="1">
          <a:off x="16318864" y="615238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96029</xdr:rowOff>
    </xdr:from>
    <xdr:ext cx="405111" cy="259045"/>
    <xdr:sp macro="" textlink="">
      <xdr:nvSpPr>
        <xdr:cNvPr id="372" name="【一般廃棄物処理施設】&#10;有形固定資産減価償却率最小値テキスト"/>
        <xdr:cNvSpPr txBox="1"/>
      </xdr:nvSpPr>
      <xdr:spPr>
        <a:xfrm>
          <a:off x="164084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41</xdr:row>
      <xdr:rowOff>92202</xdr:rowOff>
    </xdr:from>
    <xdr:to>
      <xdr:col>23</xdr:col>
      <xdr:colOff>606425</xdr:colOff>
      <xdr:row>41</xdr:row>
      <xdr:rowOff>92202</xdr:rowOff>
    </xdr:to>
    <xdr:cxnSp macro="">
      <xdr:nvCxnSpPr>
        <xdr:cNvPr id="373" name="直線コネクタ 372"/>
        <xdr:cNvCxnSpPr/>
      </xdr:nvCxnSpPr>
      <xdr:spPr>
        <a:xfrm>
          <a:off x="16230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98315</xdr:rowOff>
    </xdr:from>
    <xdr:ext cx="405111" cy="259045"/>
    <xdr:sp macro="" textlink="">
      <xdr:nvSpPr>
        <xdr:cNvPr id="374" name="【一般廃棄物処理施設】&#10;有形固定資産減価償却率最大値テキスト"/>
        <xdr:cNvSpPr txBox="1"/>
      </xdr:nvSpPr>
      <xdr:spPr>
        <a:xfrm>
          <a:off x="16408400"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35</xdr:row>
      <xdr:rowOff>151638</xdr:rowOff>
    </xdr:from>
    <xdr:to>
      <xdr:col>23</xdr:col>
      <xdr:colOff>606425</xdr:colOff>
      <xdr:row>35</xdr:row>
      <xdr:rowOff>151638</xdr:rowOff>
    </xdr:to>
    <xdr:cxnSp macro="">
      <xdr:nvCxnSpPr>
        <xdr:cNvPr id="375" name="直線コネクタ 374"/>
        <xdr:cNvCxnSpPr/>
      </xdr:nvCxnSpPr>
      <xdr:spPr>
        <a:xfrm>
          <a:off x="16230600" y="61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6"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7" name="フローチャート : 判断 376"/>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100838</xdr:rowOff>
    </xdr:from>
    <xdr:to>
      <xdr:col>22</xdr:col>
      <xdr:colOff>415925</xdr:colOff>
      <xdr:row>34</xdr:row>
      <xdr:rowOff>30988</xdr:rowOff>
    </xdr:to>
    <xdr:sp macro="" textlink="">
      <xdr:nvSpPr>
        <xdr:cNvPr id="378" name="フローチャート : 判断 377"/>
        <xdr:cNvSpPr/>
      </xdr:nvSpPr>
      <xdr:spPr>
        <a:xfrm>
          <a:off x="15430500" y="575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47515</xdr:rowOff>
    </xdr:from>
    <xdr:ext cx="405111" cy="259045"/>
    <xdr:sp macro="" textlink="">
      <xdr:nvSpPr>
        <xdr:cNvPr id="379" name="n_1aveValue【一般廃棄物処理施設】&#10;有形固定資産減価償却率"/>
        <xdr:cNvSpPr txBox="1"/>
      </xdr:nvSpPr>
      <xdr:spPr>
        <a:xfrm>
          <a:off x="15266043"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162560</xdr:rowOff>
    </xdr:from>
    <xdr:to>
      <xdr:col>22</xdr:col>
      <xdr:colOff>415925</xdr:colOff>
      <xdr:row>37</xdr:row>
      <xdr:rowOff>92710</xdr:rowOff>
    </xdr:to>
    <xdr:sp macro="" textlink="">
      <xdr:nvSpPr>
        <xdr:cNvPr id="385" name="円/楕円 384"/>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83837</xdr:rowOff>
    </xdr:from>
    <xdr:ext cx="405111" cy="259045"/>
    <xdr:sp macro="" textlink="">
      <xdr:nvSpPr>
        <xdr:cNvPr id="386" name="n_1mainValue【一般廃棄物処理施設】&#10;有形固定資産減価償却率"/>
        <xdr:cNvSpPr txBox="1"/>
      </xdr:nvSpPr>
      <xdr:spPr>
        <a:xfrm>
          <a:off x="15266043"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7" name="直線コネクタ 3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98" name="テキスト ボックス 39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9" name="直線コネクタ 3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400" name="テキスト ボックス 39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1" name="直線コネクタ 4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2" name="テキスト ボックス 40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3" name="直線コネクタ 4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4" name="テキスト ボックス 40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52334</xdr:rowOff>
    </xdr:from>
    <xdr:to>
      <xdr:col>32</xdr:col>
      <xdr:colOff>186689</xdr:colOff>
      <xdr:row>41</xdr:row>
      <xdr:rowOff>7108</xdr:rowOff>
    </xdr:to>
    <xdr:cxnSp macro="">
      <xdr:nvCxnSpPr>
        <xdr:cNvPr id="408" name="直線コネクタ 407"/>
        <xdr:cNvCxnSpPr/>
      </xdr:nvCxnSpPr>
      <xdr:spPr>
        <a:xfrm flipV="1">
          <a:off x="22160864" y="5710184"/>
          <a:ext cx="0" cy="132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10935</xdr:rowOff>
    </xdr:from>
    <xdr:ext cx="534377" cy="259045"/>
    <xdr:sp macro="" textlink="">
      <xdr:nvSpPr>
        <xdr:cNvPr id="409" name="【一般廃棄物処理施設】&#10;一人当たり有形固定資産（償却資産）額最小値テキスト"/>
        <xdr:cNvSpPr txBox="1"/>
      </xdr:nvSpPr>
      <xdr:spPr>
        <a:xfrm>
          <a:off x="22250400" y="704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13,806</a:t>
          </a:r>
          <a:endParaRPr kumimoji="1" lang="ja-JP" altLang="en-US" sz="1000" b="1">
            <a:latin typeface="ＭＳ Ｐゴシック"/>
          </a:endParaRPr>
        </a:p>
      </xdr:txBody>
    </xdr:sp>
    <xdr:clientData/>
  </xdr:oneCellAnchor>
  <xdr:twoCellAnchor>
    <xdr:from>
      <xdr:col>32</xdr:col>
      <xdr:colOff>98425</xdr:colOff>
      <xdr:row>41</xdr:row>
      <xdr:rowOff>7108</xdr:rowOff>
    </xdr:from>
    <xdr:to>
      <xdr:col>32</xdr:col>
      <xdr:colOff>276225</xdr:colOff>
      <xdr:row>41</xdr:row>
      <xdr:rowOff>7108</xdr:rowOff>
    </xdr:to>
    <xdr:cxnSp macro="">
      <xdr:nvCxnSpPr>
        <xdr:cNvPr id="410" name="直線コネクタ 409"/>
        <xdr:cNvCxnSpPr/>
      </xdr:nvCxnSpPr>
      <xdr:spPr>
        <a:xfrm>
          <a:off x="22072600" y="7036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170461</xdr:rowOff>
    </xdr:from>
    <xdr:ext cx="599010" cy="259045"/>
    <xdr:sp macro="" textlink="">
      <xdr:nvSpPr>
        <xdr:cNvPr id="411" name="【一般廃棄物処理施設】&#10;一人当たり有形固定資産（償却資産）額最大値テキスト"/>
        <xdr:cNvSpPr txBox="1"/>
      </xdr:nvSpPr>
      <xdr:spPr>
        <a:xfrm>
          <a:off x="22250400" y="548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158,860</a:t>
          </a:r>
          <a:endParaRPr kumimoji="1" lang="ja-JP" altLang="en-US" sz="1000" b="1">
            <a:latin typeface="ＭＳ Ｐゴシック"/>
          </a:endParaRPr>
        </a:p>
      </xdr:txBody>
    </xdr:sp>
    <xdr:clientData/>
  </xdr:oneCellAnchor>
  <xdr:twoCellAnchor>
    <xdr:from>
      <xdr:col>32</xdr:col>
      <xdr:colOff>98425</xdr:colOff>
      <xdr:row>33</xdr:row>
      <xdr:rowOff>52334</xdr:rowOff>
    </xdr:from>
    <xdr:to>
      <xdr:col>32</xdr:col>
      <xdr:colOff>276225</xdr:colOff>
      <xdr:row>33</xdr:row>
      <xdr:rowOff>52334</xdr:rowOff>
    </xdr:to>
    <xdr:cxnSp macro="">
      <xdr:nvCxnSpPr>
        <xdr:cNvPr id="412" name="直線コネクタ 411"/>
        <xdr:cNvCxnSpPr/>
      </xdr:nvCxnSpPr>
      <xdr:spPr>
        <a:xfrm>
          <a:off x="22072600" y="5710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107356</xdr:rowOff>
    </xdr:from>
    <xdr:ext cx="534377" cy="259045"/>
    <xdr:sp macro="" textlink="">
      <xdr:nvSpPr>
        <xdr:cNvPr id="413" name="【一般廃棄物処理施設】&#10;一人当たり有形固定資産（償却資産）額平均値テキスト"/>
        <xdr:cNvSpPr txBox="1"/>
      </xdr:nvSpPr>
      <xdr:spPr>
        <a:xfrm>
          <a:off x="22250400" y="6622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128929</xdr:rowOff>
    </xdr:from>
    <xdr:to>
      <xdr:col>32</xdr:col>
      <xdr:colOff>238125</xdr:colOff>
      <xdr:row>39</xdr:row>
      <xdr:rowOff>59079</xdr:rowOff>
    </xdr:to>
    <xdr:sp macro="" textlink="">
      <xdr:nvSpPr>
        <xdr:cNvPr id="414" name="フローチャート : 判断 413"/>
        <xdr:cNvSpPr/>
      </xdr:nvSpPr>
      <xdr:spPr>
        <a:xfrm>
          <a:off x="22110700" y="664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15149</xdr:rowOff>
    </xdr:from>
    <xdr:to>
      <xdr:col>31</xdr:col>
      <xdr:colOff>85725</xdr:colOff>
      <xdr:row>39</xdr:row>
      <xdr:rowOff>116749</xdr:rowOff>
    </xdr:to>
    <xdr:sp macro="" textlink="">
      <xdr:nvSpPr>
        <xdr:cNvPr id="415" name="フローチャート : 判断 414"/>
        <xdr:cNvSpPr/>
      </xdr:nvSpPr>
      <xdr:spPr>
        <a:xfrm>
          <a:off x="21272500" y="670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133276</xdr:rowOff>
    </xdr:from>
    <xdr:ext cx="534377" cy="259045"/>
    <xdr:sp macro="" textlink="">
      <xdr:nvSpPr>
        <xdr:cNvPr id="416" name="n_1aveValue【一般廃棄物処理施設】&#10;一人当たり有形固定資産（償却資産）額"/>
        <xdr:cNvSpPr txBox="1"/>
      </xdr:nvSpPr>
      <xdr:spPr>
        <a:xfrm>
          <a:off x="21043411" y="647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77841</xdr:rowOff>
    </xdr:from>
    <xdr:to>
      <xdr:col>31</xdr:col>
      <xdr:colOff>85725</xdr:colOff>
      <xdr:row>42</xdr:row>
      <xdr:rowOff>7991</xdr:rowOff>
    </xdr:to>
    <xdr:sp macro="" textlink="">
      <xdr:nvSpPr>
        <xdr:cNvPr id="422" name="円/楕円 421"/>
        <xdr:cNvSpPr/>
      </xdr:nvSpPr>
      <xdr:spPr>
        <a:xfrm>
          <a:off x="21272500" y="71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41</xdr:row>
      <xdr:rowOff>170568</xdr:rowOff>
    </xdr:from>
    <xdr:ext cx="378565" cy="259045"/>
    <xdr:sp macro="" textlink="">
      <xdr:nvSpPr>
        <xdr:cNvPr id="423" name="n_1mainValue【一般廃棄物処理施設】&#10;一人当たり有形固定資産（償却資産）額"/>
        <xdr:cNvSpPr txBox="1"/>
      </xdr:nvSpPr>
      <xdr:spPr>
        <a:xfrm>
          <a:off x="21121317" y="7200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4" name="テキスト ボックス 43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35" name="直線コネクタ 43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36" name="テキスト ボックス 43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7" name="直線コネクタ 43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8" name="テキスト ボックス 43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9" name="直線コネクタ 43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0" name="テキスト ボックス 43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1" name="直線コネクタ 44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2" name="テキスト ボックス 44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3" name="直線コネクタ 44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4" name="テキスト ボックス 44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5" name="直線コネクタ 44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46" name="テキスト ボックス 44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8" name="テキスト ボックス 44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166551</xdr:rowOff>
    </xdr:from>
    <xdr:to>
      <xdr:col>23</xdr:col>
      <xdr:colOff>516889</xdr:colOff>
      <xdr:row>62</xdr:row>
      <xdr:rowOff>42454</xdr:rowOff>
    </xdr:to>
    <xdr:cxnSp macro="">
      <xdr:nvCxnSpPr>
        <xdr:cNvPr id="450" name="直線コネクタ 449"/>
        <xdr:cNvCxnSpPr/>
      </xdr:nvCxnSpPr>
      <xdr:spPr>
        <a:xfrm flipV="1">
          <a:off x="16318864" y="9424851"/>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46281</xdr:rowOff>
    </xdr:from>
    <xdr:ext cx="405111" cy="259045"/>
    <xdr:sp macro="" textlink="">
      <xdr:nvSpPr>
        <xdr:cNvPr id="451" name="【保健センター・保健所】&#10;有形固定資産減価償却率最小値テキスト"/>
        <xdr:cNvSpPr txBox="1"/>
      </xdr:nvSpPr>
      <xdr:spPr>
        <a:xfrm>
          <a:off x="1640840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62</xdr:row>
      <xdr:rowOff>42454</xdr:rowOff>
    </xdr:from>
    <xdr:to>
      <xdr:col>23</xdr:col>
      <xdr:colOff>606425</xdr:colOff>
      <xdr:row>62</xdr:row>
      <xdr:rowOff>42454</xdr:rowOff>
    </xdr:to>
    <xdr:cxnSp macro="">
      <xdr:nvCxnSpPr>
        <xdr:cNvPr id="452" name="直線コネクタ 451"/>
        <xdr:cNvCxnSpPr/>
      </xdr:nvCxnSpPr>
      <xdr:spPr>
        <a:xfrm>
          <a:off x="16230600" y="106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113228</xdr:rowOff>
    </xdr:from>
    <xdr:ext cx="405111" cy="259045"/>
    <xdr:sp macro="" textlink="">
      <xdr:nvSpPr>
        <xdr:cNvPr id="453" name="【保健センター・保健所】&#10;有形固定資産減価償却率最大値テキスト"/>
        <xdr:cNvSpPr txBox="1"/>
      </xdr:nvSpPr>
      <xdr:spPr>
        <a:xfrm>
          <a:off x="16408400" y="9200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54</xdr:row>
      <xdr:rowOff>166551</xdr:rowOff>
    </xdr:from>
    <xdr:to>
      <xdr:col>23</xdr:col>
      <xdr:colOff>606425</xdr:colOff>
      <xdr:row>54</xdr:row>
      <xdr:rowOff>166551</xdr:rowOff>
    </xdr:to>
    <xdr:cxnSp macro="">
      <xdr:nvCxnSpPr>
        <xdr:cNvPr id="454" name="直線コネクタ 453"/>
        <xdr:cNvCxnSpPr/>
      </xdr:nvCxnSpPr>
      <xdr:spPr>
        <a:xfrm>
          <a:off x="16230600" y="94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159493</xdr:rowOff>
    </xdr:from>
    <xdr:ext cx="405111" cy="259045"/>
    <xdr:sp macro="" textlink="">
      <xdr:nvSpPr>
        <xdr:cNvPr id="455" name="【保健センター・保健所】&#10;有形固定資産減価償却率平均値テキスト"/>
        <xdr:cNvSpPr txBox="1"/>
      </xdr:nvSpPr>
      <xdr:spPr>
        <a:xfrm>
          <a:off x="164084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9616</xdr:rowOff>
    </xdr:from>
    <xdr:to>
      <xdr:col>23</xdr:col>
      <xdr:colOff>568325</xdr:colOff>
      <xdr:row>59</xdr:row>
      <xdr:rowOff>111216</xdr:rowOff>
    </xdr:to>
    <xdr:sp macro="" textlink="">
      <xdr:nvSpPr>
        <xdr:cNvPr id="456" name="フローチャート : 判断 455"/>
        <xdr:cNvSpPr/>
      </xdr:nvSpPr>
      <xdr:spPr>
        <a:xfrm>
          <a:off x="16268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16147</xdr:rowOff>
    </xdr:from>
    <xdr:to>
      <xdr:col>22</xdr:col>
      <xdr:colOff>415925</xdr:colOff>
      <xdr:row>63</xdr:row>
      <xdr:rowOff>117747</xdr:rowOff>
    </xdr:to>
    <xdr:sp macro="" textlink="">
      <xdr:nvSpPr>
        <xdr:cNvPr id="457" name="フローチャート : 判断 456"/>
        <xdr:cNvSpPr/>
      </xdr:nvSpPr>
      <xdr:spPr>
        <a:xfrm>
          <a:off x="15430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108874</xdr:rowOff>
    </xdr:from>
    <xdr:ext cx="405111" cy="259045"/>
    <xdr:sp macro="" textlink="">
      <xdr:nvSpPr>
        <xdr:cNvPr id="458" name="n_1aveValue【保健センター・保健所】&#10;有形固定資産減価償却率"/>
        <xdr:cNvSpPr txBox="1"/>
      </xdr:nvSpPr>
      <xdr:spPr>
        <a:xfrm>
          <a:off x="15266043"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123916</xdr:rowOff>
    </xdr:from>
    <xdr:to>
      <xdr:col>22</xdr:col>
      <xdr:colOff>415925</xdr:colOff>
      <xdr:row>62</xdr:row>
      <xdr:rowOff>54066</xdr:rowOff>
    </xdr:to>
    <xdr:sp macro="" textlink="">
      <xdr:nvSpPr>
        <xdr:cNvPr id="464" name="円/楕円 463"/>
        <xdr:cNvSpPr/>
      </xdr:nvSpPr>
      <xdr:spPr>
        <a:xfrm>
          <a:off x="15430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70593</xdr:rowOff>
    </xdr:from>
    <xdr:ext cx="405111" cy="259045"/>
    <xdr:sp macro="" textlink="">
      <xdr:nvSpPr>
        <xdr:cNvPr id="465" name="n_1mainValue【保健センター・保健所】&#10;有形固定資産減価償却率"/>
        <xdr:cNvSpPr txBox="1"/>
      </xdr:nvSpPr>
      <xdr:spPr>
        <a:xfrm>
          <a:off x="15266043"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63</xdr:row>
      <xdr:rowOff>57150</xdr:rowOff>
    </xdr:from>
    <xdr:to>
      <xdr:col>33</xdr:col>
      <xdr:colOff>314325</xdr:colOff>
      <xdr:row>63</xdr:row>
      <xdr:rowOff>57150</xdr:rowOff>
    </xdr:to>
    <xdr:cxnSp macro="">
      <xdr:nvCxnSpPr>
        <xdr:cNvPr id="476" name="直線コネクタ 47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77" name="テキスト ボックス 47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80" name="直線コネクタ 47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81" name="テキスト ボックス 48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57150</xdr:rowOff>
    </xdr:from>
    <xdr:to>
      <xdr:col>32</xdr:col>
      <xdr:colOff>186689</xdr:colOff>
      <xdr:row>62</xdr:row>
      <xdr:rowOff>57150</xdr:rowOff>
    </xdr:to>
    <xdr:cxnSp macro="">
      <xdr:nvCxnSpPr>
        <xdr:cNvPr id="485" name="直線コネクタ 484"/>
        <xdr:cNvCxnSpPr/>
      </xdr:nvCxnSpPr>
      <xdr:spPr>
        <a:xfrm flipV="1">
          <a:off x="22160864" y="9829800"/>
          <a:ext cx="0" cy="857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60977</xdr:rowOff>
    </xdr:from>
    <xdr:ext cx="469744" cy="259045"/>
    <xdr:sp macro="" textlink="">
      <xdr:nvSpPr>
        <xdr:cNvPr id="486" name="【保健センター・保健所】&#10;一人当たり面積最小値テキスト"/>
        <xdr:cNvSpPr txBox="1"/>
      </xdr:nvSpPr>
      <xdr:spPr>
        <a:xfrm>
          <a:off x="222504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62</xdr:row>
      <xdr:rowOff>57150</xdr:rowOff>
    </xdr:from>
    <xdr:to>
      <xdr:col>32</xdr:col>
      <xdr:colOff>276225</xdr:colOff>
      <xdr:row>62</xdr:row>
      <xdr:rowOff>57150</xdr:rowOff>
    </xdr:to>
    <xdr:cxnSp macro="">
      <xdr:nvCxnSpPr>
        <xdr:cNvPr id="487" name="直線コネクタ 486"/>
        <xdr:cNvCxnSpPr/>
      </xdr:nvCxnSpPr>
      <xdr:spPr>
        <a:xfrm>
          <a:off x="22072600" y="1068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3827</xdr:rowOff>
    </xdr:from>
    <xdr:ext cx="469744" cy="259045"/>
    <xdr:sp macro="" textlink="">
      <xdr:nvSpPr>
        <xdr:cNvPr id="488" name="【保健センター・保健所】&#10;一人当たり面積最大値テキスト"/>
        <xdr:cNvSpPr txBox="1"/>
      </xdr:nvSpPr>
      <xdr:spPr>
        <a:xfrm>
          <a:off x="22250400" y="960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57</xdr:row>
      <xdr:rowOff>57150</xdr:rowOff>
    </xdr:from>
    <xdr:to>
      <xdr:col>32</xdr:col>
      <xdr:colOff>276225</xdr:colOff>
      <xdr:row>57</xdr:row>
      <xdr:rowOff>57150</xdr:rowOff>
    </xdr:to>
    <xdr:cxnSp macro="">
      <xdr:nvCxnSpPr>
        <xdr:cNvPr id="489" name="直線コネクタ 488"/>
        <xdr:cNvCxnSpPr/>
      </xdr:nvCxnSpPr>
      <xdr:spPr>
        <a:xfrm>
          <a:off x="22072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490"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91" name="フローチャート : 判断 490"/>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6350</xdr:rowOff>
    </xdr:from>
    <xdr:to>
      <xdr:col>31</xdr:col>
      <xdr:colOff>85725</xdr:colOff>
      <xdr:row>56</xdr:row>
      <xdr:rowOff>107950</xdr:rowOff>
    </xdr:to>
    <xdr:sp macro="" textlink="">
      <xdr:nvSpPr>
        <xdr:cNvPr id="492" name="フローチャート : 判断 491"/>
        <xdr:cNvSpPr/>
      </xdr:nvSpPr>
      <xdr:spPr>
        <a:xfrm>
          <a:off x="212725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99077</xdr:rowOff>
    </xdr:from>
    <xdr:ext cx="469744" cy="259045"/>
    <xdr:sp macro="" textlink="">
      <xdr:nvSpPr>
        <xdr:cNvPr id="493" name="n_1aveValue【保健センター・保健所】&#10;一人当たり面積"/>
        <xdr:cNvSpPr txBox="1"/>
      </xdr:nvSpPr>
      <xdr:spPr>
        <a:xfrm>
          <a:off x="21075727" y="97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63500</xdr:rowOff>
    </xdr:from>
    <xdr:to>
      <xdr:col>31</xdr:col>
      <xdr:colOff>85725</xdr:colOff>
      <xdr:row>55</xdr:row>
      <xdr:rowOff>165100</xdr:rowOff>
    </xdr:to>
    <xdr:sp macro="" textlink="">
      <xdr:nvSpPr>
        <xdr:cNvPr id="499" name="円/楕円 498"/>
        <xdr:cNvSpPr/>
      </xdr:nvSpPr>
      <xdr:spPr>
        <a:xfrm>
          <a:off x="21272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10177</xdr:rowOff>
    </xdr:from>
    <xdr:ext cx="469744" cy="259045"/>
    <xdr:sp macro="" textlink="">
      <xdr:nvSpPr>
        <xdr:cNvPr id="500" name="n_1mainValue【保健センター・保健所】&#10;一人当たり面積"/>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1" name="テキスト ボックス 51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512" name="直線コネクタ 511"/>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513" name="テキスト ボックス 512"/>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514" name="直線コネクタ 513"/>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515" name="テキスト ボックス 514"/>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516" name="直線コネクタ 515"/>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517" name="テキスト ボックス 516"/>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8" name="直線コネクタ 5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9" name="テキスト ボックス 5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20" name="直線コネクタ 519"/>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21" name="テキスト ボックス 520"/>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22" name="直線コネクタ 521"/>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23" name="テキスト ボックス 522"/>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24" name="直線コネクタ 523"/>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25" name="テキスト ボックス 524"/>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7" name="テキスト ボックス 52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529" name="直線コネクタ 528"/>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530"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531" name="直線コネクタ 530"/>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532"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533" name="直線コネクタ 532"/>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534"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535" name="フローチャート : 判断 534"/>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104457</xdr:rowOff>
    </xdr:from>
    <xdr:to>
      <xdr:col>22</xdr:col>
      <xdr:colOff>415925</xdr:colOff>
      <xdr:row>82</xdr:row>
      <xdr:rowOff>34607</xdr:rowOff>
    </xdr:to>
    <xdr:sp macro="" textlink="">
      <xdr:nvSpPr>
        <xdr:cNvPr id="536" name="フローチャート : 判断 535"/>
        <xdr:cNvSpPr/>
      </xdr:nvSpPr>
      <xdr:spPr>
        <a:xfrm>
          <a:off x="15430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51134</xdr:rowOff>
    </xdr:from>
    <xdr:ext cx="405111" cy="259045"/>
    <xdr:sp macro="" textlink="">
      <xdr:nvSpPr>
        <xdr:cNvPr id="537" name="n_1aveValue【消防施設】&#10;有形固定資産減価償却率"/>
        <xdr:cNvSpPr txBox="1"/>
      </xdr:nvSpPr>
      <xdr:spPr>
        <a:xfrm>
          <a:off x="15266043" y="1376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50164</xdr:rowOff>
    </xdr:from>
    <xdr:to>
      <xdr:col>22</xdr:col>
      <xdr:colOff>415925</xdr:colOff>
      <xdr:row>82</xdr:row>
      <xdr:rowOff>151764</xdr:rowOff>
    </xdr:to>
    <xdr:sp macro="" textlink="">
      <xdr:nvSpPr>
        <xdr:cNvPr id="543" name="円/楕円 542"/>
        <xdr:cNvSpPr/>
      </xdr:nvSpPr>
      <xdr:spPr>
        <a:xfrm>
          <a:off x="15430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142891</xdr:rowOff>
    </xdr:from>
    <xdr:ext cx="405111" cy="259045"/>
    <xdr:sp macro="" textlink="">
      <xdr:nvSpPr>
        <xdr:cNvPr id="544" name="n_1mainValue【消防施設】&#10;有形固定資産減価償却率"/>
        <xdr:cNvSpPr txBox="1"/>
      </xdr:nvSpPr>
      <xdr:spPr>
        <a:xfrm>
          <a:off x="15266043"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5" name="直線コネクタ 5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6" name="テキスト ボックス 5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7" name="直線コネクタ 5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8" name="テキスト ボックス 5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9" name="直線コネクタ 5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0" name="テキスト ボックス 5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1" name="直線コネクタ 5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2" name="テキスト ボックス 5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3" name="直線コネクタ 5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4" name="テキスト ボックス 5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68" name="直線コネクタ 567"/>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69"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70" name="直線コネクタ 569"/>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71"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72" name="直線コネクタ 571"/>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86377</xdr:rowOff>
    </xdr:from>
    <xdr:ext cx="469744" cy="259045"/>
    <xdr:sp macro="" textlink="">
      <xdr:nvSpPr>
        <xdr:cNvPr id="573" name="【消防施設】&#10;一人当たり面積平均値テキスト"/>
        <xdr:cNvSpPr txBox="1"/>
      </xdr:nvSpPr>
      <xdr:spPr>
        <a:xfrm>
          <a:off x="22250400" y="1431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74" name="フローチャート : 判断 573"/>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69850</xdr:rowOff>
    </xdr:from>
    <xdr:to>
      <xdr:col>31</xdr:col>
      <xdr:colOff>85725</xdr:colOff>
      <xdr:row>84</xdr:row>
      <xdr:rowOff>0</xdr:rowOff>
    </xdr:to>
    <xdr:sp macro="" textlink="">
      <xdr:nvSpPr>
        <xdr:cNvPr id="575" name="フローチャート : 判断 574"/>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162577</xdr:rowOff>
    </xdr:from>
    <xdr:ext cx="469744" cy="259045"/>
    <xdr:sp macro="" textlink="">
      <xdr:nvSpPr>
        <xdr:cNvPr id="576" name="n_1aveValue【消防施設】&#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165100</xdr:rowOff>
    </xdr:from>
    <xdr:to>
      <xdr:col>31</xdr:col>
      <xdr:colOff>85725</xdr:colOff>
      <xdr:row>83</xdr:row>
      <xdr:rowOff>95250</xdr:rowOff>
    </xdr:to>
    <xdr:sp macro="" textlink="">
      <xdr:nvSpPr>
        <xdr:cNvPr id="582" name="円/楕円 581"/>
        <xdr:cNvSpPr/>
      </xdr:nvSpPr>
      <xdr:spPr>
        <a:xfrm>
          <a:off x="21272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111777</xdr:rowOff>
    </xdr:from>
    <xdr:ext cx="469744" cy="259045"/>
    <xdr:sp macro="" textlink="">
      <xdr:nvSpPr>
        <xdr:cNvPr id="583" name="n_1mainValue【消防施設】&#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4" name="直線コネクタ 5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5" name="テキスト ボックス 5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6" name="直線コネクタ 5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7" name="テキスト ボックス 5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8" name="直線コネクタ 5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9" name="テキスト ボックス 5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0" name="直線コネクタ 5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1" name="テキスト ボックス 6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2" name="直線コネクタ 6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3" name="テキスト ボックス 6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4" name="直線コネクタ 6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5" name="テキスト ボックス 6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609" name="直線コネクタ 608"/>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610"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611" name="直線コネクタ 610"/>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612"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613" name="直線コネクタ 61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614"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615" name="フローチャート : 判断 614"/>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152763</xdr:rowOff>
    </xdr:from>
    <xdr:to>
      <xdr:col>22</xdr:col>
      <xdr:colOff>415925</xdr:colOff>
      <xdr:row>103</xdr:row>
      <xdr:rowOff>82913</xdr:rowOff>
    </xdr:to>
    <xdr:sp macro="" textlink="">
      <xdr:nvSpPr>
        <xdr:cNvPr id="616" name="フローチャート : 判断 615"/>
        <xdr:cNvSpPr/>
      </xdr:nvSpPr>
      <xdr:spPr>
        <a:xfrm>
          <a:off x="15430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74040</xdr:rowOff>
    </xdr:from>
    <xdr:ext cx="405111" cy="259045"/>
    <xdr:sp macro="" textlink="">
      <xdr:nvSpPr>
        <xdr:cNvPr id="617" name="n_1aveValue【庁舎】&#10;有形固定資産減価償却率"/>
        <xdr:cNvSpPr txBox="1"/>
      </xdr:nvSpPr>
      <xdr:spPr>
        <a:xfrm>
          <a:off x="15266043"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100512</xdr:rowOff>
    </xdr:from>
    <xdr:to>
      <xdr:col>22</xdr:col>
      <xdr:colOff>415925</xdr:colOff>
      <xdr:row>102</xdr:row>
      <xdr:rowOff>30662</xdr:rowOff>
    </xdr:to>
    <xdr:sp macro="" textlink="">
      <xdr:nvSpPr>
        <xdr:cNvPr id="623" name="円/楕円 622"/>
        <xdr:cNvSpPr/>
      </xdr:nvSpPr>
      <xdr:spPr>
        <a:xfrm>
          <a:off x="15430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47189</xdr:rowOff>
    </xdr:from>
    <xdr:ext cx="405111" cy="259045"/>
    <xdr:sp macro="" textlink="">
      <xdr:nvSpPr>
        <xdr:cNvPr id="624" name="n_1mainValue【庁舎】&#10;有形固定資産減価償却率"/>
        <xdr:cNvSpPr txBox="1"/>
      </xdr:nvSpPr>
      <xdr:spPr>
        <a:xfrm>
          <a:off x="15266043"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5" name="テキスト ボックス 6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6" name="直線コネクタ 6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7" name="テキスト ボックス 6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8" name="直線コネクタ 6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9" name="テキスト ボックス 6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40" name="直線コネクタ 6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1" name="テキスト ボックス 6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2" name="直線コネクタ 6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3" name="テキスト ボックス 6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4" name="直線コネクタ 6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5" name="テキスト ボックス 6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6" name="直線コネクタ 6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7" name="テキスト ボックス 6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84364</xdr:rowOff>
    </xdr:from>
    <xdr:to>
      <xdr:col>32</xdr:col>
      <xdr:colOff>186689</xdr:colOff>
      <xdr:row>108</xdr:row>
      <xdr:rowOff>43543</xdr:rowOff>
    </xdr:to>
    <xdr:cxnSp macro="">
      <xdr:nvCxnSpPr>
        <xdr:cNvPr id="651" name="直線コネクタ 650"/>
        <xdr:cNvCxnSpPr/>
      </xdr:nvCxnSpPr>
      <xdr:spPr>
        <a:xfrm flipV="1">
          <a:off x="22160864" y="17400814"/>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652"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653" name="直線コネクタ 652"/>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31041</xdr:rowOff>
    </xdr:from>
    <xdr:ext cx="469744" cy="259045"/>
    <xdr:sp macro="" textlink="">
      <xdr:nvSpPr>
        <xdr:cNvPr id="654" name="【庁舎】&#10;一人当たり面積最大値テキスト"/>
        <xdr:cNvSpPr txBox="1"/>
      </xdr:nvSpPr>
      <xdr:spPr>
        <a:xfrm>
          <a:off x="22250400" y="1717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101</xdr:row>
      <xdr:rowOff>84364</xdr:rowOff>
    </xdr:from>
    <xdr:to>
      <xdr:col>32</xdr:col>
      <xdr:colOff>276225</xdr:colOff>
      <xdr:row>101</xdr:row>
      <xdr:rowOff>84364</xdr:rowOff>
    </xdr:to>
    <xdr:cxnSp macro="">
      <xdr:nvCxnSpPr>
        <xdr:cNvPr id="655" name="直線コネクタ 654"/>
        <xdr:cNvCxnSpPr/>
      </xdr:nvCxnSpPr>
      <xdr:spPr>
        <a:xfrm>
          <a:off x="22072600" y="17400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11991</xdr:rowOff>
    </xdr:from>
    <xdr:ext cx="469744" cy="259045"/>
    <xdr:sp macro="" textlink="">
      <xdr:nvSpPr>
        <xdr:cNvPr id="656" name="【庁舎】&#10;一人当たり面積平均値テキスト"/>
        <xdr:cNvSpPr txBox="1"/>
      </xdr:nvSpPr>
      <xdr:spPr>
        <a:xfrm>
          <a:off x="22250400" y="1767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33564</xdr:rowOff>
    </xdr:from>
    <xdr:to>
      <xdr:col>32</xdr:col>
      <xdr:colOff>238125</xdr:colOff>
      <xdr:row>103</xdr:row>
      <xdr:rowOff>135164</xdr:rowOff>
    </xdr:to>
    <xdr:sp macro="" textlink="">
      <xdr:nvSpPr>
        <xdr:cNvPr id="657" name="フローチャート : 判断 656"/>
        <xdr:cNvSpPr/>
      </xdr:nvSpPr>
      <xdr:spPr>
        <a:xfrm>
          <a:off x="221107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147864</xdr:rowOff>
    </xdr:from>
    <xdr:to>
      <xdr:col>31</xdr:col>
      <xdr:colOff>85725</xdr:colOff>
      <xdr:row>106</xdr:row>
      <xdr:rowOff>78014</xdr:rowOff>
    </xdr:to>
    <xdr:sp macro="" textlink="">
      <xdr:nvSpPr>
        <xdr:cNvPr id="658" name="フローチャート : 判断 657"/>
        <xdr:cNvSpPr/>
      </xdr:nvSpPr>
      <xdr:spPr>
        <a:xfrm>
          <a:off x="21272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69141</xdr:rowOff>
    </xdr:from>
    <xdr:ext cx="469744" cy="259045"/>
    <xdr:sp macro="" textlink="">
      <xdr:nvSpPr>
        <xdr:cNvPr id="659" name="n_1aveValue【庁舎】&#10;一人当たり面積"/>
        <xdr:cNvSpPr txBox="1"/>
      </xdr:nvSpPr>
      <xdr:spPr>
        <a:xfrm>
          <a:off x="21075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49893</xdr:rowOff>
    </xdr:from>
    <xdr:to>
      <xdr:col>31</xdr:col>
      <xdr:colOff>85725</xdr:colOff>
      <xdr:row>99</xdr:row>
      <xdr:rowOff>151493</xdr:rowOff>
    </xdr:to>
    <xdr:sp macro="" textlink="">
      <xdr:nvSpPr>
        <xdr:cNvPr id="665" name="円/楕円 664"/>
        <xdr:cNvSpPr/>
      </xdr:nvSpPr>
      <xdr:spPr>
        <a:xfrm>
          <a:off x="21272500" y="170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168020</xdr:rowOff>
    </xdr:from>
    <xdr:ext cx="469744" cy="259045"/>
    <xdr:sp macro="" textlink="">
      <xdr:nvSpPr>
        <xdr:cNvPr id="666" name="n_1mainValue【庁舎】&#10;一人当たり面積"/>
        <xdr:cNvSpPr txBox="1"/>
      </xdr:nvSpPr>
      <xdr:spPr>
        <a:xfrm>
          <a:off x="21075727" y="1679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類似団体と比較して特に有形固定資産減価償却率が高くなっている施設は、市民会館、庁舎であり、特に低くなっている施設は図書館である。</a:t>
          </a:r>
          <a:endParaRPr lang="ja-JP" altLang="ja-JP" sz="1400">
            <a:effectLst/>
          </a:endParaRPr>
        </a:p>
        <a:p>
          <a:r>
            <a:rPr kumimoji="1" lang="ja-JP" altLang="ja-JP" sz="1100">
              <a:solidFill>
                <a:schemeClr val="dk1"/>
              </a:solidFill>
              <a:effectLst/>
              <a:latin typeface="+mn-lt"/>
              <a:ea typeface="+mn-ea"/>
              <a:cs typeface="+mn-cs"/>
            </a:rPr>
            <a:t>　市民会館については、建築後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年以上経過しており、全体的に老朽化が進行しているが平成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年に中長期保全計画を策定し、本計画に基づき適切に日々の修繕を行っているため、使用上の問題はない。</a:t>
          </a:r>
          <a:endParaRPr lang="ja-JP" altLang="ja-JP" sz="1400">
            <a:effectLst/>
          </a:endParaRPr>
        </a:p>
        <a:p>
          <a:r>
            <a:rPr kumimoji="1" lang="ja-JP" altLang="ja-JP" sz="1100">
              <a:solidFill>
                <a:schemeClr val="dk1"/>
              </a:solidFill>
              <a:effectLst/>
              <a:latin typeface="+mn-lt"/>
              <a:ea typeface="+mn-ea"/>
              <a:cs typeface="+mn-cs"/>
            </a:rPr>
            <a:t>　庁舎については、建築後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年以上経過しており、施設や設備の老朽化が進行しているものの、耐震改修を平成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ており、使用する上での問題はない。しかし、一人当たりの面積が類似団体内平均、最大値と比較すると高い数値となっていることから建替え時には類似団体との比較や一人当たりの面積を検討したうえで維持管理費用の減少を図ることとしている。　</a:t>
          </a:r>
          <a:endParaRPr lang="ja-JP" altLang="ja-JP" sz="1400">
            <a:effectLst/>
          </a:endParaRPr>
        </a:p>
        <a:p>
          <a:r>
            <a:rPr kumimoji="1" lang="ja-JP" altLang="ja-JP" sz="1100">
              <a:solidFill>
                <a:schemeClr val="dk1"/>
              </a:solidFill>
              <a:effectLst/>
              <a:latin typeface="+mn-lt"/>
              <a:ea typeface="+mn-ea"/>
              <a:cs typeface="+mn-cs"/>
            </a:rPr>
            <a:t>　図書館については、合併前の旧自治体地域に１館ずつ、６館ある。このうち３館を合併後に整備を行っていることから類似団体と比べ有形固定資産原価償却率が低い数値となっている。しかしながら、一人当たりの面積については類似団体内平均値が高い数値となっているため維持管理にかかる経費の増加に留意しつつ、図書館環境整備を取り組むこととしている。</a:t>
          </a:r>
          <a:endParaRPr lang="ja-JP" altLang="ja-JP" sz="1400">
            <a:effectLst/>
          </a:endParaRPr>
        </a:p>
        <a:p>
          <a:r>
            <a:rPr kumimoji="1" lang="ja-JP" altLang="ja-JP" sz="1100">
              <a:solidFill>
                <a:schemeClr val="dk1"/>
              </a:solidFill>
              <a:effectLst/>
              <a:latin typeface="+mn-lt"/>
              <a:ea typeface="+mn-ea"/>
              <a:cs typeface="+mn-cs"/>
            </a:rPr>
            <a:t>　今後、歳入の減少や普通建設事業の減少が見込まれるが、改修や更新コストが増加する見込のため、施設の建替えにあたっては、複合化など機能を維持しつつ施設規模の効率化について検討することとし、総延床面積についても縮減して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景気の</a:t>
          </a:r>
          <a:r>
            <a:rPr kumimoji="1" lang="ja-JP" altLang="en-US" sz="1400">
              <a:solidFill>
                <a:sysClr val="windowText" lastClr="000000"/>
              </a:solidFill>
              <a:effectLst/>
              <a:latin typeface="+mn-lt"/>
              <a:ea typeface="+mn-ea"/>
              <a:cs typeface="+mn-cs"/>
            </a:rPr>
            <a:t>緩やかな回復</a:t>
          </a:r>
          <a:r>
            <a:rPr kumimoji="1" lang="ja-JP" altLang="ja-JP" sz="1400">
              <a:solidFill>
                <a:sysClr val="windowText" lastClr="000000"/>
              </a:solidFill>
              <a:effectLst/>
              <a:latin typeface="+mn-lt"/>
              <a:ea typeface="+mn-ea"/>
              <a:cs typeface="+mn-cs"/>
            </a:rPr>
            <a:t>により市民税等は</a:t>
          </a:r>
          <a:r>
            <a:rPr kumimoji="1" lang="ja-JP" altLang="en-US" sz="1400">
              <a:solidFill>
                <a:sysClr val="windowText" lastClr="000000"/>
              </a:solidFill>
              <a:effectLst/>
              <a:latin typeface="+mn-lt"/>
              <a:ea typeface="+mn-ea"/>
              <a:cs typeface="+mn-cs"/>
            </a:rPr>
            <a:t>増収</a:t>
          </a:r>
          <a:r>
            <a:rPr kumimoji="1" lang="ja-JP" altLang="ja-JP" sz="1400">
              <a:solidFill>
                <a:sysClr val="windowText" lastClr="000000"/>
              </a:solidFill>
              <a:effectLst/>
              <a:latin typeface="+mn-lt"/>
              <a:ea typeface="+mn-ea"/>
              <a:cs typeface="+mn-cs"/>
            </a:rPr>
            <a:t>傾向にある</a:t>
          </a:r>
          <a:r>
            <a:rPr kumimoji="1" lang="ja-JP" altLang="en-US" sz="1400">
              <a:solidFill>
                <a:sysClr val="windowText" lastClr="000000"/>
              </a:solidFill>
              <a:effectLst/>
              <a:latin typeface="+mn-lt"/>
              <a:ea typeface="+mn-ea"/>
              <a:cs typeface="+mn-cs"/>
            </a:rPr>
            <a:t>ことから、</a:t>
          </a:r>
          <a:r>
            <a:rPr kumimoji="1" lang="ja-JP" altLang="ja-JP" sz="1400">
              <a:solidFill>
                <a:sysClr val="windowText" lastClr="000000"/>
              </a:solidFill>
              <a:effectLst/>
              <a:latin typeface="+mn-lt"/>
              <a:ea typeface="+mn-ea"/>
              <a:cs typeface="+mn-cs"/>
            </a:rPr>
            <a:t>基準財政収入額は増加傾向にある。一方で、市町村の姿の変化に対応した交付税算定の見直し等により、基準財政需要額も増加傾向にあるため、類似団体平均を下回る</a:t>
          </a:r>
          <a:r>
            <a:rPr kumimoji="1" lang="en-US" altLang="ja-JP" sz="1400">
              <a:solidFill>
                <a:sysClr val="windowText" lastClr="000000"/>
              </a:solidFill>
              <a:effectLst/>
              <a:latin typeface="+mn-lt"/>
              <a:ea typeface="+mn-ea"/>
              <a:cs typeface="+mn-cs"/>
            </a:rPr>
            <a:t>0.65</a:t>
          </a:r>
          <a:r>
            <a:rPr kumimoji="1" lang="ja-JP" altLang="ja-JP" sz="14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今後も引き続き自主財源確保のための積極的な企業誘致や、市税の徴収率向上（平成</a:t>
          </a:r>
          <a:r>
            <a:rPr kumimoji="1" lang="en-US" altLang="ja-JP" sz="1400">
              <a:solidFill>
                <a:sysClr val="windowText" lastClr="000000"/>
              </a:solidFill>
              <a:effectLst/>
              <a:latin typeface="+mn-lt"/>
              <a:ea typeface="+mn-ea"/>
              <a:cs typeface="+mn-cs"/>
            </a:rPr>
            <a:t>29</a:t>
          </a:r>
          <a:r>
            <a:rPr kumimoji="1" lang="ja-JP" altLang="ja-JP" sz="1400">
              <a:solidFill>
                <a:sysClr val="windowText" lastClr="000000"/>
              </a:solidFill>
              <a:effectLst/>
              <a:latin typeface="+mn-lt"/>
              <a:ea typeface="+mn-ea"/>
              <a:cs typeface="+mn-cs"/>
            </a:rPr>
            <a:t>年度目標：</a:t>
          </a:r>
          <a:r>
            <a:rPr kumimoji="1" lang="en-US" altLang="ja-JP" sz="1400">
              <a:solidFill>
                <a:sysClr val="windowText" lastClr="000000"/>
              </a:solidFill>
              <a:effectLst/>
              <a:latin typeface="+mn-lt"/>
              <a:ea typeface="+mn-ea"/>
              <a:cs typeface="+mn-cs"/>
            </a:rPr>
            <a:t>95</a:t>
          </a:r>
          <a:r>
            <a:rPr kumimoji="1" lang="ja-JP" altLang="ja-JP" sz="1400">
              <a:solidFill>
                <a:sysClr val="windowText" lastClr="000000"/>
              </a:solidFill>
              <a:effectLst/>
              <a:latin typeface="+mn-lt"/>
              <a:ea typeface="+mn-ea"/>
              <a:cs typeface="+mn-cs"/>
            </a:rPr>
            <a:t>％）に取り組み、財政基盤の強化に努めていく。</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119239</xdr:rowOff>
    </xdr:to>
    <xdr:cxnSp macro="">
      <xdr:nvCxnSpPr>
        <xdr:cNvPr id="68" name="直線コネクタ 67"/>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119239</xdr:rowOff>
    </xdr:from>
    <xdr:to>
      <xdr:col>6</xdr:col>
      <xdr:colOff>0</xdr:colOff>
      <xdr:row>42</xdr:row>
      <xdr:rowOff>119239</xdr:rowOff>
    </xdr:to>
    <xdr:cxnSp macro="">
      <xdr:nvCxnSpPr>
        <xdr:cNvPr id="71" name="直線コネクタ 70"/>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73" name="テキスト ボックス 72"/>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119239</xdr:rowOff>
    </xdr:to>
    <xdr:cxnSp macro="">
      <xdr:nvCxnSpPr>
        <xdr:cNvPr id="74" name="直線コネクタ 73"/>
        <xdr:cNvCxnSpPr/>
      </xdr:nvCxnSpPr>
      <xdr:spPr>
        <a:xfrm>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119239</xdr:rowOff>
    </xdr:to>
    <xdr:cxnSp macro="">
      <xdr:nvCxnSpPr>
        <xdr:cNvPr id="77" name="直線コネクタ 76"/>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81" name="テキスト ボックス 80"/>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7" name="円/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40516</xdr:rowOff>
    </xdr:from>
    <xdr:ext cx="762000" cy="259045"/>
    <xdr:sp macro="" textlink="">
      <xdr:nvSpPr>
        <xdr:cNvPr id="88"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68439</xdr:rowOff>
    </xdr:from>
    <xdr:to>
      <xdr:col>6</xdr:col>
      <xdr:colOff>50800</xdr:colOff>
      <xdr:row>42</xdr:row>
      <xdr:rowOff>170039</xdr:rowOff>
    </xdr:to>
    <xdr:sp macro="" textlink="">
      <xdr:nvSpPr>
        <xdr:cNvPr id="89" name="円/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154816</xdr:rowOff>
    </xdr:from>
    <xdr:ext cx="736600" cy="259045"/>
    <xdr:sp macro="" textlink="">
      <xdr:nvSpPr>
        <xdr:cNvPr id="90" name="テキスト ボックス 89"/>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1" name="円/楕円 90"/>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92" name="テキスト ボックス 91"/>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96" name="テキスト ボックス 95"/>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歳出面では、</a:t>
          </a:r>
          <a:r>
            <a:rPr lang="ja-JP" altLang="en-US" sz="1400" b="0" i="0" baseline="0">
              <a:solidFill>
                <a:schemeClr val="dk1"/>
              </a:solidFill>
              <a:effectLst/>
              <a:latin typeface="+mn-lt"/>
              <a:ea typeface="+mn-ea"/>
              <a:cs typeface="+mn-cs"/>
            </a:rPr>
            <a:t>公債費、後期高齢者医療特別会計・介護保険特別会計の繰出金が増加し</a:t>
          </a:r>
          <a:r>
            <a:rPr lang="ja-JP" altLang="ja-JP" sz="1400" b="0" i="0" baseline="0">
              <a:solidFill>
                <a:schemeClr val="dk1"/>
              </a:solidFill>
              <a:effectLst/>
              <a:latin typeface="+mn-lt"/>
              <a:ea typeface="+mn-ea"/>
              <a:cs typeface="+mn-cs"/>
            </a:rPr>
            <a:t>、歳入面では、</a:t>
          </a:r>
          <a:r>
            <a:rPr lang="ja-JP" altLang="en-US" sz="1400" b="0" i="0" baseline="0">
              <a:solidFill>
                <a:schemeClr val="dk1"/>
              </a:solidFill>
              <a:effectLst/>
              <a:latin typeface="+mn-lt"/>
              <a:ea typeface="+mn-ea"/>
              <a:cs typeface="+mn-cs"/>
            </a:rPr>
            <a:t>臨時財政対策債や地方消費税交付金、地方交付税の減少により</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年度と比較し</a:t>
          </a:r>
          <a:r>
            <a:rPr lang="ja-JP" altLang="en-US" sz="1400" b="0" i="0" baseline="0">
              <a:solidFill>
                <a:schemeClr val="dk1"/>
              </a:solidFill>
              <a:effectLst/>
              <a:latin typeface="+mn-lt"/>
              <a:ea typeface="+mn-ea"/>
              <a:cs typeface="+mn-cs"/>
            </a:rPr>
            <a:t>て</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4.2</a:t>
          </a:r>
          <a:r>
            <a:rPr lang="ja-JP" altLang="en-US" sz="1400" b="0" i="0" baseline="0">
              <a:solidFill>
                <a:schemeClr val="dk1"/>
              </a:solidFill>
              <a:effectLst/>
              <a:latin typeface="+mn-lt"/>
              <a:ea typeface="+mn-ea"/>
              <a:cs typeface="+mn-cs"/>
            </a:rPr>
            <a:t>％上昇</a:t>
          </a:r>
          <a:r>
            <a:rPr lang="ja-JP" altLang="ja-JP" sz="14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さらなる行財政改革に取り組み、内部管理経費をはじめ、経常的経費の削減に努めていく。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162137</xdr:rowOff>
    </xdr:from>
    <xdr:to>
      <xdr:col>7</xdr:col>
      <xdr:colOff>152400</xdr:colOff>
      <xdr:row>62</xdr:row>
      <xdr:rowOff>157056</xdr:rowOff>
    </xdr:to>
    <xdr:cxnSp macro="">
      <xdr:nvCxnSpPr>
        <xdr:cNvPr id="131" name="直線コネクタ 130"/>
        <xdr:cNvCxnSpPr/>
      </xdr:nvCxnSpPr>
      <xdr:spPr>
        <a:xfrm>
          <a:off x="4114800" y="10449137"/>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162137</xdr:rowOff>
    </xdr:from>
    <xdr:to>
      <xdr:col>6</xdr:col>
      <xdr:colOff>0</xdr:colOff>
      <xdr:row>61</xdr:row>
      <xdr:rowOff>30904</xdr:rowOff>
    </xdr:to>
    <xdr:cxnSp macro="">
      <xdr:nvCxnSpPr>
        <xdr:cNvPr id="134" name="直線コネクタ 133"/>
        <xdr:cNvCxnSpPr/>
      </xdr:nvCxnSpPr>
      <xdr:spPr>
        <a:xfrm flipV="1">
          <a:off x="3225800" y="1044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61</xdr:row>
      <xdr:rowOff>30904</xdr:rowOff>
    </xdr:to>
    <xdr:cxnSp macro="">
      <xdr:nvCxnSpPr>
        <xdr:cNvPr id="137" name="直線コネクタ 136"/>
        <xdr:cNvCxnSpPr/>
      </xdr:nvCxnSpPr>
      <xdr:spPr>
        <a:xfrm>
          <a:off x="2336800" y="103928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105833</xdr:rowOff>
    </xdr:from>
    <xdr:to>
      <xdr:col>3</xdr:col>
      <xdr:colOff>279400</xdr:colOff>
      <xdr:row>60</xdr:row>
      <xdr:rowOff>146050</xdr:rowOff>
    </xdr:to>
    <xdr:cxnSp macro="">
      <xdr:nvCxnSpPr>
        <xdr:cNvPr id="140" name="直線コネクタ 139"/>
        <xdr:cNvCxnSpPr/>
      </xdr:nvCxnSpPr>
      <xdr:spPr>
        <a:xfrm flipV="1">
          <a:off x="1447800" y="1039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2" name="テキスト ボックス 14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0" name="円/楕円 149"/>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1"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111337</xdr:rowOff>
    </xdr:from>
    <xdr:to>
      <xdr:col>6</xdr:col>
      <xdr:colOff>50800</xdr:colOff>
      <xdr:row>61</xdr:row>
      <xdr:rowOff>41487</xdr:rowOff>
    </xdr:to>
    <xdr:sp macro="" textlink="">
      <xdr:nvSpPr>
        <xdr:cNvPr id="152" name="円/楕円 151"/>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51664</xdr:rowOff>
    </xdr:from>
    <xdr:ext cx="736600" cy="259045"/>
    <xdr:sp macro="" textlink="">
      <xdr:nvSpPr>
        <xdr:cNvPr id="153" name="テキスト ボックス 152"/>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151554</xdr:rowOff>
    </xdr:from>
    <xdr:to>
      <xdr:col>4</xdr:col>
      <xdr:colOff>533400</xdr:colOff>
      <xdr:row>61</xdr:row>
      <xdr:rowOff>81704</xdr:rowOff>
    </xdr:to>
    <xdr:sp macro="" textlink="">
      <xdr:nvSpPr>
        <xdr:cNvPr id="154" name="円/楕円 153"/>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55" name="テキスト ボックス 154"/>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55033</xdr:rowOff>
    </xdr:from>
    <xdr:to>
      <xdr:col>3</xdr:col>
      <xdr:colOff>330200</xdr:colOff>
      <xdr:row>60</xdr:row>
      <xdr:rowOff>156633</xdr:rowOff>
    </xdr:to>
    <xdr:sp macro="" textlink="">
      <xdr:nvSpPr>
        <xdr:cNvPr id="156" name="円/楕円 155"/>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166810</xdr:rowOff>
    </xdr:from>
    <xdr:ext cx="762000" cy="259045"/>
    <xdr:sp macro="" textlink="">
      <xdr:nvSpPr>
        <xdr:cNvPr id="157" name="テキスト ボックス 156"/>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8" name="円/楕円 157"/>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9" name="テキスト ボックス 158"/>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人件費については</a:t>
          </a:r>
          <a:r>
            <a:rPr kumimoji="1" lang="ja-JP" altLang="en-US" sz="1400">
              <a:solidFill>
                <a:schemeClr val="dk1"/>
              </a:solidFill>
              <a:effectLst/>
              <a:latin typeface="+mn-lt"/>
              <a:ea typeface="+mn-ea"/>
              <a:cs typeface="+mn-cs"/>
            </a:rPr>
            <a:t>退職手当の減により平成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年度を下回ったものの、</a:t>
          </a:r>
          <a:r>
            <a:rPr kumimoji="1" lang="ja-JP" altLang="ja-JP" sz="1400">
              <a:solidFill>
                <a:schemeClr val="dk1"/>
              </a:solidFill>
              <a:effectLst/>
              <a:latin typeface="+mn-lt"/>
              <a:ea typeface="+mn-ea"/>
              <a:cs typeface="+mn-cs"/>
            </a:rPr>
            <a:t>物件費については</a:t>
          </a:r>
          <a:r>
            <a:rPr kumimoji="1" lang="ja-JP" altLang="en-US" sz="1400">
              <a:solidFill>
                <a:schemeClr val="dk1"/>
              </a:solidFill>
              <a:effectLst/>
              <a:latin typeface="+mn-lt"/>
              <a:ea typeface="+mn-ea"/>
              <a:cs typeface="+mn-cs"/>
            </a:rPr>
            <a:t>固定資産税に係る評価替業務</a:t>
          </a:r>
          <a:r>
            <a:rPr kumimoji="1" lang="ja-JP" altLang="ja-JP" sz="1400">
              <a:solidFill>
                <a:schemeClr val="dk1"/>
              </a:solidFill>
              <a:effectLst/>
              <a:latin typeface="+mn-lt"/>
              <a:ea typeface="+mn-ea"/>
              <a:cs typeface="+mn-cs"/>
            </a:rPr>
            <a:t>などにより、平成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年度を上回る結果となっている。</a:t>
          </a:r>
          <a:endParaRPr lang="ja-JP" altLang="ja-JP" sz="1400">
            <a:effectLst/>
          </a:endParaRPr>
        </a:p>
        <a:p>
          <a:r>
            <a:rPr kumimoji="1" lang="ja-JP" altLang="ja-JP" sz="1400">
              <a:solidFill>
                <a:schemeClr val="dk1"/>
              </a:solidFill>
              <a:effectLst/>
              <a:latin typeface="+mn-lt"/>
              <a:ea typeface="+mn-ea"/>
              <a:cs typeface="+mn-cs"/>
            </a:rPr>
            <a:t>　今後も</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定員管理計画</a:t>
          </a:r>
          <a:r>
            <a:rPr kumimoji="1" lang="ja-JP" altLang="en-US" sz="1400">
              <a:solidFill>
                <a:schemeClr val="dk1"/>
              </a:solidFill>
              <a:effectLst/>
              <a:latin typeface="+mn-lt"/>
              <a:ea typeface="+mn-ea"/>
              <a:cs typeface="+mn-cs"/>
            </a:rPr>
            <a:t>や財政運営健全化計画に</a:t>
          </a:r>
          <a:r>
            <a:rPr kumimoji="1" lang="ja-JP" altLang="ja-JP" sz="1400">
              <a:solidFill>
                <a:schemeClr val="dk1"/>
              </a:solidFill>
              <a:effectLst/>
              <a:latin typeface="+mn-lt"/>
              <a:ea typeface="+mn-ea"/>
              <a:cs typeface="+mn-cs"/>
            </a:rPr>
            <a:t>基づき</a:t>
          </a:r>
          <a:r>
            <a:rPr kumimoji="1" lang="ja-JP" altLang="en-US" sz="1400">
              <a:solidFill>
                <a:schemeClr val="dk1"/>
              </a:solidFill>
              <a:effectLst/>
              <a:latin typeface="+mn-lt"/>
              <a:ea typeface="+mn-ea"/>
              <a:cs typeface="+mn-cs"/>
            </a:rPr>
            <a:t>、適正な定員管理を進めるとともに、更なる経費節減に努めていく。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91198</xdr:rowOff>
    </xdr:from>
    <xdr:to>
      <xdr:col>7</xdr:col>
      <xdr:colOff>152400</xdr:colOff>
      <xdr:row>81</xdr:row>
      <xdr:rowOff>106158</xdr:rowOff>
    </xdr:to>
    <xdr:cxnSp macro="">
      <xdr:nvCxnSpPr>
        <xdr:cNvPr id="192" name="直線コネクタ 191"/>
        <xdr:cNvCxnSpPr/>
      </xdr:nvCxnSpPr>
      <xdr:spPr>
        <a:xfrm>
          <a:off x="4114800" y="13978648"/>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49657</xdr:rowOff>
    </xdr:from>
    <xdr:ext cx="762000" cy="259045"/>
    <xdr:sp macro="" textlink="">
      <xdr:nvSpPr>
        <xdr:cNvPr id="193" name="人件費・物件費等の状況平均値テキスト"/>
        <xdr:cNvSpPr txBox="1"/>
      </xdr:nvSpPr>
      <xdr:spPr>
        <a:xfrm>
          <a:off x="5041900" y="137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60398</xdr:rowOff>
    </xdr:from>
    <xdr:to>
      <xdr:col>6</xdr:col>
      <xdr:colOff>0</xdr:colOff>
      <xdr:row>81</xdr:row>
      <xdr:rowOff>91198</xdr:rowOff>
    </xdr:to>
    <xdr:cxnSp macro="">
      <xdr:nvCxnSpPr>
        <xdr:cNvPr id="195" name="直線コネクタ 194"/>
        <xdr:cNvCxnSpPr/>
      </xdr:nvCxnSpPr>
      <xdr:spPr>
        <a:xfrm>
          <a:off x="3225800" y="13947848"/>
          <a:ext cx="889000" cy="3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48261</xdr:rowOff>
    </xdr:from>
    <xdr:to>
      <xdr:col>4</xdr:col>
      <xdr:colOff>482600</xdr:colOff>
      <xdr:row>81</xdr:row>
      <xdr:rowOff>60398</xdr:rowOff>
    </xdr:to>
    <xdr:cxnSp macro="">
      <xdr:nvCxnSpPr>
        <xdr:cNvPr id="198" name="直線コネクタ 197"/>
        <xdr:cNvCxnSpPr/>
      </xdr:nvCxnSpPr>
      <xdr:spPr>
        <a:xfrm>
          <a:off x="2336800" y="13935711"/>
          <a:ext cx="889000" cy="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109658</xdr:rowOff>
    </xdr:from>
    <xdr:ext cx="762000" cy="259045"/>
    <xdr:sp macro="" textlink="">
      <xdr:nvSpPr>
        <xdr:cNvPr id="200" name="テキスト ボックス 199"/>
        <xdr:cNvSpPr txBox="1"/>
      </xdr:nvSpPr>
      <xdr:spPr>
        <a:xfrm>
          <a:off x="2844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48261</xdr:rowOff>
    </xdr:from>
    <xdr:to>
      <xdr:col>3</xdr:col>
      <xdr:colOff>279400</xdr:colOff>
      <xdr:row>81</xdr:row>
      <xdr:rowOff>51161</xdr:rowOff>
    </xdr:to>
    <xdr:cxnSp macro="">
      <xdr:nvCxnSpPr>
        <xdr:cNvPr id="201" name="直線コネクタ 200"/>
        <xdr:cNvCxnSpPr/>
      </xdr:nvCxnSpPr>
      <xdr:spPr>
        <a:xfrm flipV="1">
          <a:off x="1447800" y="13935711"/>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91267</xdr:rowOff>
    </xdr:from>
    <xdr:ext cx="762000" cy="259045"/>
    <xdr:sp macro="" textlink="">
      <xdr:nvSpPr>
        <xdr:cNvPr id="203" name="テキスト ボックス 202"/>
        <xdr:cNvSpPr txBox="1"/>
      </xdr:nvSpPr>
      <xdr:spPr>
        <a:xfrm>
          <a:off x="1955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55358</xdr:rowOff>
    </xdr:from>
    <xdr:to>
      <xdr:col>7</xdr:col>
      <xdr:colOff>203200</xdr:colOff>
      <xdr:row>81</xdr:row>
      <xdr:rowOff>156958</xdr:rowOff>
    </xdr:to>
    <xdr:sp macro="" textlink="">
      <xdr:nvSpPr>
        <xdr:cNvPr id="211" name="円/楕円 210"/>
        <xdr:cNvSpPr/>
      </xdr:nvSpPr>
      <xdr:spPr>
        <a:xfrm>
          <a:off x="4902200" y="139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27435</xdr:rowOff>
    </xdr:from>
    <xdr:ext cx="762000" cy="259045"/>
    <xdr:sp macro="" textlink="">
      <xdr:nvSpPr>
        <xdr:cNvPr id="212" name="人件費・物件費等の状況該当値テキスト"/>
        <xdr:cNvSpPr txBox="1"/>
      </xdr:nvSpPr>
      <xdr:spPr>
        <a:xfrm>
          <a:off x="5041900" y="1391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40398</xdr:rowOff>
    </xdr:from>
    <xdr:to>
      <xdr:col>6</xdr:col>
      <xdr:colOff>50800</xdr:colOff>
      <xdr:row>81</xdr:row>
      <xdr:rowOff>141998</xdr:rowOff>
    </xdr:to>
    <xdr:sp macro="" textlink="">
      <xdr:nvSpPr>
        <xdr:cNvPr id="213" name="円/楕円 212"/>
        <xdr:cNvSpPr/>
      </xdr:nvSpPr>
      <xdr:spPr>
        <a:xfrm>
          <a:off x="4064000" y="139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152175</xdr:rowOff>
    </xdr:from>
    <xdr:ext cx="736600" cy="259045"/>
    <xdr:sp macro="" textlink="">
      <xdr:nvSpPr>
        <xdr:cNvPr id="214" name="テキスト ボックス 213"/>
        <xdr:cNvSpPr txBox="1"/>
      </xdr:nvSpPr>
      <xdr:spPr>
        <a:xfrm>
          <a:off x="3733800" y="13696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120,213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9598</xdr:rowOff>
    </xdr:from>
    <xdr:to>
      <xdr:col>4</xdr:col>
      <xdr:colOff>533400</xdr:colOff>
      <xdr:row>81</xdr:row>
      <xdr:rowOff>111198</xdr:rowOff>
    </xdr:to>
    <xdr:sp macro="" textlink="">
      <xdr:nvSpPr>
        <xdr:cNvPr id="215" name="円/楕円 214"/>
        <xdr:cNvSpPr/>
      </xdr:nvSpPr>
      <xdr:spPr>
        <a:xfrm>
          <a:off x="3175000" y="13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95975</xdr:rowOff>
    </xdr:from>
    <xdr:ext cx="762000" cy="259045"/>
    <xdr:sp macro="" textlink="">
      <xdr:nvSpPr>
        <xdr:cNvPr id="216" name="テキスト ボックス 215"/>
        <xdr:cNvSpPr txBox="1"/>
      </xdr:nvSpPr>
      <xdr:spPr>
        <a:xfrm>
          <a:off x="2844800" y="1398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113,831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168911</xdr:rowOff>
    </xdr:from>
    <xdr:to>
      <xdr:col>3</xdr:col>
      <xdr:colOff>330200</xdr:colOff>
      <xdr:row>81</xdr:row>
      <xdr:rowOff>99061</xdr:rowOff>
    </xdr:to>
    <xdr:sp macro="" textlink="">
      <xdr:nvSpPr>
        <xdr:cNvPr id="217" name="円/楕円 216"/>
        <xdr:cNvSpPr/>
      </xdr:nvSpPr>
      <xdr:spPr>
        <a:xfrm>
          <a:off x="22860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83838</xdr:rowOff>
    </xdr:from>
    <xdr:ext cx="762000" cy="259045"/>
    <xdr:sp macro="" textlink="">
      <xdr:nvSpPr>
        <xdr:cNvPr id="218" name="テキスト ボックス 217"/>
        <xdr:cNvSpPr txBox="1"/>
      </xdr:nvSpPr>
      <xdr:spPr>
        <a:xfrm>
          <a:off x="19558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111,316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361</xdr:rowOff>
    </xdr:from>
    <xdr:to>
      <xdr:col>2</xdr:col>
      <xdr:colOff>127000</xdr:colOff>
      <xdr:row>81</xdr:row>
      <xdr:rowOff>101961</xdr:rowOff>
    </xdr:to>
    <xdr:sp macro="" textlink="">
      <xdr:nvSpPr>
        <xdr:cNvPr id="219" name="円/楕円 218"/>
        <xdr:cNvSpPr/>
      </xdr:nvSpPr>
      <xdr:spPr>
        <a:xfrm>
          <a:off x="1397000" y="138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86738</xdr:rowOff>
    </xdr:from>
    <xdr:ext cx="762000" cy="259045"/>
    <xdr:sp macro="" textlink="">
      <xdr:nvSpPr>
        <xdr:cNvPr id="220" name="テキスト ボックス 219"/>
        <xdr:cNvSpPr txBox="1"/>
      </xdr:nvSpPr>
      <xdr:spPr>
        <a:xfrm>
          <a:off x="1066800" y="1397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職員給与水準の適正化のため、一般職員の給料を職責に応じて</a:t>
          </a:r>
          <a:r>
            <a:rPr kumimoji="1" lang="en-US" altLang="ja-JP" sz="1400">
              <a:solidFill>
                <a:schemeClr val="dk1"/>
              </a:solidFill>
              <a:effectLst/>
              <a:latin typeface="+mn-lt"/>
              <a:ea typeface="+mn-ea"/>
              <a:cs typeface="+mn-cs"/>
            </a:rPr>
            <a:t>0.3%</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％減額する給料抑制措置を行っている。</a:t>
          </a:r>
          <a:endParaRPr lang="ja-JP" altLang="ja-JP" sz="1400">
            <a:effectLst/>
          </a:endParaRPr>
        </a:p>
        <a:p>
          <a:r>
            <a:rPr kumimoji="1" lang="ja-JP" altLang="ja-JP" sz="1400">
              <a:solidFill>
                <a:schemeClr val="dk1"/>
              </a:solidFill>
              <a:effectLst/>
              <a:latin typeface="+mn-lt"/>
              <a:ea typeface="+mn-ea"/>
              <a:cs typeface="+mn-cs"/>
            </a:rPr>
            <a:t>　今後も引き続き、適正な給与水準を維持できるよう努めていく。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149578</xdr:rowOff>
    </xdr:to>
    <xdr:cxnSp macro="">
      <xdr:nvCxnSpPr>
        <xdr:cNvPr id="254" name="直線コネクタ 253"/>
        <xdr:cNvCxnSpPr/>
      </xdr:nvCxnSpPr>
      <xdr:spPr>
        <a:xfrm flipV="1">
          <a:off x="16179800" y="1441732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5"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160161</xdr:rowOff>
    </xdr:from>
    <xdr:to>
      <xdr:col>23</xdr:col>
      <xdr:colOff>406400</xdr:colOff>
      <xdr:row>84</xdr:row>
      <xdr:rowOff>149578</xdr:rowOff>
    </xdr:to>
    <xdr:cxnSp macro="">
      <xdr:nvCxnSpPr>
        <xdr:cNvPr id="257" name="直線コネクタ 256"/>
        <xdr:cNvCxnSpPr/>
      </xdr:nvCxnSpPr>
      <xdr:spPr>
        <a:xfrm>
          <a:off x="15290800" y="143905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116716</xdr:rowOff>
    </xdr:from>
    <xdr:ext cx="736600" cy="259045"/>
    <xdr:sp macro="" textlink="">
      <xdr:nvSpPr>
        <xdr:cNvPr id="259" name="テキスト ボックス 258"/>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160161</xdr:rowOff>
    </xdr:from>
    <xdr:to>
      <xdr:col>22</xdr:col>
      <xdr:colOff>203200</xdr:colOff>
      <xdr:row>84</xdr:row>
      <xdr:rowOff>15522</xdr:rowOff>
    </xdr:to>
    <xdr:cxnSp macro="">
      <xdr:nvCxnSpPr>
        <xdr:cNvPr id="260" name="直線コネクタ 259"/>
        <xdr:cNvCxnSpPr/>
      </xdr:nvCxnSpPr>
      <xdr:spPr>
        <a:xfrm flipV="1">
          <a:off x="14401800" y="1439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2" name="テキスト ボックス 26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15522</xdr:rowOff>
    </xdr:from>
    <xdr:to>
      <xdr:col>21</xdr:col>
      <xdr:colOff>0</xdr:colOff>
      <xdr:row>89</xdr:row>
      <xdr:rowOff>136878</xdr:rowOff>
    </xdr:to>
    <xdr:cxnSp macro="">
      <xdr:nvCxnSpPr>
        <xdr:cNvPr id="263" name="直線コネクタ 262"/>
        <xdr:cNvCxnSpPr/>
      </xdr:nvCxnSpPr>
      <xdr:spPr>
        <a:xfrm flipV="1">
          <a:off x="13512800" y="14417322"/>
          <a:ext cx="889000" cy="9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167516</xdr:rowOff>
    </xdr:from>
    <xdr:ext cx="762000" cy="259045"/>
    <xdr:sp macro="" textlink="">
      <xdr:nvSpPr>
        <xdr:cNvPr id="265" name="テキスト ボックス 264"/>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3" name="円/楕円 272"/>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108249</xdr:rowOff>
    </xdr:from>
    <xdr:ext cx="762000" cy="259045"/>
    <xdr:sp macro="" textlink="">
      <xdr:nvSpPr>
        <xdr:cNvPr id="274" name="給与水準   （国との比較）該当値テキスト"/>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98778</xdr:rowOff>
    </xdr:from>
    <xdr:to>
      <xdr:col>23</xdr:col>
      <xdr:colOff>457200</xdr:colOff>
      <xdr:row>85</xdr:row>
      <xdr:rowOff>28928</xdr:rowOff>
    </xdr:to>
    <xdr:sp macro="" textlink="">
      <xdr:nvSpPr>
        <xdr:cNvPr id="275" name="円/楕円 274"/>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13705</xdr:rowOff>
    </xdr:from>
    <xdr:ext cx="736600" cy="259045"/>
    <xdr:sp macro="" textlink="">
      <xdr:nvSpPr>
        <xdr:cNvPr id="276" name="テキスト ボックス 275"/>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109361</xdr:rowOff>
    </xdr:from>
    <xdr:to>
      <xdr:col>22</xdr:col>
      <xdr:colOff>254000</xdr:colOff>
      <xdr:row>84</xdr:row>
      <xdr:rowOff>39511</xdr:rowOff>
    </xdr:to>
    <xdr:sp macro="" textlink="">
      <xdr:nvSpPr>
        <xdr:cNvPr id="277" name="円/楕円 276"/>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24288</xdr:rowOff>
    </xdr:from>
    <xdr:ext cx="762000" cy="259045"/>
    <xdr:sp macro="" textlink="">
      <xdr:nvSpPr>
        <xdr:cNvPr id="278" name="テキスト ボックス 277"/>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136172</xdr:rowOff>
    </xdr:from>
    <xdr:to>
      <xdr:col>21</xdr:col>
      <xdr:colOff>50800</xdr:colOff>
      <xdr:row>84</xdr:row>
      <xdr:rowOff>66322</xdr:rowOff>
    </xdr:to>
    <xdr:sp macro="" textlink="">
      <xdr:nvSpPr>
        <xdr:cNvPr id="279" name="円/楕円 278"/>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51099</xdr:rowOff>
    </xdr:from>
    <xdr:ext cx="762000" cy="259045"/>
    <xdr:sp macro="" textlink="">
      <xdr:nvSpPr>
        <xdr:cNvPr id="280" name="テキスト ボックス 279"/>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81" name="円/楕円 280"/>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82" name="テキスト ボックス 281"/>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退職者数の不補充など、職員数の抑制に取り組んできたが、平成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月に阿東町と合併し、職員数が増加したことなどが主な要因となり、類似団体平均を上回る</a:t>
          </a:r>
          <a:r>
            <a:rPr kumimoji="1" lang="en-US" altLang="ja-JP" sz="1400">
              <a:solidFill>
                <a:schemeClr val="dk1"/>
              </a:solidFill>
              <a:effectLst/>
              <a:latin typeface="+mn-lt"/>
              <a:ea typeface="+mn-ea"/>
              <a:cs typeface="+mn-cs"/>
            </a:rPr>
            <a:t>7.78</a:t>
          </a:r>
          <a:r>
            <a:rPr kumimoji="1" lang="ja-JP" altLang="ja-JP" sz="1400">
              <a:solidFill>
                <a:schemeClr val="dk1"/>
              </a:solidFill>
              <a:effectLst/>
              <a:latin typeface="+mn-lt"/>
              <a:ea typeface="+mn-ea"/>
              <a:cs typeface="+mn-cs"/>
            </a:rPr>
            <a:t>人となっている。</a:t>
          </a:r>
          <a:endParaRPr lang="ja-JP" altLang="ja-JP" sz="1400">
            <a:effectLst/>
          </a:endParaRPr>
        </a:p>
        <a:p>
          <a:r>
            <a:rPr kumimoji="1" lang="ja-JP" altLang="ja-JP" sz="1400">
              <a:solidFill>
                <a:schemeClr val="dk1"/>
              </a:solidFill>
              <a:effectLst/>
              <a:latin typeface="+mn-lt"/>
              <a:ea typeface="+mn-ea"/>
              <a:cs typeface="+mn-cs"/>
            </a:rPr>
            <a:t>　今後も引き続き、定員管理計画に基づき</a:t>
          </a:r>
          <a:r>
            <a:rPr kumimoji="1" lang="ja-JP" altLang="en-US" sz="1400">
              <a:solidFill>
                <a:schemeClr val="dk1"/>
              </a:solidFill>
              <a:effectLst/>
              <a:latin typeface="+mn-lt"/>
              <a:ea typeface="+mn-ea"/>
              <a:cs typeface="+mn-cs"/>
            </a:rPr>
            <a:t>適正な定員管理</a:t>
          </a:r>
          <a:r>
            <a:rPr kumimoji="1" lang="ja-JP" altLang="ja-JP" sz="1400">
              <a:solidFill>
                <a:schemeClr val="dk1"/>
              </a:solidFill>
              <a:effectLst/>
              <a:latin typeface="+mn-lt"/>
              <a:ea typeface="+mn-ea"/>
              <a:cs typeface="+mn-cs"/>
            </a:rPr>
            <a:t>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81643</xdr:rowOff>
    </xdr:from>
    <xdr:to>
      <xdr:col>24</xdr:col>
      <xdr:colOff>558800</xdr:colOff>
      <xdr:row>65</xdr:row>
      <xdr:rowOff>91984</xdr:rowOff>
    </xdr:to>
    <xdr:cxnSp macro="">
      <xdr:nvCxnSpPr>
        <xdr:cNvPr id="319" name="直線コネクタ 318"/>
        <xdr:cNvCxnSpPr/>
      </xdr:nvCxnSpPr>
      <xdr:spPr>
        <a:xfrm>
          <a:off x="16179800" y="1122589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0"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81643</xdr:rowOff>
    </xdr:from>
    <xdr:to>
      <xdr:col>23</xdr:col>
      <xdr:colOff>406400</xdr:colOff>
      <xdr:row>65</xdr:row>
      <xdr:rowOff>91984</xdr:rowOff>
    </xdr:to>
    <xdr:cxnSp macro="">
      <xdr:nvCxnSpPr>
        <xdr:cNvPr id="322" name="直線コネクタ 321"/>
        <xdr:cNvCxnSpPr/>
      </xdr:nvCxnSpPr>
      <xdr:spPr>
        <a:xfrm flipV="1">
          <a:off x="15290800" y="112258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4" name="テキスト ボックス 323"/>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91984</xdr:rowOff>
    </xdr:from>
    <xdr:to>
      <xdr:col>22</xdr:col>
      <xdr:colOff>203200</xdr:colOff>
      <xdr:row>65</xdr:row>
      <xdr:rowOff>91984</xdr:rowOff>
    </xdr:to>
    <xdr:cxnSp macro="">
      <xdr:nvCxnSpPr>
        <xdr:cNvPr id="325" name="直線コネクタ 324"/>
        <xdr:cNvCxnSpPr/>
      </xdr:nvCxnSpPr>
      <xdr:spPr>
        <a:xfrm>
          <a:off x="14401800" y="11236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7" name="テキスト ボックス 326"/>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91984</xdr:rowOff>
    </xdr:from>
    <xdr:to>
      <xdr:col>21</xdr:col>
      <xdr:colOff>0</xdr:colOff>
      <xdr:row>65</xdr:row>
      <xdr:rowOff>129903</xdr:rowOff>
    </xdr:to>
    <xdr:cxnSp macro="">
      <xdr:nvCxnSpPr>
        <xdr:cNvPr id="328" name="直線コネクタ 327"/>
        <xdr:cNvCxnSpPr/>
      </xdr:nvCxnSpPr>
      <xdr:spPr>
        <a:xfrm flipV="1">
          <a:off x="13512800" y="112362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0" name="テキスト ボックス 329"/>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2" name="テキスト ボックス 331"/>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41184</xdr:rowOff>
    </xdr:from>
    <xdr:to>
      <xdr:col>24</xdr:col>
      <xdr:colOff>609600</xdr:colOff>
      <xdr:row>65</xdr:row>
      <xdr:rowOff>142784</xdr:rowOff>
    </xdr:to>
    <xdr:sp macro="" textlink="">
      <xdr:nvSpPr>
        <xdr:cNvPr id="338" name="円/楕円 337"/>
        <xdr:cNvSpPr/>
      </xdr:nvSpPr>
      <xdr:spPr>
        <a:xfrm>
          <a:off x="169672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13261</xdr:rowOff>
    </xdr:from>
    <xdr:ext cx="762000" cy="259045"/>
    <xdr:sp macro="" textlink="">
      <xdr:nvSpPr>
        <xdr:cNvPr id="339" name="定員管理の状況該当値テキスト"/>
        <xdr:cNvSpPr txBox="1"/>
      </xdr:nvSpPr>
      <xdr:spPr>
        <a:xfrm>
          <a:off x="17106900" y="111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30843</xdr:rowOff>
    </xdr:from>
    <xdr:to>
      <xdr:col>23</xdr:col>
      <xdr:colOff>457200</xdr:colOff>
      <xdr:row>65</xdr:row>
      <xdr:rowOff>132443</xdr:rowOff>
    </xdr:to>
    <xdr:sp macro="" textlink="">
      <xdr:nvSpPr>
        <xdr:cNvPr id="340" name="円/楕円 339"/>
        <xdr:cNvSpPr/>
      </xdr:nvSpPr>
      <xdr:spPr>
        <a:xfrm>
          <a:off x="16129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117220</xdr:rowOff>
    </xdr:from>
    <xdr:ext cx="736600" cy="259045"/>
    <xdr:sp macro="" textlink="">
      <xdr:nvSpPr>
        <xdr:cNvPr id="341" name="テキスト ボックス 340"/>
        <xdr:cNvSpPr txBox="1"/>
      </xdr:nvSpPr>
      <xdr:spPr>
        <a:xfrm>
          <a:off x="15798800" y="1126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41184</xdr:rowOff>
    </xdr:from>
    <xdr:to>
      <xdr:col>22</xdr:col>
      <xdr:colOff>254000</xdr:colOff>
      <xdr:row>65</xdr:row>
      <xdr:rowOff>142784</xdr:rowOff>
    </xdr:to>
    <xdr:sp macro="" textlink="">
      <xdr:nvSpPr>
        <xdr:cNvPr id="342" name="円/楕円 341"/>
        <xdr:cNvSpPr/>
      </xdr:nvSpPr>
      <xdr:spPr>
        <a:xfrm>
          <a:off x="15240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127561</xdr:rowOff>
    </xdr:from>
    <xdr:ext cx="762000" cy="259045"/>
    <xdr:sp macro="" textlink="">
      <xdr:nvSpPr>
        <xdr:cNvPr id="343" name="テキスト ボックス 342"/>
        <xdr:cNvSpPr txBox="1"/>
      </xdr:nvSpPr>
      <xdr:spPr>
        <a:xfrm>
          <a:off x="14909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41184</xdr:rowOff>
    </xdr:from>
    <xdr:to>
      <xdr:col>21</xdr:col>
      <xdr:colOff>50800</xdr:colOff>
      <xdr:row>65</xdr:row>
      <xdr:rowOff>142784</xdr:rowOff>
    </xdr:to>
    <xdr:sp macro="" textlink="">
      <xdr:nvSpPr>
        <xdr:cNvPr id="344" name="円/楕円 343"/>
        <xdr:cNvSpPr/>
      </xdr:nvSpPr>
      <xdr:spPr>
        <a:xfrm>
          <a:off x="14351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127561</xdr:rowOff>
    </xdr:from>
    <xdr:ext cx="762000" cy="259045"/>
    <xdr:sp macro="" textlink="">
      <xdr:nvSpPr>
        <xdr:cNvPr id="345" name="テキスト ボックス 344"/>
        <xdr:cNvSpPr txBox="1"/>
      </xdr:nvSpPr>
      <xdr:spPr>
        <a:xfrm>
          <a:off x="14020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79103</xdr:rowOff>
    </xdr:from>
    <xdr:to>
      <xdr:col>19</xdr:col>
      <xdr:colOff>533400</xdr:colOff>
      <xdr:row>66</xdr:row>
      <xdr:rowOff>9253</xdr:rowOff>
    </xdr:to>
    <xdr:sp macro="" textlink="">
      <xdr:nvSpPr>
        <xdr:cNvPr id="346" name="円/楕円 345"/>
        <xdr:cNvSpPr/>
      </xdr:nvSpPr>
      <xdr:spPr>
        <a:xfrm>
          <a:off x="13462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165480</xdr:rowOff>
    </xdr:from>
    <xdr:ext cx="762000" cy="259045"/>
    <xdr:sp macro="" textlink="">
      <xdr:nvSpPr>
        <xdr:cNvPr id="347" name="テキスト ボックス 346"/>
        <xdr:cNvSpPr txBox="1"/>
      </xdr:nvSpPr>
      <xdr:spPr>
        <a:xfrm>
          <a:off x="13131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400">
              <a:solidFill>
                <a:sysClr val="windowText" lastClr="000000"/>
              </a:solidFill>
              <a:latin typeface="ＭＳ Ｐゴシック"/>
            </a:rPr>
            <a:t>公債費は増加しているものの、</a:t>
          </a:r>
          <a:r>
            <a:rPr lang="ja-JP" altLang="ja-JP" sz="1400">
              <a:solidFill>
                <a:sysClr val="windowText" lastClr="000000"/>
              </a:solidFill>
              <a:effectLst/>
              <a:latin typeface="+mn-lt"/>
              <a:ea typeface="+mn-ea"/>
              <a:cs typeface="+mn-cs"/>
            </a:rPr>
            <a:t>交付税措置</a:t>
          </a:r>
          <a:r>
            <a:rPr lang="ja-JP" altLang="en-US" sz="1400">
              <a:solidFill>
                <a:sysClr val="windowText" lastClr="000000"/>
              </a:solidFill>
              <a:effectLst/>
              <a:latin typeface="+mn-lt"/>
              <a:ea typeface="+mn-ea"/>
              <a:cs typeface="+mn-cs"/>
            </a:rPr>
            <a:t>の割合</a:t>
          </a:r>
          <a:r>
            <a:rPr lang="ja-JP" altLang="ja-JP" sz="1400">
              <a:solidFill>
                <a:sysClr val="windowText" lastClr="000000"/>
              </a:solidFill>
              <a:effectLst/>
              <a:latin typeface="+mn-lt"/>
              <a:ea typeface="+mn-ea"/>
              <a:cs typeface="+mn-cs"/>
            </a:rPr>
            <a:t>が増えたことから</a:t>
          </a:r>
          <a:r>
            <a:rPr kumimoji="1" lang="ja-JP" altLang="en-US" sz="1400">
              <a:solidFill>
                <a:sysClr val="windowText" lastClr="000000"/>
              </a:solidFill>
              <a:latin typeface="ＭＳ Ｐゴシック"/>
            </a:rPr>
            <a:t>、</a:t>
          </a: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27</a:t>
          </a:r>
          <a:r>
            <a:rPr kumimoji="1" lang="ja-JP" altLang="ja-JP" sz="1400">
              <a:solidFill>
                <a:sysClr val="windowText" lastClr="000000"/>
              </a:solidFill>
              <a:effectLst/>
              <a:latin typeface="+mn-lt"/>
              <a:ea typeface="+mn-ea"/>
              <a:cs typeface="+mn-cs"/>
            </a:rPr>
            <a:t>年度と比較して、</a:t>
          </a:r>
          <a:r>
            <a:rPr kumimoji="1" lang="en-US" altLang="ja-JP" sz="1400">
              <a:solidFill>
                <a:sysClr val="windowText" lastClr="000000"/>
              </a:solidFill>
              <a:effectLst/>
              <a:latin typeface="+mn-lt"/>
              <a:ea typeface="+mn-ea"/>
              <a:cs typeface="+mn-cs"/>
            </a:rPr>
            <a:t>0.9</a:t>
          </a:r>
          <a:r>
            <a:rPr kumimoji="1" lang="ja-JP" altLang="en-US" sz="1400">
              <a:solidFill>
                <a:sysClr val="windowText" lastClr="000000"/>
              </a:solidFill>
              <a:effectLst/>
              <a:latin typeface="+mn-lt"/>
              <a:ea typeface="+mn-ea"/>
              <a:cs typeface="+mn-cs"/>
            </a:rPr>
            <a:t>ポイント改善した。</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lang="ja-JP" altLang="ja-JP" sz="1400">
              <a:solidFill>
                <a:sysClr val="windowText" lastClr="000000"/>
              </a:solidFill>
              <a:effectLst/>
              <a:latin typeface="+mn-lt"/>
              <a:ea typeface="+mn-ea"/>
              <a:cs typeface="+mn-cs"/>
            </a:rPr>
            <a:t>今後は、大型建設事業実施の影響から</a:t>
          </a:r>
          <a:r>
            <a:rPr lang="ja-JP" altLang="en-US" sz="1400">
              <a:solidFill>
                <a:sysClr val="windowText" lastClr="000000"/>
              </a:solidFill>
              <a:effectLst/>
              <a:latin typeface="+mn-lt"/>
              <a:ea typeface="+mn-ea"/>
              <a:cs typeface="+mn-cs"/>
            </a:rPr>
            <a:t>公債費</a:t>
          </a:r>
          <a:r>
            <a:rPr lang="ja-JP" altLang="ja-JP" sz="1400">
              <a:solidFill>
                <a:sysClr val="windowText" lastClr="000000"/>
              </a:solidFill>
              <a:effectLst/>
              <a:latin typeface="+mn-lt"/>
              <a:ea typeface="+mn-ea"/>
              <a:cs typeface="+mn-cs"/>
            </a:rPr>
            <a:t>は増加する見込みであるが、交付税措置</a:t>
          </a:r>
          <a:r>
            <a:rPr lang="ja-JP" altLang="en-US" sz="1400">
              <a:solidFill>
                <a:sysClr val="windowText" lastClr="000000"/>
              </a:solidFill>
              <a:effectLst/>
              <a:latin typeface="+mn-lt"/>
              <a:ea typeface="+mn-ea"/>
              <a:cs typeface="+mn-cs"/>
            </a:rPr>
            <a:t>率</a:t>
          </a:r>
          <a:r>
            <a:rPr lang="ja-JP" altLang="ja-JP" sz="1400">
              <a:solidFill>
                <a:sysClr val="windowText" lastClr="000000"/>
              </a:solidFill>
              <a:effectLst/>
              <a:latin typeface="+mn-lt"/>
              <a:ea typeface="+mn-ea"/>
              <a:cs typeface="+mn-cs"/>
            </a:rPr>
            <a:t>の高い有利な起債を活用することにより、比率は緩やかに上昇すると考えられる。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161472</xdr:rowOff>
    </xdr:from>
    <xdr:to>
      <xdr:col>24</xdr:col>
      <xdr:colOff>558800</xdr:colOff>
      <xdr:row>41</xdr:row>
      <xdr:rowOff>93435</xdr:rowOff>
    </xdr:to>
    <xdr:cxnSp macro="">
      <xdr:nvCxnSpPr>
        <xdr:cNvPr id="382" name="直線コネクタ 381"/>
        <xdr:cNvCxnSpPr/>
      </xdr:nvCxnSpPr>
      <xdr:spPr>
        <a:xfrm flipV="1">
          <a:off x="16179800" y="7019472"/>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3"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93435</xdr:rowOff>
    </xdr:from>
    <xdr:to>
      <xdr:col>23</xdr:col>
      <xdr:colOff>406400</xdr:colOff>
      <xdr:row>42</xdr:row>
      <xdr:rowOff>94343</xdr:rowOff>
    </xdr:to>
    <xdr:cxnSp macro="">
      <xdr:nvCxnSpPr>
        <xdr:cNvPr id="385" name="直線コネクタ 384"/>
        <xdr:cNvCxnSpPr/>
      </xdr:nvCxnSpPr>
      <xdr:spPr>
        <a:xfrm flipV="1">
          <a:off x="15290800" y="71228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7" name="テキスト ボックス 38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43</xdr:row>
      <xdr:rowOff>118231</xdr:rowOff>
    </xdr:to>
    <xdr:cxnSp macro="">
      <xdr:nvCxnSpPr>
        <xdr:cNvPr id="388" name="直線コネクタ 387"/>
        <xdr:cNvCxnSpPr/>
      </xdr:nvCxnSpPr>
      <xdr:spPr>
        <a:xfrm flipV="1">
          <a:off x="14401800" y="7295243"/>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118231</xdr:rowOff>
    </xdr:from>
    <xdr:to>
      <xdr:col>21</xdr:col>
      <xdr:colOff>0</xdr:colOff>
      <xdr:row>44</xdr:row>
      <xdr:rowOff>61685</xdr:rowOff>
    </xdr:to>
    <xdr:cxnSp macro="">
      <xdr:nvCxnSpPr>
        <xdr:cNvPr id="391" name="直線コネクタ 390"/>
        <xdr:cNvCxnSpPr/>
      </xdr:nvCxnSpPr>
      <xdr:spPr>
        <a:xfrm flipV="1">
          <a:off x="13512800" y="74905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3" name="テキスト ボックス 39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5" name="テキスト ボックス 394"/>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401" name="円/楕円 400"/>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82749</xdr:rowOff>
    </xdr:from>
    <xdr:ext cx="762000" cy="259045"/>
    <xdr:sp macro="" textlink="">
      <xdr:nvSpPr>
        <xdr:cNvPr id="402"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42635</xdr:rowOff>
    </xdr:from>
    <xdr:to>
      <xdr:col>23</xdr:col>
      <xdr:colOff>457200</xdr:colOff>
      <xdr:row>41</xdr:row>
      <xdr:rowOff>144235</xdr:rowOff>
    </xdr:to>
    <xdr:sp macro="" textlink="">
      <xdr:nvSpPr>
        <xdr:cNvPr id="403" name="円/楕円 402"/>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129012</xdr:rowOff>
    </xdr:from>
    <xdr:ext cx="736600" cy="259045"/>
    <xdr:sp macro="" textlink="">
      <xdr:nvSpPr>
        <xdr:cNvPr id="404" name="テキスト ボックス 403"/>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5" name="円/楕円 404"/>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406" name="テキスト ボックス 405"/>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67431</xdr:rowOff>
    </xdr:from>
    <xdr:to>
      <xdr:col>21</xdr:col>
      <xdr:colOff>50800</xdr:colOff>
      <xdr:row>43</xdr:row>
      <xdr:rowOff>169031</xdr:rowOff>
    </xdr:to>
    <xdr:sp macro="" textlink="">
      <xdr:nvSpPr>
        <xdr:cNvPr id="407" name="円/楕円 406"/>
        <xdr:cNvSpPr/>
      </xdr:nvSpPr>
      <xdr:spPr>
        <a:xfrm>
          <a:off x="14351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153808</xdr:rowOff>
    </xdr:from>
    <xdr:ext cx="762000" cy="259045"/>
    <xdr:sp macro="" textlink="">
      <xdr:nvSpPr>
        <xdr:cNvPr id="408" name="テキスト ボックス 407"/>
        <xdr:cNvSpPr txBox="1"/>
      </xdr:nvSpPr>
      <xdr:spPr>
        <a:xfrm>
          <a:off x="14020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10885</xdr:rowOff>
    </xdr:from>
    <xdr:to>
      <xdr:col>19</xdr:col>
      <xdr:colOff>533400</xdr:colOff>
      <xdr:row>44</xdr:row>
      <xdr:rowOff>112485</xdr:rowOff>
    </xdr:to>
    <xdr:sp macro="" textlink="">
      <xdr:nvSpPr>
        <xdr:cNvPr id="409" name="円/楕円 408"/>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97262</xdr:rowOff>
    </xdr:from>
    <xdr:ext cx="762000" cy="259045"/>
    <xdr:sp macro="" textlink="">
      <xdr:nvSpPr>
        <xdr:cNvPr id="410" name="テキスト ボックス 409"/>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地方債現在高の増加により将来負担額が増加した</a:t>
          </a:r>
          <a:r>
            <a:rPr kumimoji="1" lang="ja-JP" altLang="en-US" sz="1200">
              <a:solidFill>
                <a:schemeClr val="dk1"/>
              </a:solidFill>
              <a:effectLst/>
              <a:latin typeface="+mn-lt"/>
              <a:ea typeface="+mn-ea"/>
              <a:cs typeface="+mn-cs"/>
            </a:rPr>
            <a:t>一方で</a:t>
          </a:r>
          <a:r>
            <a:rPr kumimoji="1" lang="ja-JP" altLang="ja-JP" sz="1200">
              <a:solidFill>
                <a:schemeClr val="dk1"/>
              </a:solidFill>
              <a:effectLst/>
              <a:latin typeface="+mn-lt"/>
              <a:ea typeface="+mn-ea"/>
              <a:cs typeface="+mn-cs"/>
            </a:rPr>
            <a:t>、基金残高の</a:t>
          </a:r>
          <a:r>
            <a:rPr kumimoji="1" lang="ja-JP" altLang="en-US" sz="1200">
              <a:solidFill>
                <a:schemeClr val="dk1"/>
              </a:solidFill>
              <a:effectLst/>
              <a:latin typeface="+mn-lt"/>
              <a:ea typeface="+mn-ea"/>
              <a:cs typeface="+mn-cs"/>
            </a:rPr>
            <a:t>増加による</a:t>
          </a:r>
          <a:r>
            <a:rPr kumimoji="1" lang="ja-JP" altLang="ja-JP" sz="1200">
              <a:solidFill>
                <a:schemeClr val="dk1"/>
              </a:solidFill>
              <a:effectLst/>
              <a:latin typeface="+mn-lt"/>
              <a:ea typeface="+mn-ea"/>
              <a:cs typeface="+mn-cs"/>
            </a:rPr>
            <a:t>充当可能基金の増加や、</a:t>
          </a:r>
          <a:r>
            <a:rPr kumimoji="1" lang="ja-JP" altLang="en-US" sz="1200">
              <a:solidFill>
                <a:schemeClr val="dk1"/>
              </a:solidFill>
              <a:effectLst/>
              <a:latin typeface="+mn-lt"/>
              <a:ea typeface="+mn-ea"/>
              <a:cs typeface="+mn-cs"/>
            </a:rPr>
            <a:t>交付税措置率の高い地方債残高が増えたことによる</a:t>
          </a:r>
          <a:r>
            <a:rPr kumimoji="1" lang="ja-JP" altLang="ja-JP" sz="1200">
              <a:solidFill>
                <a:schemeClr val="dk1"/>
              </a:solidFill>
              <a:effectLst/>
              <a:latin typeface="+mn-lt"/>
              <a:ea typeface="+mn-ea"/>
              <a:cs typeface="+mn-cs"/>
            </a:rPr>
            <a:t>基準財政需要額算入見込額の増加などにより、平成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年度と比較し</a:t>
          </a:r>
          <a:r>
            <a:rPr kumimoji="1" lang="ja-JP" altLang="en-US" sz="1200">
              <a:solidFill>
                <a:schemeClr val="dk1"/>
              </a:solidFill>
              <a:effectLst/>
              <a:latin typeface="+mn-lt"/>
              <a:ea typeface="+mn-ea"/>
              <a:cs typeface="+mn-cs"/>
            </a:rPr>
            <a:t>て</a:t>
          </a:r>
          <a:r>
            <a:rPr kumimoji="1" lang="en-US" altLang="ja-JP" sz="1200">
              <a:solidFill>
                <a:schemeClr val="dk1"/>
              </a:solidFill>
              <a:effectLst/>
              <a:latin typeface="+mn-lt"/>
              <a:ea typeface="+mn-ea"/>
              <a:cs typeface="+mn-cs"/>
            </a:rPr>
            <a:t>9.3</a:t>
          </a:r>
          <a:r>
            <a:rPr kumimoji="1" lang="ja-JP" altLang="ja-JP" sz="1200">
              <a:solidFill>
                <a:schemeClr val="dk1"/>
              </a:solidFill>
              <a:effectLst/>
              <a:latin typeface="+mn-lt"/>
              <a:ea typeface="+mn-ea"/>
              <a:cs typeface="+mn-cs"/>
            </a:rPr>
            <a:t>ポイント改善した。</a:t>
          </a:r>
          <a:endParaRPr lang="ja-JP" altLang="ja-JP" sz="1200">
            <a:effectLst/>
          </a:endParaRPr>
        </a:p>
        <a:p>
          <a:r>
            <a:rPr lang="ja-JP" altLang="en-US" sz="1200">
              <a:effectLst/>
            </a:rPr>
            <a:t>　今後は、大型建設事業実施の影響から地方債残高は増加する見込みであるが、今後も交付税措置率の高い有利な起債の活用や、将来の行政需要に備えて基金を積み立てるなど、将来負担の抑制に努める。</a:t>
          </a:r>
          <a:endParaRPr lang="en-US" altLang="ja-JP" sz="1200">
            <a:effectLst/>
          </a:endParaRPr>
        </a:p>
        <a:p>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158185</xdr:rowOff>
    </xdr:from>
    <xdr:to>
      <xdr:col>24</xdr:col>
      <xdr:colOff>558800</xdr:colOff>
      <xdr:row>16</xdr:row>
      <xdr:rowOff>111407</xdr:rowOff>
    </xdr:to>
    <xdr:cxnSp macro="">
      <xdr:nvCxnSpPr>
        <xdr:cNvPr id="444" name="直線コネクタ 443"/>
        <xdr:cNvCxnSpPr/>
      </xdr:nvCxnSpPr>
      <xdr:spPr>
        <a:xfrm flipV="1">
          <a:off x="16179800" y="2729935"/>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111407</xdr:rowOff>
    </xdr:from>
    <xdr:to>
      <xdr:col>23</xdr:col>
      <xdr:colOff>406400</xdr:colOff>
      <xdr:row>17</xdr:row>
      <xdr:rowOff>87418</xdr:rowOff>
    </xdr:to>
    <xdr:cxnSp macro="">
      <xdr:nvCxnSpPr>
        <xdr:cNvPr id="447" name="直線コネクタ 446"/>
        <xdr:cNvCxnSpPr/>
      </xdr:nvCxnSpPr>
      <xdr:spPr>
        <a:xfrm flipV="1">
          <a:off x="15290800" y="285460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87418</xdr:rowOff>
    </xdr:from>
    <xdr:to>
      <xdr:col>22</xdr:col>
      <xdr:colOff>203200</xdr:colOff>
      <xdr:row>17</xdr:row>
      <xdr:rowOff>99483</xdr:rowOff>
    </xdr:to>
    <xdr:cxnSp macro="">
      <xdr:nvCxnSpPr>
        <xdr:cNvPr id="450" name="直線コネクタ 449"/>
        <xdr:cNvCxnSpPr/>
      </xdr:nvCxnSpPr>
      <xdr:spPr>
        <a:xfrm flipV="1">
          <a:off x="14401800" y="300206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99483</xdr:rowOff>
    </xdr:from>
    <xdr:to>
      <xdr:col>21</xdr:col>
      <xdr:colOff>0</xdr:colOff>
      <xdr:row>18</xdr:row>
      <xdr:rowOff>169333</xdr:rowOff>
    </xdr:to>
    <xdr:cxnSp macro="">
      <xdr:nvCxnSpPr>
        <xdr:cNvPr id="453" name="直線コネクタ 452"/>
        <xdr:cNvCxnSpPr/>
      </xdr:nvCxnSpPr>
      <xdr:spPr>
        <a:xfrm flipV="1">
          <a:off x="13512800" y="30141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5" name="テキスト ボックス 454"/>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7" name="テキスト ボックス 456"/>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107385</xdr:rowOff>
    </xdr:from>
    <xdr:to>
      <xdr:col>24</xdr:col>
      <xdr:colOff>609600</xdr:colOff>
      <xdr:row>16</xdr:row>
      <xdr:rowOff>37535</xdr:rowOff>
    </xdr:to>
    <xdr:sp macro="" textlink="">
      <xdr:nvSpPr>
        <xdr:cNvPr id="463" name="円/楕円 462"/>
        <xdr:cNvSpPr/>
      </xdr:nvSpPr>
      <xdr:spPr>
        <a:xfrm>
          <a:off x="169672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79462</xdr:rowOff>
    </xdr:from>
    <xdr:ext cx="762000" cy="259045"/>
    <xdr:sp macro="" textlink="">
      <xdr:nvSpPr>
        <xdr:cNvPr id="464" name="将来負担の状況該当値テキスト"/>
        <xdr:cNvSpPr txBox="1"/>
      </xdr:nvSpPr>
      <xdr:spPr>
        <a:xfrm>
          <a:off x="17106900" y="265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60607</xdr:rowOff>
    </xdr:from>
    <xdr:to>
      <xdr:col>23</xdr:col>
      <xdr:colOff>457200</xdr:colOff>
      <xdr:row>16</xdr:row>
      <xdr:rowOff>162207</xdr:rowOff>
    </xdr:to>
    <xdr:sp macro="" textlink="">
      <xdr:nvSpPr>
        <xdr:cNvPr id="465" name="円/楕円 464"/>
        <xdr:cNvSpPr/>
      </xdr:nvSpPr>
      <xdr:spPr>
        <a:xfrm>
          <a:off x="16129000" y="28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146984</xdr:rowOff>
    </xdr:from>
    <xdr:ext cx="736600" cy="259045"/>
    <xdr:sp macro="" textlink="">
      <xdr:nvSpPr>
        <xdr:cNvPr id="466" name="テキスト ボックス 465"/>
        <xdr:cNvSpPr txBox="1"/>
      </xdr:nvSpPr>
      <xdr:spPr>
        <a:xfrm>
          <a:off x="15798800" y="2890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36618</xdr:rowOff>
    </xdr:from>
    <xdr:to>
      <xdr:col>22</xdr:col>
      <xdr:colOff>254000</xdr:colOff>
      <xdr:row>17</xdr:row>
      <xdr:rowOff>138218</xdr:rowOff>
    </xdr:to>
    <xdr:sp macro="" textlink="">
      <xdr:nvSpPr>
        <xdr:cNvPr id="467" name="円/楕円 466"/>
        <xdr:cNvSpPr/>
      </xdr:nvSpPr>
      <xdr:spPr>
        <a:xfrm>
          <a:off x="15240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122995</xdr:rowOff>
    </xdr:from>
    <xdr:ext cx="762000" cy="259045"/>
    <xdr:sp macro="" textlink="">
      <xdr:nvSpPr>
        <xdr:cNvPr id="468" name="テキスト ボックス 467"/>
        <xdr:cNvSpPr txBox="1"/>
      </xdr:nvSpPr>
      <xdr:spPr>
        <a:xfrm>
          <a:off x="14909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48683</xdr:rowOff>
    </xdr:from>
    <xdr:to>
      <xdr:col>21</xdr:col>
      <xdr:colOff>50800</xdr:colOff>
      <xdr:row>17</xdr:row>
      <xdr:rowOff>150283</xdr:rowOff>
    </xdr:to>
    <xdr:sp macro="" textlink="">
      <xdr:nvSpPr>
        <xdr:cNvPr id="469" name="円/楕円 468"/>
        <xdr:cNvSpPr/>
      </xdr:nvSpPr>
      <xdr:spPr>
        <a:xfrm>
          <a:off x="14351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135060</xdr:rowOff>
    </xdr:from>
    <xdr:ext cx="762000" cy="259045"/>
    <xdr:sp macro="" textlink="">
      <xdr:nvSpPr>
        <xdr:cNvPr id="470" name="テキスト ボックス 469"/>
        <xdr:cNvSpPr txBox="1"/>
      </xdr:nvSpPr>
      <xdr:spPr>
        <a:xfrm>
          <a:off x="14020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118533</xdr:rowOff>
    </xdr:from>
    <xdr:to>
      <xdr:col>19</xdr:col>
      <xdr:colOff>533400</xdr:colOff>
      <xdr:row>19</xdr:row>
      <xdr:rowOff>48683</xdr:rowOff>
    </xdr:to>
    <xdr:sp macro="" textlink="">
      <xdr:nvSpPr>
        <xdr:cNvPr id="471" name="円/楕円 470"/>
        <xdr:cNvSpPr/>
      </xdr:nvSpPr>
      <xdr:spPr>
        <a:xfrm>
          <a:off x="13462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33460</xdr:rowOff>
    </xdr:from>
    <xdr:ext cx="762000" cy="259045"/>
    <xdr:sp macro="" textlink="">
      <xdr:nvSpPr>
        <xdr:cNvPr id="472" name="テキスト ボックス 471"/>
        <xdr:cNvSpPr txBox="1"/>
      </xdr:nvSpPr>
      <xdr:spPr>
        <a:xfrm>
          <a:off x="13131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600" b="0" i="0" baseline="0">
              <a:solidFill>
                <a:schemeClr val="dk1"/>
              </a:solidFill>
              <a:effectLst/>
              <a:latin typeface="+mn-lt"/>
              <a:ea typeface="+mn-ea"/>
              <a:cs typeface="+mn-cs"/>
            </a:rPr>
            <a:t>定員管理計画に基づき、定員管理をおこなっているが、昨年</a:t>
          </a:r>
          <a:r>
            <a:rPr lang="ja-JP" altLang="en-US" sz="1600" b="0" i="0" baseline="0">
              <a:solidFill>
                <a:schemeClr val="dk1"/>
              </a:solidFill>
              <a:effectLst/>
              <a:latin typeface="+mn-lt"/>
              <a:ea typeface="+mn-ea"/>
              <a:cs typeface="+mn-cs"/>
            </a:rPr>
            <a:t>度</a:t>
          </a:r>
          <a:r>
            <a:rPr lang="ja-JP" altLang="ja-JP" sz="1600" b="0" i="0" baseline="0">
              <a:solidFill>
                <a:schemeClr val="dk1"/>
              </a:solidFill>
              <a:effectLst/>
              <a:latin typeface="+mn-lt"/>
              <a:ea typeface="+mn-ea"/>
              <a:cs typeface="+mn-cs"/>
            </a:rPr>
            <a:t>と比較し</a:t>
          </a:r>
          <a:r>
            <a:rPr lang="ja-JP" altLang="en-US" sz="1600" b="0" i="0" baseline="0">
              <a:solidFill>
                <a:schemeClr val="dk1"/>
              </a:solidFill>
              <a:effectLst/>
              <a:latin typeface="+mn-lt"/>
              <a:ea typeface="+mn-ea"/>
              <a:cs typeface="+mn-cs"/>
            </a:rPr>
            <a:t>て</a:t>
          </a:r>
          <a:r>
            <a:rPr lang="en-US" altLang="ja-JP" sz="1600" b="0" i="0" baseline="0">
              <a:solidFill>
                <a:schemeClr val="dk1"/>
              </a:solidFill>
              <a:effectLst/>
              <a:latin typeface="+mn-lt"/>
              <a:ea typeface="+mn-ea"/>
              <a:cs typeface="+mn-cs"/>
            </a:rPr>
            <a:t>0.2</a:t>
          </a:r>
          <a:r>
            <a:rPr lang="ja-JP" altLang="ja-JP" sz="1600" b="0" i="0" baseline="0">
              <a:solidFill>
                <a:schemeClr val="dk1"/>
              </a:solidFill>
              <a:effectLst/>
              <a:latin typeface="+mn-lt"/>
              <a:ea typeface="+mn-ea"/>
              <a:cs typeface="+mn-cs"/>
            </a:rPr>
            <a:t>ポイント増加し</a:t>
          </a:r>
          <a:r>
            <a:rPr lang="ja-JP" altLang="en-US" sz="1600" b="0" i="0" baseline="0">
              <a:solidFill>
                <a:schemeClr val="dk1"/>
              </a:solidFill>
              <a:effectLst/>
              <a:latin typeface="+mn-lt"/>
              <a:ea typeface="+mn-ea"/>
              <a:cs typeface="+mn-cs"/>
            </a:rPr>
            <a:t>た。</a:t>
          </a:r>
          <a:r>
            <a:rPr lang="ja-JP" altLang="ja-JP" sz="1600" b="0" i="0" baseline="0">
              <a:solidFill>
                <a:schemeClr val="dk1"/>
              </a:solidFill>
              <a:effectLst/>
              <a:latin typeface="+mn-lt"/>
              <a:ea typeface="+mn-ea"/>
              <a:cs typeface="+mn-cs"/>
            </a:rPr>
            <a:t>今後も引き続き定員適正化に努めていく。</a:t>
          </a:r>
          <a:endParaRPr lang="ja-JP" altLang="ja-JP" sz="1600">
            <a:effectLst/>
          </a:endParaRPr>
        </a:p>
        <a:p>
          <a:pPr rtl="0"/>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91622</xdr:rowOff>
    </xdr:from>
    <xdr:to>
      <xdr:col>7</xdr:col>
      <xdr:colOff>15875</xdr:colOff>
      <xdr:row>37</xdr:row>
      <xdr:rowOff>113393</xdr:rowOff>
    </xdr:to>
    <xdr:cxnSp macro="">
      <xdr:nvCxnSpPr>
        <xdr:cNvPr id="68" name="直線コネクタ 67"/>
        <xdr:cNvCxnSpPr/>
      </xdr:nvCxnSpPr>
      <xdr:spPr>
        <a:xfrm>
          <a:off x="3987800" y="6435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91622</xdr:rowOff>
    </xdr:from>
    <xdr:to>
      <xdr:col>5</xdr:col>
      <xdr:colOff>549275</xdr:colOff>
      <xdr:row>37</xdr:row>
      <xdr:rowOff>124278</xdr:rowOff>
    </xdr:to>
    <xdr:cxnSp macro="">
      <xdr:nvCxnSpPr>
        <xdr:cNvPr id="71" name="直線コネクタ 70"/>
        <xdr:cNvCxnSpPr/>
      </xdr:nvCxnSpPr>
      <xdr:spPr>
        <a:xfrm flipV="1">
          <a:off x="3098800" y="6435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124278</xdr:rowOff>
    </xdr:from>
    <xdr:to>
      <xdr:col>4</xdr:col>
      <xdr:colOff>346075</xdr:colOff>
      <xdr:row>37</xdr:row>
      <xdr:rowOff>135164</xdr:rowOff>
    </xdr:to>
    <xdr:cxnSp macro="">
      <xdr:nvCxnSpPr>
        <xdr:cNvPr id="74" name="直線コネクタ 73"/>
        <xdr:cNvCxnSpPr/>
      </xdr:nvCxnSpPr>
      <xdr:spPr>
        <a:xfrm flipV="1">
          <a:off x="2209800" y="6467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37</xdr:row>
      <xdr:rowOff>135164</xdr:rowOff>
    </xdr:to>
    <xdr:cxnSp macro="">
      <xdr:nvCxnSpPr>
        <xdr:cNvPr id="77" name="直線コネクタ 76"/>
        <xdr:cNvCxnSpPr/>
      </xdr:nvCxnSpPr>
      <xdr:spPr>
        <a:xfrm>
          <a:off x="1320800" y="644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7" name="円/楕円 86"/>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34670</xdr:rowOff>
    </xdr:from>
    <xdr:ext cx="762000" cy="259045"/>
    <xdr:sp macro="" textlink="">
      <xdr:nvSpPr>
        <xdr:cNvPr id="88" name="人件費該当値テキスト"/>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40822</xdr:rowOff>
    </xdr:from>
    <xdr:to>
      <xdr:col>5</xdr:col>
      <xdr:colOff>600075</xdr:colOff>
      <xdr:row>37</xdr:row>
      <xdr:rowOff>142422</xdr:rowOff>
    </xdr:to>
    <xdr:sp macro="" textlink="">
      <xdr:nvSpPr>
        <xdr:cNvPr id="89" name="円/楕円 88"/>
        <xdr:cNvSpPr/>
      </xdr:nvSpPr>
      <xdr:spPr>
        <a:xfrm>
          <a:off x="3937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90" name="テキスト ボックス 89"/>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73478</xdr:rowOff>
    </xdr:from>
    <xdr:to>
      <xdr:col>4</xdr:col>
      <xdr:colOff>396875</xdr:colOff>
      <xdr:row>38</xdr:row>
      <xdr:rowOff>3628</xdr:rowOff>
    </xdr:to>
    <xdr:sp macro="" textlink="">
      <xdr:nvSpPr>
        <xdr:cNvPr id="91" name="円/楕円 90"/>
        <xdr:cNvSpPr/>
      </xdr:nvSpPr>
      <xdr:spPr>
        <a:xfrm>
          <a:off x="3048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159855</xdr:rowOff>
    </xdr:from>
    <xdr:ext cx="762000" cy="259045"/>
    <xdr:sp macro="" textlink="">
      <xdr:nvSpPr>
        <xdr:cNvPr id="92" name="テキスト ボックス 91"/>
        <xdr:cNvSpPr txBox="1"/>
      </xdr:nvSpPr>
      <xdr:spPr>
        <a:xfrm>
          <a:off x="2717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84364</xdr:rowOff>
    </xdr:from>
    <xdr:to>
      <xdr:col>3</xdr:col>
      <xdr:colOff>193675</xdr:colOff>
      <xdr:row>38</xdr:row>
      <xdr:rowOff>14514</xdr:rowOff>
    </xdr:to>
    <xdr:sp macro="" textlink="">
      <xdr:nvSpPr>
        <xdr:cNvPr id="93" name="円/楕円 92"/>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94" name="テキスト ボックス 93"/>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5" name="円/楕円 94"/>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96" name="テキスト ボックス 95"/>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財政運営健全化計画に基づき、内部管理経費の縮減に取り組んできたことから、類似団体平均を下回る</a:t>
          </a:r>
          <a:r>
            <a:rPr kumimoji="1" lang="en-US" altLang="ja-JP" sz="1400">
              <a:solidFill>
                <a:schemeClr val="dk1"/>
              </a:solidFill>
              <a:effectLst/>
              <a:latin typeface="+mn-lt"/>
              <a:ea typeface="+mn-ea"/>
              <a:cs typeface="+mn-cs"/>
            </a:rPr>
            <a:t>13.7</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今後も引き続き、物件費の縮減に努めていく。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147574</xdr:rowOff>
    </xdr:from>
    <xdr:to>
      <xdr:col>24</xdr:col>
      <xdr:colOff>31750</xdr:colOff>
      <xdr:row>14</xdr:row>
      <xdr:rowOff>67564</xdr:rowOff>
    </xdr:to>
    <xdr:cxnSp macro="">
      <xdr:nvCxnSpPr>
        <xdr:cNvPr id="127" name="直線コネクタ 126"/>
        <xdr:cNvCxnSpPr/>
      </xdr:nvCxnSpPr>
      <xdr:spPr>
        <a:xfrm>
          <a:off x="15671800" y="23764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124714</xdr:rowOff>
    </xdr:from>
    <xdr:to>
      <xdr:col>22</xdr:col>
      <xdr:colOff>565150</xdr:colOff>
      <xdr:row>13</xdr:row>
      <xdr:rowOff>147574</xdr:rowOff>
    </xdr:to>
    <xdr:cxnSp macro="">
      <xdr:nvCxnSpPr>
        <xdr:cNvPr id="130" name="直線コネクタ 129"/>
        <xdr:cNvCxnSpPr/>
      </xdr:nvCxnSpPr>
      <xdr:spPr>
        <a:xfrm>
          <a:off x="14782800" y="23535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88138</xdr:rowOff>
    </xdr:from>
    <xdr:to>
      <xdr:col>21</xdr:col>
      <xdr:colOff>361950</xdr:colOff>
      <xdr:row>13</xdr:row>
      <xdr:rowOff>124714</xdr:rowOff>
    </xdr:to>
    <xdr:cxnSp macro="">
      <xdr:nvCxnSpPr>
        <xdr:cNvPr id="133" name="直線コネクタ 132"/>
        <xdr:cNvCxnSpPr/>
      </xdr:nvCxnSpPr>
      <xdr:spPr>
        <a:xfrm>
          <a:off x="13893800" y="2316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5" name="テキスト ボックス 134"/>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74422</xdr:rowOff>
    </xdr:from>
    <xdr:to>
      <xdr:col>20</xdr:col>
      <xdr:colOff>158750</xdr:colOff>
      <xdr:row>13</xdr:row>
      <xdr:rowOff>88138</xdr:rowOff>
    </xdr:to>
    <xdr:cxnSp macro="">
      <xdr:nvCxnSpPr>
        <xdr:cNvPr id="136" name="直線コネクタ 135"/>
        <xdr:cNvCxnSpPr/>
      </xdr:nvCxnSpPr>
      <xdr:spPr>
        <a:xfrm>
          <a:off x="13004800" y="23032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xdr:rowOff>
    </xdr:from>
    <xdr:to>
      <xdr:col>24</xdr:col>
      <xdr:colOff>82550</xdr:colOff>
      <xdr:row>14</xdr:row>
      <xdr:rowOff>118364</xdr:rowOff>
    </xdr:to>
    <xdr:sp macro="" textlink="">
      <xdr:nvSpPr>
        <xdr:cNvPr id="146" name="円/楕円 145"/>
        <xdr:cNvSpPr/>
      </xdr:nvSpPr>
      <xdr:spPr>
        <a:xfrm>
          <a:off x="164592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33291</xdr:rowOff>
    </xdr:from>
    <xdr:ext cx="762000" cy="259045"/>
    <xdr:sp macro="" textlink="">
      <xdr:nvSpPr>
        <xdr:cNvPr id="147" name="物件費該当値テキスト"/>
        <xdr:cNvSpPr txBox="1"/>
      </xdr:nvSpPr>
      <xdr:spPr>
        <a:xfrm>
          <a:off x="16598900" y="226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96774</xdr:rowOff>
    </xdr:from>
    <xdr:to>
      <xdr:col>22</xdr:col>
      <xdr:colOff>615950</xdr:colOff>
      <xdr:row>14</xdr:row>
      <xdr:rowOff>26924</xdr:rowOff>
    </xdr:to>
    <xdr:sp macro="" textlink="">
      <xdr:nvSpPr>
        <xdr:cNvPr id="148" name="円/楕円 147"/>
        <xdr:cNvSpPr/>
      </xdr:nvSpPr>
      <xdr:spPr>
        <a:xfrm>
          <a:off x="15621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37101</xdr:rowOff>
    </xdr:from>
    <xdr:ext cx="736600" cy="259045"/>
    <xdr:sp macro="" textlink="">
      <xdr:nvSpPr>
        <xdr:cNvPr id="149" name="テキスト ボックス 148"/>
        <xdr:cNvSpPr txBox="1"/>
      </xdr:nvSpPr>
      <xdr:spPr>
        <a:xfrm>
          <a:off x="15290800" y="209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73914</xdr:rowOff>
    </xdr:from>
    <xdr:to>
      <xdr:col>21</xdr:col>
      <xdr:colOff>412750</xdr:colOff>
      <xdr:row>14</xdr:row>
      <xdr:rowOff>4064</xdr:rowOff>
    </xdr:to>
    <xdr:sp macro="" textlink="">
      <xdr:nvSpPr>
        <xdr:cNvPr id="150" name="円/楕円 149"/>
        <xdr:cNvSpPr/>
      </xdr:nvSpPr>
      <xdr:spPr>
        <a:xfrm>
          <a:off x="14732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14241</xdr:rowOff>
    </xdr:from>
    <xdr:ext cx="762000" cy="259045"/>
    <xdr:sp macro="" textlink="">
      <xdr:nvSpPr>
        <xdr:cNvPr id="151" name="テキスト ボックス 150"/>
        <xdr:cNvSpPr txBox="1"/>
      </xdr:nvSpPr>
      <xdr:spPr>
        <a:xfrm>
          <a:off x="14401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37338</xdr:rowOff>
    </xdr:from>
    <xdr:to>
      <xdr:col>20</xdr:col>
      <xdr:colOff>209550</xdr:colOff>
      <xdr:row>13</xdr:row>
      <xdr:rowOff>138938</xdr:rowOff>
    </xdr:to>
    <xdr:sp macro="" textlink="">
      <xdr:nvSpPr>
        <xdr:cNvPr id="152" name="円/楕円 151"/>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149115</xdr:rowOff>
    </xdr:from>
    <xdr:ext cx="762000" cy="259045"/>
    <xdr:sp macro="" textlink="">
      <xdr:nvSpPr>
        <xdr:cNvPr id="153" name="テキスト ボックス 152"/>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23622</xdr:rowOff>
    </xdr:from>
    <xdr:to>
      <xdr:col>19</xdr:col>
      <xdr:colOff>6350</xdr:colOff>
      <xdr:row>13</xdr:row>
      <xdr:rowOff>125222</xdr:rowOff>
    </xdr:to>
    <xdr:sp macro="" textlink="">
      <xdr:nvSpPr>
        <xdr:cNvPr id="154" name="円/楕円 153"/>
        <xdr:cNvSpPr/>
      </xdr:nvSpPr>
      <xdr:spPr>
        <a:xfrm>
          <a:off x="12954000" y="2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135399</xdr:rowOff>
    </xdr:from>
    <xdr:ext cx="762000" cy="259045"/>
    <xdr:sp macro="" textlink="">
      <xdr:nvSpPr>
        <xdr:cNvPr id="155" name="テキスト ボックス 154"/>
        <xdr:cNvSpPr txBox="1"/>
      </xdr:nvSpPr>
      <xdr:spPr>
        <a:xfrm>
          <a:off x="12623800" y="20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臨時福祉給付金制度の新設</a:t>
          </a:r>
          <a:r>
            <a:rPr kumimoji="1" lang="ja-JP" altLang="ja-JP" sz="1400">
              <a:solidFill>
                <a:schemeClr val="dk1"/>
              </a:solidFill>
              <a:effectLst/>
              <a:latin typeface="+mn-lt"/>
              <a:ea typeface="+mn-ea"/>
              <a:cs typeface="+mn-cs"/>
            </a:rPr>
            <a:t>や私立保育園運営費の増などから扶助費は増加傾向にあるものの、類似団体平均を下回る</a:t>
          </a:r>
          <a:r>
            <a:rPr kumimoji="1" lang="en-US" altLang="ja-JP" sz="1400">
              <a:solidFill>
                <a:schemeClr val="dk1"/>
              </a:solidFill>
              <a:effectLst/>
              <a:latin typeface="+mn-lt"/>
              <a:ea typeface="+mn-ea"/>
              <a:cs typeface="+mn-cs"/>
            </a:rPr>
            <a:t>9.8</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今後も、社会情勢の変化や市としての役割を踏まえ、適正な執行に努めていく。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61685</xdr:rowOff>
    </xdr:to>
    <xdr:cxnSp macro="">
      <xdr:nvCxnSpPr>
        <xdr:cNvPr id="190" name="直線コネクタ 189"/>
        <xdr:cNvCxnSpPr/>
      </xdr:nvCxnSpPr>
      <xdr:spPr>
        <a:xfrm>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45357</xdr:rowOff>
    </xdr:to>
    <xdr:cxnSp macro="">
      <xdr:nvCxnSpPr>
        <xdr:cNvPr id="193" name="直線コネクタ 192"/>
        <xdr:cNvCxnSpPr/>
      </xdr:nvCxnSpPr>
      <xdr:spPr>
        <a:xfrm>
          <a:off x="3098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167822</xdr:rowOff>
    </xdr:to>
    <xdr:cxnSp macro="">
      <xdr:nvCxnSpPr>
        <xdr:cNvPr id="196" name="直線コネクタ 195"/>
        <xdr:cNvCxnSpPr/>
      </xdr:nvCxnSpPr>
      <xdr:spPr>
        <a:xfrm>
          <a:off x="2209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118835</xdr:rowOff>
    </xdr:to>
    <xdr:cxnSp macro="">
      <xdr:nvCxnSpPr>
        <xdr:cNvPr id="199" name="直線コネクタ 198"/>
        <xdr:cNvCxnSpPr/>
      </xdr:nvCxnSpPr>
      <xdr:spPr>
        <a:xfrm>
          <a:off x="1320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90912</xdr:rowOff>
    </xdr:from>
    <xdr:ext cx="762000" cy="259045"/>
    <xdr:sp macro="" textlink="">
      <xdr:nvSpPr>
        <xdr:cNvPr id="210" name="扶助費該当値テキスト"/>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1" name="円/楕円 210"/>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2" name="テキスト ボックス 211"/>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3" name="円/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5" name="円/楕円 214"/>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6" name="テキスト ボックス 215"/>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7" name="円/楕円 216"/>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8" name="テキスト ボックス 217"/>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基準内の繰出を原則と</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、特別会計の健全化に取り</a:t>
          </a:r>
          <a:r>
            <a:rPr kumimoji="1" lang="ja-JP" altLang="en-US" sz="1400">
              <a:solidFill>
                <a:schemeClr val="dk1"/>
              </a:solidFill>
              <a:effectLst/>
              <a:latin typeface="+mn-lt"/>
              <a:ea typeface="+mn-ea"/>
              <a:cs typeface="+mn-cs"/>
            </a:rPr>
            <a:t>組んできたことから、類似団体平均を下回る</a:t>
          </a:r>
          <a:r>
            <a:rPr kumimoji="1" lang="en-US" altLang="ja-JP" sz="1400">
              <a:solidFill>
                <a:schemeClr val="dk1"/>
              </a:solidFill>
              <a:effectLst/>
              <a:latin typeface="+mn-lt"/>
              <a:ea typeface="+mn-ea"/>
              <a:cs typeface="+mn-cs"/>
            </a:rPr>
            <a:t>13.3</a:t>
          </a:r>
          <a:r>
            <a:rPr kumimoji="1" lang="ja-JP" altLang="en-US" sz="1400">
              <a:solidFill>
                <a:schemeClr val="dk1"/>
              </a:solidFill>
              <a:effectLst/>
              <a:latin typeface="+mn-lt"/>
              <a:ea typeface="+mn-ea"/>
              <a:cs typeface="+mn-cs"/>
            </a:rPr>
            <a:t>％となった。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今後も繰出金</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の縮減に努めていく。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95250</xdr:rowOff>
    </xdr:from>
    <xdr:to>
      <xdr:col>24</xdr:col>
      <xdr:colOff>31750</xdr:colOff>
      <xdr:row>56</xdr:row>
      <xdr:rowOff>25400</xdr:rowOff>
    </xdr:to>
    <xdr:cxnSp macro="">
      <xdr:nvCxnSpPr>
        <xdr:cNvPr id="251" name="直線コネクタ 250"/>
        <xdr:cNvCxnSpPr/>
      </xdr:nvCxnSpPr>
      <xdr:spPr>
        <a:xfrm>
          <a:off x="15671800" y="9525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565150</xdr:colOff>
      <xdr:row>55</xdr:row>
      <xdr:rowOff>107950</xdr:rowOff>
    </xdr:to>
    <xdr:cxnSp macro="">
      <xdr:nvCxnSpPr>
        <xdr:cNvPr id="254" name="直線コネクタ 253"/>
        <xdr:cNvCxnSpPr/>
      </xdr:nvCxnSpPr>
      <xdr:spPr>
        <a:xfrm flipV="1">
          <a:off x="14782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95250</xdr:rowOff>
    </xdr:from>
    <xdr:to>
      <xdr:col>21</xdr:col>
      <xdr:colOff>361950</xdr:colOff>
      <xdr:row>55</xdr:row>
      <xdr:rowOff>107950</xdr:rowOff>
    </xdr:to>
    <xdr:cxnSp macro="">
      <xdr:nvCxnSpPr>
        <xdr:cNvPr id="257" name="直線コネクタ 256"/>
        <xdr:cNvCxnSpPr/>
      </xdr:nvCxnSpPr>
      <xdr:spPr>
        <a:xfrm>
          <a:off x="13893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82550</xdr:rowOff>
    </xdr:from>
    <xdr:to>
      <xdr:col>20</xdr:col>
      <xdr:colOff>158750</xdr:colOff>
      <xdr:row>55</xdr:row>
      <xdr:rowOff>95250</xdr:rowOff>
    </xdr:to>
    <xdr:cxnSp macro="">
      <xdr:nvCxnSpPr>
        <xdr:cNvPr id="260" name="直線コネクタ 259"/>
        <xdr:cNvCxnSpPr/>
      </xdr:nvCxnSpPr>
      <xdr:spPr>
        <a:xfrm>
          <a:off x="13004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4" name="テキスト ボックス 263"/>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146050</xdr:rowOff>
    </xdr:from>
    <xdr:to>
      <xdr:col>24</xdr:col>
      <xdr:colOff>82550</xdr:colOff>
      <xdr:row>56</xdr:row>
      <xdr:rowOff>76200</xdr:rowOff>
    </xdr:to>
    <xdr:sp macro="" textlink="">
      <xdr:nvSpPr>
        <xdr:cNvPr id="270" name="円/楕円 269"/>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71"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44450</xdr:rowOff>
    </xdr:from>
    <xdr:to>
      <xdr:col>22</xdr:col>
      <xdr:colOff>615950</xdr:colOff>
      <xdr:row>55</xdr:row>
      <xdr:rowOff>146050</xdr:rowOff>
    </xdr:to>
    <xdr:sp macro="" textlink="">
      <xdr:nvSpPr>
        <xdr:cNvPr id="272" name="円/楕円 271"/>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156227</xdr:rowOff>
    </xdr:from>
    <xdr:ext cx="736600" cy="259045"/>
    <xdr:sp macro="" textlink="">
      <xdr:nvSpPr>
        <xdr:cNvPr id="273" name="テキスト ボックス 272"/>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4" name="円/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76" name="円/楕円 275"/>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77" name="テキスト ボックス 276"/>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31750</xdr:rowOff>
    </xdr:from>
    <xdr:to>
      <xdr:col>19</xdr:col>
      <xdr:colOff>6350</xdr:colOff>
      <xdr:row>55</xdr:row>
      <xdr:rowOff>133350</xdr:rowOff>
    </xdr:to>
    <xdr:sp macro="" textlink="">
      <xdr:nvSpPr>
        <xdr:cNvPr id="278" name="円/楕円 277"/>
        <xdr:cNvSpPr/>
      </xdr:nvSpPr>
      <xdr:spPr>
        <a:xfrm>
          <a:off x="12954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143527</xdr:rowOff>
    </xdr:from>
    <xdr:ext cx="762000" cy="259045"/>
    <xdr:sp macro="" textlink="">
      <xdr:nvSpPr>
        <xdr:cNvPr id="279" name="テキスト ボックス 278"/>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補助金見直し基準に基づき、適正な執行に努めてきた</a:t>
          </a:r>
          <a:r>
            <a:rPr kumimoji="1" lang="ja-JP" altLang="en-US" sz="1400">
              <a:solidFill>
                <a:schemeClr val="dk1"/>
              </a:solidFill>
              <a:effectLst/>
              <a:latin typeface="+mn-lt"/>
              <a:ea typeface="+mn-ea"/>
              <a:cs typeface="+mn-cs"/>
            </a:rPr>
            <a:t>ことから、類似団体平均を下回る</a:t>
          </a:r>
          <a:r>
            <a:rPr kumimoji="1" lang="en-US" altLang="ja-JP" sz="1400">
              <a:solidFill>
                <a:schemeClr val="dk1"/>
              </a:solidFill>
              <a:effectLst/>
              <a:latin typeface="+mn-lt"/>
              <a:ea typeface="+mn-ea"/>
              <a:cs typeface="+mn-cs"/>
            </a:rPr>
            <a:t>7.8</a:t>
          </a:r>
          <a:r>
            <a:rPr kumimoji="1" lang="ja-JP" altLang="en-US"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今後も引き続き、適正な執行に努めていく。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63500</xdr:rowOff>
    </xdr:from>
    <xdr:to>
      <xdr:col>24</xdr:col>
      <xdr:colOff>31750</xdr:colOff>
      <xdr:row>36</xdr:row>
      <xdr:rowOff>88900</xdr:rowOff>
    </xdr:to>
    <xdr:cxnSp macro="">
      <xdr:nvCxnSpPr>
        <xdr:cNvPr id="312" name="直線コネクタ 311"/>
        <xdr:cNvCxnSpPr/>
      </xdr:nvCxnSpPr>
      <xdr:spPr>
        <a:xfrm>
          <a:off x="15671800" y="623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36</xdr:row>
      <xdr:rowOff>63500</xdr:rowOff>
    </xdr:to>
    <xdr:cxnSp macro="">
      <xdr:nvCxnSpPr>
        <xdr:cNvPr id="315" name="直線コネクタ 314"/>
        <xdr:cNvCxnSpPr/>
      </xdr:nvCxnSpPr>
      <xdr:spPr>
        <a:xfrm>
          <a:off x="14782800" y="622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7" name="テキスト ボックス 316"/>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50800</xdr:rowOff>
    </xdr:to>
    <xdr:cxnSp macro="">
      <xdr:nvCxnSpPr>
        <xdr:cNvPr id="318" name="直線コネクタ 317"/>
        <xdr:cNvCxnSpPr/>
      </xdr:nvCxnSpPr>
      <xdr:spPr>
        <a:xfrm>
          <a:off x="13893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36</xdr:row>
      <xdr:rowOff>88900</xdr:rowOff>
    </xdr:to>
    <xdr:cxnSp macro="">
      <xdr:nvCxnSpPr>
        <xdr:cNvPr id="321" name="直線コネクタ 320"/>
        <xdr:cNvCxnSpPr/>
      </xdr:nvCxnSpPr>
      <xdr:spPr>
        <a:xfrm flipV="1">
          <a:off x="13004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31" name="円/楕円 330"/>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54627</xdr:rowOff>
    </xdr:from>
    <xdr:ext cx="762000" cy="259045"/>
    <xdr:sp macro="" textlink="">
      <xdr:nvSpPr>
        <xdr:cNvPr id="332"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12700</xdr:rowOff>
    </xdr:from>
    <xdr:to>
      <xdr:col>22</xdr:col>
      <xdr:colOff>615950</xdr:colOff>
      <xdr:row>36</xdr:row>
      <xdr:rowOff>114300</xdr:rowOff>
    </xdr:to>
    <xdr:sp macro="" textlink="">
      <xdr:nvSpPr>
        <xdr:cNvPr id="333" name="円/楕円 332"/>
        <xdr:cNvSpPr/>
      </xdr:nvSpPr>
      <xdr:spPr>
        <a:xfrm>
          <a:off x="15621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124477</xdr:rowOff>
    </xdr:from>
    <xdr:ext cx="736600" cy="259045"/>
    <xdr:sp macro="" textlink="">
      <xdr:nvSpPr>
        <xdr:cNvPr id="334" name="テキスト ボックス 333"/>
        <xdr:cNvSpPr txBox="1"/>
      </xdr:nvSpPr>
      <xdr:spPr>
        <a:xfrm>
          <a:off x="15290800" y="595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5" name="円/楕円 334"/>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111777</xdr:rowOff>
    </xdr:from>
    <xdr:ext cx="762000" cy="259045"/>
    <xdr:sp macro="" textlink="">
      <xdr:nvSpPr>
        <xdr:cNvPr id="336" name="テキスト ボックス 335"/>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0</xdr:rowOff>
    </xdr:from>
    <xdr:to>
      <xdr:col>20</xdr:col>
      <xdr:colOff>209550</xdr:colOff>
      <xdr:row>36</xdr:row>
      <xdr:rowOff>101600</xdr:rowOff>
    </xdr:to>
    <xdr:sp macro="" textlink="">
      <xdr:nvSpPr>
        <xdr:cNvPr id="337" name="円/楕円 336"/>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38" name="テキスト ボックス 337"/>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9" name="円/楕円 338"/>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40" name="テキスト ボックス 339"/>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公的資金補償金免除繰上償還や、償還期間を圧縮した借り入れ等の実施により、公債費の縮減に取り組んでいるものの、類似団体平均を</a:t>
          </a:r>
          <a:r>
            <a:rPr kumimoji="1" lang="en-US" altLang="ja-JP" sz="1400">
              <a:solidFill>
                <a:schemeClr val="dk1"/>
              </a:solidFill>
              <a:effectLst/>
              <a:latin typeface="+mn-lt"/>
              <a:ea typeface="+mn-ea"/>
              <a:cs typeface="+mn-cs"/>
            </a:rPr>
            <a:t>6.2</a:t>
          </a:r>
          <a:r>
            <a:rPr kumimoji="1" lang="ja-JP" altLang="ja-JP" sz="1400">
              <a:solidFill>
                <a:schemeClr val="dk1"/>
              </a:solidFill>
              <a:effectLst/>
              <a:latin typeface="+mn-lt"/>
              <a:ea typeface="+mn-ea"/>
              <a:cs typeface="+mn-cs"/>
            </a:rPr>
            <a:t>ポイント上回る</a:t>
          </a:r>
          <a:r>
            <a:rPr kumimoji="1" lang="en-US" altLang="ja-JP" sz="1400">
              <a:solidFill>
                <a:schemeClr val="dk1"/>
              </a:solidFill>
              <a:effectLst/>
              <a:latin typeface="+mn-lt"/>
              <a:ea typeface="+mn-ea"/>
              <a:cs typeface="+mn-cs"/>
            </a:rPr>
            <a:t>19.4</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今後も引き続き、公債費の縮減に努めていく。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62230</xdr:rowOff>
    </xdr:to>
    <xdr:cxnSp macro="">
      <xdr:nvCxnSpPr>
        <xdr:cNvPr id="373" name="直線コネクタ 372"/>
        <xdr:cNvCxnSpPr/>
      </xdr:nvCxnSpPr>
      <xdr:spPr>
        <a:xfrm>
          <a:off x="3987800" y="13538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165100</xdr:rowOff>
    </xdr:from>
    <xdr:to>
      <xdr:col>5</xdr:col>
      <xdr:colOff>549275</xdr:colOff>
      <xdr:row>79</xdr:row>
      <xdr:rowOff>69850</xdr:rowOff>
    </xdr:to>
    <xdr:cxnSp macro="">
      <xdr:nvCxnSpPr>
        <xdr:cNvPr id="376" name="直線コネクタ 375"/>
        <xdr:cNvCxnSpPr/>
      </xdr:nvCxnSpPr>
      <xdr:spPr>
        <a:xfrm flipV="1">
          <a:off x="3098800" y="1353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62230</xdr:rowOff>
    </xdr:from>
    <xdr:to>
      <xdr:col>4</xdr:col>
      <xdr:colOff>346075</xdr:colOff>
      <xdr:row>79</xdr:row>
      <xdr:rowOff>69850</xdr:rowOff>
    </xdr:to>
    <xdr:cxnSp macro="">
      <xdr:nvCxnSpPr>
        <xdr:cNvPr id="379" name="直線コネクタ 378"/>
        <xdr:cNvCxnSpPr/>
      </xdr:nvCxnSpPr>
      <xdr:spPr>
        <a:xfrm>
          <a:off x="2209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62230</xdr:rowOff>
    </xdr:from>
    <xdr:to>
      <xdr:col>3</xdr:col>
      <xdr:colOff>142875</xdr:colOff>
      <xdr:row>79</xdr:row>
      <xdr:rowOff>146050</xdr:rowOff>
    </xdr:to>
    <xdr:cxnSp macro="">
      <xdr:nvCxnSpPr>
        <xdr:cNvPr id="382" name="直線コネクタ 381"/>
        <xdr:cNvCxnSpPr/>
      </xdr:nvCxnSpPr>
      <xdr:spPr>
        <a:xfrm flipV="1">
          <a:off x="1320800" y="1360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11430</xdr:rowOff>
    </xdr:from>
    <xdr:to>
      <xdr:col>7</xdr:col>
      <xdr:colOff>66675</xdr:colOff>
      <xdr:row>79</xdr:row>
      <xdr:rowOff>113030</xdr:rowOff>
    </xdr:to>
    <xdr:sp macro="" textlink="">
      <xdr:nvSpPr>
        <xdr:cNvPr id="392" name="円/楕円 391"/>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154957</xdr:rowOff>
    </xdr:from>
    <xdr:ext cx="762000" cy="259045"/>
    <xdr:sp macro="" textlink="">
      <xdr:nvSpPr>
        <xdr:cNvPr id="393" name="公債費該当値テキスト"/>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114300</xdr:rowOff>
    </xdr:from>
    <xdr:to>
      <xdr:col>5</xdr:col>
      <xdr:colOff>600075</xdr:colOff>
      <xdr:row>79</xdr:row>
      <xdr:rowOff>44450</xdr:rowOff>
    </xdr:to>
    <xdr:sp macro="" textlink="">
      <xdr:nvSpPr>
        <xdr:cNvPr id="394" name="円/楕円 393"/>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29227</xdr:rowOff>
    </xdr:from>
    <xdr:ext cx="736600" cy="259045"/>
    <xdr:sp macro="" textlink="">
      <xdr:nvSpPr>
        <xdr:cNvPr id="395" name="テキスト ボックス 394"/>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6" name="円/楕円 395"/>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7" name="テキスト ボックス 396"/>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11430</xdr:rowOff>
    </xdr:from>
    <xdr:to>
      <xdr:col>3</xdr:col>
      <xdr:colOff>193675</xdr:colOff>
      <xdr:row>79</xdr:row>
      <xdr:rowOff>113030</xdr:rowOff>
    </xdr:to>
    <xdr:sp macro="" textlink="">
      <xdr:nvSpPr>
        <xdr:cNvPr id="398" name="円/楕円 397"/>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97807</xdr:rowOff>
    </xdr:from>
    <xdr:ext cx="762000" cy="259045"/>
    <xdr:sp macro="" textlink="">
      <xdr:nvSpPr>
        <xdr:cNvPr id="399" name="テキスト ボックス 398"/>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95250</xdr:rowOff>
    </xdr:from>
    <xdr:to>
      <xdr:col>1</xdr:col>
      <xdr:colOff>676275</xdr:colOff>
      <xdr:row>80</xdr:row>
      <xdr:rowOff>25400</xdr:rowOff>
    </xdr:to>
    <xdr:sp macro="" textlink="">
      <xdr:nvSpPr>
        <xdr:cNvPr id="400" name="円/楕円 399"/>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10177</xdr:rowOff>
    </xdr:from>
    <xdr:ext cx="762000" cy="259045"/>
    <xdr:sp macro="" textlink="">
      <xdr:nvSpPr>
        <xdr:cNvPr id="401" name="テキスト ボックス 400"/>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類似団体平均と比較して、</a:t>
          </a:r>
          <a:r>
            <a:rPr kumimoji="1" lang="en-US" altLang="ja-JP" sz="1400">
              <a:solidFill>
                <a:schemeClr val="dk1"/>
              </a:solidFill>
              <a:effectLst/>
              <a:latin typeface="+mn-lt"/>
              <a:ea typeface="+mn-ea"/>
              <a:cs typeface="+mn-cs"/>
            </a:rPr>
            <a:t>9.2</a:t>
          </a:r>
          <a:r>
            <a:rPr kumimoji="1" lang="ja-JP" altLang="ja-JP" sz="1400">
              <a:solidFill>
                <a:schemeClr val="dk1"/>
              </a:solidFill>
              <a:effectLst/>
              <a:latin typeface="+mn-lt"/>
              <a:ea typeface="+mn-ea"/>
              <a:cs typeface="+mn-cs"/>
            </a:rPr>
            <a:t>ポイント下回っているが、物件費や扶助費などが類似団体より少ないことが影響していると考えられる。</a:t>
          </a:r>
          <a:endParaRPr lang="ja-JP" altLang="ja-JP" sz="1400">
            <a:effectLst/>
          </a:endParaRPr>
        </a:p>
        <a:p>
          <a:r>
            <a:rPr kumimoji="1" lang="ja-JP" altLang="ja-JP" sz="1400">
              <a:solidFill>
                <a:schemeClr val="dk1"/>
              </a:solidFill>
              <a:effectLst/>
              <a:latin typeface="+mn-lt"/>
              <a:ea typeface="+mn-ea"/>
              <a:cs typeface="+mn-cs"/>
            </a:rPr>
            <a:t>　今後も引き続き適正な執行と人件費の削減、内部経費の縮減などに努めていく。</a:t>
          </a:r>
          <a:endParaRPr lang="ja-JP" altLang="ja-JP" sz="1400">
            <a:effectLst/>
          </a:endParaRPr>
        </a:p>
        <a:p>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76</xdr:row>
      <xdr:rowOff>35561</xdr:rowOff>
    </xdr:from>
    <xdr:to>
      <xdr:col>24</xdr:col>
      <xdr:colOff>31750</xdr:colOff>
      <xdr:row>80</xdr:row>
      <xdr:rowOff>108713</xdr:rowOff>
    </xdr:to>
    <xdr:cxnSp macro="">
      <xdr:nvCxnSpPr>
        <xdr:cNvPr id="427" name="直線コネクタ 426"/>
        <xdr:cNvCxnSpPr/>
      </xdr:nvCxnSpPr>
      <xdr:spPr>
        <a:xfrm flipV="1">
          <a:off x="16510000" y="13065761"/>
          <a:ext cx="0" cy="75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80790</xdr:rowOff>
    </xdr:from>
    <xdr:ext cx="762000" cy="259045"/>
    <xdr:sp macro="" textlink="">
      <xdr:nvSpPr>
        <xdr:cNvPr id="428"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108713</xdr:rowOff>
    </xdr:from>
    <xdr:to>
      <xdr:col>24</xdr:col>
      <xdr:colOff>120650</xdr:colOff>
      <xdr:row>80</xdr:row>
      <xdr:rowOff>108713</xdr:rowOff>
    </xdr:to>
    <xdr:cxnSp macro="">
      <xdr:nvCxnSpPr>
        <xdr:cNvPr id="429" name="直線コネクタ 428"/>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121937</xdr:rowOff>
    </xdr:from>
    <xdr:ext cx="762000" cy="259045"/>
    <xdr:sp macro="" textlink="">
      <xdr:nvSpPr>
        <xdr:cNvPr id="430" name="公債費以外最大値テキスト"/>
        <xdr:cNvSpPr txBox="1"/>
      </xdr:nvSpPr>
      <xdr:spPr>
        <a:xfrm>
          <a:off x="16598900" y="128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76</xdr:row>
      <xdr:rowOff>35561</xdr:rowOff>
    </xdr:from>
    <xdr:to>
      <xdr:col>24</xdr:col>
      <xdr:colOff>120650</xdr:colOff>
      <xdr:row>76</xdr:row>
      <xdr:rowOff>35561</xdr:rowOff>
    </xdr:to>
    <xdr:cxnSp macro="">
      <xdr:nvCxnSpPr>
        <xdr:cNvPr id="431" name="直線コネクタ 430"/>
        <xdr:cNvCxnSpPr/>
      </xdr:nvCxnSpPr>
      <xdr:spPr>
        <a:xfrm>
          <a:off x="16421100" y="1306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56134</xdr:rowOff>
    </xdr:from>
    <xdr:to>
      <xdr:col>24</xdr:col>
      <xdr:colOff>31750</xdr:colOff>
      <xdr:row>76</xdr:row>
      <xdr:rowOff>35561</xdr:rowOff>
    </xdr:to>
    <xdr:cxnSp macro="">
      <xdr:nvCxnSpPr>
        <xdr:cNvPr id="432" name="直線コネクタ 431"/>
        <xdr:cNvCxnSpPr/>
      </xdr:nvCxnSpPr>
      <xdr:spPr>
        <a:xfrm>
          <a:off x="15671800" y="12914884"/>
          <a:ext cx="8382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34562</xdr:rowOff>
    </xdr:from>
    <xdr:ext cx="762000" cy="259045"/>
    <xdr:sp macro="" textlink="">
      <xdr:nvSpPr>
        <xdr:cNvPr id="433" name="公債費以外平均値テキスト"/>
        <xdr:cNvSpPr txBox="1"/>
      </xdr:nvSpPr>
      <xdr:spPr>
        <a:xfrm>
          <a:off x="16598900" y="13407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62485</xdr:rowOff>
    </xdr:from>
    <xdr:to>
      <xdr:col>24</xdr:col>
      <xdr:colOff>82550</xdr:colOff>
      <xdr:row>78</xdr:row>
      <xdr:rowOff>164085</xdr:rowOff>
    </xdr:to>
    <xdr:sp macro="" textlink="">
      <xdr:nvSpPr>
        <xdr:cNvPr id="434" name="フローチャート : 判断 433"/>
        <xdr:cNvSpPr/>
      </xdr:nvSpPr>
      <xdr:spPr>
        <a:xfrm>
          <a:off x="164592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33274</xdr:rowOff>
    </xdr:from>
    <xdr:to>
      <xdr:col>22</xdr:col>
      <xdr:colOff>565150</xdr:colOff>
      <xdr:row>75</xdr:row>
      <xdr:rowOff>56134</xdr:rowOff>
    </xdr:to>
    <xdr:cxnSp macro="">
      <xdr:nvCxnSpPr>
        <xdr:cNvPr id="435" name="直線コネクタ 434"/>
        <xdr:cNvCxnSpPr/>
      </xdr:nvCxnSpPr>
      <xdr:spPr>
        <a:xfrm>
          <a:off x="14782800" y="12892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36" name="フローチャート :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154432</xdr:rowOff>
    </xdr:from>
    <xdr:to>
      <xdr:col>21</xdr:col>
      <xdr:colOff>361950</xdr:colOff>
      <xdr:row>75</xdr:row>
      <xdr:rowOff>33274</xdr:rowOff>
    </xdr:to>
    <xdr:cxnSp macro="">
      <xdr:nvCxnSpPr>
        <xdr:cNvPr id="438" name="直線コネクタ 437"/>
        <xdr:cNvCxnSpPr/>
      </xdr:nvCxnSpPr>
      <xdr:spPr>
        <a:xfrm>
          <a:off x="13893800" y="128417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9" name="フローチャート : 判断 438"/>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0" name="テキスト ボックス 439"/>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74</xdr:row>
      <xdr:rowOff>154432</xdr:rowOff>
    </xdr:to>
    <xdr:cxnSp macro="">
      <xdr:nvCxnSpPr>
        <xdr:cNvPr id="441" name="直線コネクタ 440"/>
        <xdr:cNvCxnSpPr/>
      </xdr:nvCxnSpPr>
      <xdr:spPr>
        <a:xfrm>
          <a:off x="13004800" y="12814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763</xdr:rowOff>
    </xdr:from>
    <xdr:to>
      <xdr:col>20</xdr:col>
      <xdr:colOff>209550</xdr:colOff>
      <xdr:row>77</xdr:row>
      <xdr:rowOff>102363</xdr:rowOff>
    </xdr:to>
    <xdr:sp macro="" textlink="">
      <xdr:nvSpPr>
        <xdr:cNvPr id="442" name="フローチャート : 判断 44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43" name="テキスト ボックス 44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44" name="フローチャート : 判断 443"/>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45" name="テキスト ボックス 444"/>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51" name="円/楕円 450"/>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64787</xdr:rowOff>
    </xdr:from>
    <xdr:ext cx="762000" cy="259045"/>
    <xdr:sp macro="" textlink="">
      <xdr:nvSpPr>
        <xdr:cNvPr id="452" name="公債費以外該当値テキスト"/>
        <xdr:cNvSpPr txBox="1"/>
      </xdr:nvSpPr>
      <xdr:spPr>
        <a:xfrm>
          <a:off x="16598900" y="1292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xdr:rowOff>
    </xdr:from>
    <xdr:to>
      <xdr:col>22</xdr:col>
      <xdr:colOff>615950</xdr:colOff>
      <xdr:row>75</xdr:row>
      <xdr:rowOff>106934</xdr:rowOff>
    </xdr:to>
    <xdr:sp macro="" textlink="">
      <xdr:nvSpPr>
        <xdr:cNvPr id="453" name="円/楕円 452"/>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117111</xdr:rowOff>
    </xdr:from>
    <xdr:ext cx="736600" cy="259045"/>
    <xdr:sp macro="" textlink="">
      <xdr:nvSpPr>
        <xdr:cNvPr id="454" name="テキスト ボックス 453"/>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153924</xdr:rowOff>
    </xdr:from>
    <xdr:to>
      <xdr:col>21</xdr:col>
      <xdr:colOff>412750</xdr:colOff>
      <xdr:row>75</xdr:row>
      <xdr:rowOff>84074</xdr:rowOff>
    </xdr:to>
    <xdr:sp macro="" textlink="">
      <xdr:nvSpPr>
        <xdr:cNvPr id="455" name="円/楕円 454"/>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94251</xdr:rowOff>
    </xdr:from>
    <xdr:ext cx="762000" cy="259045"/>
    <xdr:sp macro="" textlink="">
      <xdr:nvSpPr>
        <xdr:cNvPr id="456" name="テキスト ボックス 455"/>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103632</xdr:rowOff>
    </xdr:from>
    <xdr:to>
      <xdr:col>20</xdr:col>
      <xdr:colOff>209550</xdr:colOff>
      <xdr:row>75</xdr:row>
      <xdr:rowOff>33782</xdr:rowOff>
    </xdr:to>
    <xdr:sp macro="" textlink="">
      <xdr:nvSpPr>
        <xdr:cNvPr id="457" name="円/楕円 456"/>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43959</xdr:rowOff>
    </xdr:from>
    <xdr:ext cx="762000" cy="259045"/>
    <xdr:sp macro="" textlink="">
      <xdr:nvSpPr>
        <xdr:cNvPr id="458" name="テキスト ボックス 457"/>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9" name="円/楕円 458"/>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60" name="テキスト ボックス 459"/>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山口県山口市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19063</xdr:rowOff>
    </xdr:from>
    <xdr:to>
      <xdr:col>4</xdr:col>
      <xdr:colOff>1117600</xdr:colOff>
      <xdr:row>13</xdr:row>
      <xdr:rowOff>31102</xdr:rowOff>
    </xdr:to>
    <xdr:cxnSp macro="">
      <xdr:nvCxnSpPr>
        <xdr:cNvPr id="50" name="直線コネクタ 49"/>
        <xdr:cNvCxnSpPr/>
      </xdr:nvCxnSpPr>
      <xdr:spPr bwMode="auto">
        <a:xfrm>
          <a:off x="5003800" y="2295538"/>
          <a:ext cx="6477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19063</xdr:rowOff>
    </xdr:from>
    <xdr:to>
      <xdr:col>4</xdr:col>
      <xdr:colOff>469900</xdr:colOff>
      <xdr:row>13</xdr:row>
      <xdr:rowOff>88329</xdr:rowOff>
    </xdr:to>
    <xdr:cxnSp macro="">
      <xdr:nvCxnSpPr>
        <xdr:cNvPr id="53" name="直線コネクタ 52"/>
        <xdr:cNvCxnSpPr/>
      </xdr:nvCxnSpPr>
      <xdr:spPr bwMode="auto">
        <a:xfrm flipV="1">
          <a:off x="4305300" y="2295538"/>
          <a:ext cx="698500" cy="69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88329</xdr:rowOff>
    </xdr:from>
    <xdr:to>
      <xdr:col>3</xdr:col>
      <xdr:colOff>904875</xdr:colOff>
      <xdr:row>13</xdr:row>
      <xdr:rowOff>127267</xdr:rowOff>
    </xdr:to>
    <xdr:cxnSp macro="">
      <xdr:nvCxnSpPr>
        <xdr:cNvPr id="56" name="直線コネクタ 55"/>
        <xdr:cNvCxnSpPr/>
      </xdr:nvCxnSpPr>
      <xdr:spPr bwMode="auto">
        <a:xfrm flipV="1">
          <a:off x="3606800" y="2364804"/>
          <a:ext cx="698500" cy="3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105092</xdr:rowOff>
    </xdr:from>
    <xdr:to>
      <xdr:col>3</xdr:col>
      <xdr:colOff>206375</xdr:colOff>
      <xdr:row>13</xdr:row>
      <xdr:rowOff>127267</xdr:rowOff>
    </xdr:to>
    <xdr:cxnSp macro="">
      <xdr:nvCxnSpPr>
        <xdr:cNvPr id="59" name="直線コネクタ 58"/>
        <xdr:cNvCxnSpPr/>
      </xdr:nvCxnSpPr>
      <xdr:spPr bwMode="auto">
        <a:xfrm>
          <a:off x="2908300" y="2381567"/>
          <a:ext cx="698500" cy="22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151752</xdr:rowOff>
    </xdr:from>
    <xdr:to>
      <xdr:col>5</xdr:col>
      <xdr:colOff>34925</xdr:colOff>
      <xdr:row>13</xdr:row>
      <xdr:rowOff>81902</xdr:rowOff>
    </xdr:to>
    <xdr:sp macro="" textlink="">
      <xdr:nvSpPr>
        <xdr:cNvPr id="69" name="円/楕円 68"/>
        <xdr:cNvSpPr/>
      </xdr:nvSpPr>
      <xdr:spPr bwMode="auto">
        <a:xfrm>
          <a:off x="5600700" y="225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168279</xdr:rowOff>
    </xdr:from>
    <xdr:ext cx="762000" cy="259045"/>
    <xdr:sp macro="" textlink="">
      <xdr:nvSpPr>
        <xdr:cNvPr id="70" name="人口1人当たり決算額の推移該当値テキスト130"/>
        <xdr:cNvSpPr txBox="1"/>
      </xdr:nvSpPr>
      <xdr:spPr>
        <a:xfrm>
          <a:off x="5740400" y="210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72,767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139713</xdr:rowOff>
    </xdr:from>
    <xdr:to>
      <xdr:col>4</xdr:col>
      <xdr:colOff>520700</xdr:colOff>
      <xdr:row>13</xdr:row>
      <xdr:rowOff>69863</xdr:rowOff>
    </xdr:to>
    <xdr:sp macro="" textlink="">
      <xdr:nvSpPr>
        <xdr:cNvPr id="71" name="円/楕円 70"/>
        <xdr:cNvSpPr/>
      </xdr:nvSpPr>
      <xdr:spPr bwMode="auto">
        <a:xfrm>
          <a:off x="4953000" y="224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80040</xdr:rowOff>
    </xdr:from>
    <xdr:ext cx="736600" cy="259045"/>
    <xdr:sp macro="" textlink="">
      <xdr:nvSpPr>
        <xdr:cNvPr id="72" name="テキスト ボックス 71"/>
        <xdr:cNvSpPr txBox="1"/>
      </xdr:nvSpPr>
      <xdr:spPr>
        <a:xfrm>
          <a:off x="4622800" y="201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73,083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37529</xdr:rowOff>
    </xdr:from>
    <xdr:to>
      <xdr:col>3</xdr:col>
      <xdr:colOff>955675</xdr:colOff>
      <xdr:row>13</xdr:row>
      <xdr:rowOff>139129</xdr:rowOff>
    </xdr:to>
    <xdr:sp macro="" textlink="">
      <xdr:nvSpPr>
        <xdr:cNvPr id="73" name="円/楕円 72"/>
        <xdr:cNvSpPr/>
      </xdr:nvSpPr>
      <xdr:spPr bwMode="auto">
        <a:xfrm>
          <a:off x="4254500" y="231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149306</xdr:rowOff>
    </xdr:from>
    <xdr:ext cx="762000" cy="259045"/>
    <xdr:sp macro="" textlink="">
      <xdr:nvSpPr>
        <xdr:cNvPr id="74" name="テキスト ボックス 73"/>
        <xdr:cNvSpPr txBox="1"/>
      </xdr:nvSpPr>
      <xdr:spPr>
        <a:xfrm>
          <a:off x="3924300" y="208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71,265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76467</xdr:rowOff>
    </xdr:from>
    <xdr:to>
      <xdr:col>3</xdr:col>
      <xdr:colOff>257175</xdr:colOff>
      <xdr:row>14</xdr:row>
      <xdr:rowOff>6617</xdr:rowOff>
    </xdr:to>
    <xdr:sp macro="" textlink="">
      <xdr:nvSpPr>
        <xdr:cNvPr id="75" name="円/楕円 74"/>
        <xdr:cNvSpPr/>
      </xdr:nvSpPr>
      <xdr:spPr bwMode="auto">
        <a:xfrm>
          <a:off x="3556000" y="23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16794</xdr:rowOff>
    </xdr:from>
    <xdr:ext cx="762000" cy="259045"/>
    <xdr:sp macro="" textlink="">
      <xdr:nvSpPr>
        <xdr:cNvPr id="76" name="テキスト ボックス 75"/>
        <xdr:cNvSpPr txBox="1"/>
      </xdr:nvSpPr>
      <xdr:spPr>
        <a:xfrm>
          <a:off x="3225800" y="212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54292</xdr:rowOff>
    </xdr:from>
    <xdr:to>
      <xdr:col>2</xdr:col>
      <xdr:colOff>692150</xdr:colOff>
      <xdr:row>13</xdr:row>
      <xdr:rowOff>155892</xdr:rowOff>
    </xdr:to>
    <xdr:sp macro="" textlink="">
      <xdr:nvSpPr>
        <xdr:cNvPr id="77" name="円/楕円 76"/>
        <xdr:cNvSpPr/>
      </xdr:nvSpPr>
      <xdr:spPr bwMode="auto">
        <a:xfrm>
          <a:off x="2857500" y="2330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166069</xdr:rowOff>
    </xdr:from>
    <xdr:ext cx="762000" cy="259045"/>
    <xdr:sp macro="" textlink="">
      <xdr:nvSpPr>
        <xdr:cNvPr id="78" name="テキスト ボックス 77"/>
        <xdr:cNvSpPr txBox="1"/>
      </xdr:nvSpPr>
      <xdr:spPr>
        <a:xfrm>
          <a:off x="2527300" y="209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232384</xdr:rowOff>
    </xdr:from>
    <xdr:to>
      <xdr:col>4</xdr:col>
      <xdr:colOff>1117600</xdr:colOff>
      <xdr:row>35</xdr:row>
      <xdr:rowOff>251358</xdr:rowOff>
    </xdr:to>
    <xdr:cxnSp macro="">
      <xdr:nvCxnSpPr>
        <xdr:cNvPr id="111" name="直線コネクタ 110"/>
        <xdr:cNvCxnSpPr/>
      </xdr:nvCxnSpPr>
      <xdr:spPr bwMode="auto">
        <a:xfrm>
          <a:off x="5003800" y="6842734"/>
          <a:ext cx="6477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157099</xdr:rowOff>
    </xdr:from>
    <xdr:to>
      <xdr:col>4</xdr:col>
      <xdr:colOff>469900</xdr:colOff>
      <xdr:row>35</xdr:row>
      <xdr:rowOff>232384</xdr:rowOff>
    </xdr:to>
    <xdr:cxnSp macro="">
      <xdr:nvCxnSpPr>
        <xdr:cNvPr id="114" name="直線コネクタ 113"/>
        <xdr:cNvCxnSpPr/>
      </xdr:nvCxnSpPr>
      <xdr:spPr bwMode="auto">
        <a:xfrm>
          <a:off x="4305300" y="6767449"/>
          <a:ext cx="698500" cy="7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31293</xdr:rowOff>
    </xdr:from>
    <xdr:to>
      <xdr:col>3</xdr:col>
      <xdr:colOff>904875</xdr:colOff>
      <xdr:row>35</xdr:row>
      <xdr:rowOff>157099</xdr:rowOff>
    </xdr:to>
    <xdr:cxnSp macro="">
      <xdr:nvCxnSpPr>
        <xdr:cNvPr id="117" name="直線コネクタ 116"/>
        <xdr:cNvCxnSpPr/>
      </xdr:nvCxnSpPr>
      <xdr:spPr bwMode="auto">
        <a:xfrm>
          <a:off x="3606800" y="6641643"/>
          <a:ext cx="698500" cy="12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241871</xdr:rowOff>
    </xdr:from>
    <xdr:to>
      <xdr:col>3</xdr:col>
      <xdr:colOff>206375</xdr:colOff>
      <xdr:row>35</xdr:row>
      <xdr:rowOff>31293</xdr:rowOff>
    </xdr:to>
    <xdr:cxnSp macro="">
      <xdr:nvCxnSpPr>
        <xdr:cNvPr id="120" name="直線コネクタ 119"/>
        <xdr:cNvCxnSpPr/>
      </xdr:nvCxnSpPr>
      <xdr:spPr bwMode="auto">
        <a:xfrm>
          <a:off x="2908300" y="6509321"/>
          <a:ext cx="698500" cy="132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200558</xdr:rowOff>
    </xdr:from>
    <xdr:to>
      <xdr:col>5</xdr:col>
      <xdr:colOff>34925</xdr:colOff>
      <xdr:row>35</xdr:row>
      <xdr:rowOff>302158</xdr:rowOff>
    </xdr:to>
    <xdr:sp macro="" textlink="">
      <xdr:nvSpPr>
        <xdr:cNvPr id="130" name="円/楕円 129"/>
        <xdr:cNvSpPr/>
      </xdr:nvSpPr>
      <xdr:spPr bwMode="auto">
        <a:xfrm>
          <a:off x="5600700" y="681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45635</xdr:rowOff>
    </xdr:from>
    <xdr:ext cx="762000" cy="259045"/>
    <xdr:sp macro="" textlink="">
      <xdr:nvSpPr>
        <xdr:cNvPr id="131" name="人口1人当たり決算額の推移該当値テキスト445"/>
        <xdr:cNvSpPr txBox="1"/>
      </xdr:nvSpPr>
      <xdr:spPr>
        <a:xfrm>
          <a:off x="5740400" y="66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181584</xdr:rowOff>
    </xdr:from>
    <xdr:to>
      <xdr:col>4</xdr:col>
      <xdr:colOff>520700</xdr:colOff>
      <xdr:row>35</xdr:row>
      <xdr:rowOff>283184</xdr:rowOff>
    </xdr:to>
    <xdr:sp macro="" textlink="">
      <xdr:nvSpPr>
        <xdr:cNvPr id="132" name="円/楕円 131"/>
        <xdr:cNvSpPr/>
      </xdr:nvSpPr>
      <xdr:spPr bwMode="auto">
        <a:xfrm>
          <a:off x="4953000" y="679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293361</xdr:rowOff>
    </xdr:from>
    <xdr:ext cx="736600" cy="259045"/>
    <xdr:sp macro="" textlink="">
      <xdr:nvSpPr>
        <xdr:cNvPr id="133" name="テキスト ボックス 132"/>
        <xdr:cNvSpPr txBox="1"/>
      </xdr:nvSpPr>
      <xdr:spPr>
        <a:xfrm>
          <a:off x="4622800" y="6560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106299</xdr:rowOff>
    </xdr:from>
    <xdr:to>
      <xdr:col>3</xdr:col>
      <xdr:colOff>955675</xdr:colOff>
      <xdr:row>35</xdr:row>
      <xdr:rowOff>207899</xdr:rowOff>
    </xdr:to>
    <xdr:sp macro="" textlink="">
      <xdr:nvSpPr>
        <xdr:cNvPr id="134" name="円/楕円 133"/>
        <xdr:cNvSpPr/>
      </xdr:nvSpPr>
      <xdr:spPr bwMode="auto">
        <a:xfrm>
          <a:off x="4254500" y="671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218076</xdr:rowOff>
    </xdr:from>
    <xdr:ext cx="762000" cy="259045"/>
    <xdr:sp macro="" textlink="">
      <xdr:nvSpPr>
        <xdr:cNvPr id="135" name="テキスト ボックス 134"/>
        <xdr:cNvSpPr txBox="1"/>
      </xdr:nvSpPr>
      <xdr:spPr>
        <a:xfrm>
          <a:off x="3924300" y="648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323393</xdr:rowOff>
    </xdr:from>
    <xdr:to>
      <xdr:col>3</xdr:col>
      <xdr:colOff>257175</xdr:colOff>
      <xdr:row>35</xdr:row>
      <xdr:rowOff>82093</xdr:rowOff>
    </xdr:to>
    <xdr:sp macro="" textlink="">
      <xdr:nvSpPr>
        <xdr:cNvPr id="136" name="円/楕円 135"/>
        <xdr:cNvSpPr/>
      </xdr:nvSpPr>
      <xdr:spPr bwMode="auto">
        <a:xfrm>
          <a:off x="3556000" y="6590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92270</xdr:rowOff>
    </xdr:from>
    <xdr:ext cx="762000" cy="259045"/>
    <xdr:sp macro="" textlink="">
      <xdr:nvSpPr>
        <xdr:cNvPr id="137" name="テキスト ボックス 136"/>
        <xdr:cNvSpPr txBox="1"/>
      </xdr:nvSpPr>
      <xdr:spPr>
        <a:xfrm>
          <a:off x="3225800" y="63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191072</xdr:rowOff>
    </xdr:from>
    <xdr:to>
      <xdr:col>2</xdr:col>
      <xdr:colOff>692150</xdr:colOff>
      <xdr:row>34</xdr:row>
      <xdr:rowOff>292672</xdr:rowOff>
    </xdr:to>
    <xdr:sp macro="" textlink="">
      <xdr:nvSpPr>
        <xdr:cNvPr id="138" name="円/楕円 137"/>
        <xdr:cNvSpPr/>
      </xdr:nvSpPr>
      <xdr:spPr bwMode="auto">
        <a:xfrm>
          <a:off x="2857500" y="6458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302849</xdr:rowOff>
    </xdr:from>
    <xdr:ext cx="762000" cy="259045"/>
    <xdr:sp macro="" textlink="">
      <xdr:nvSpPr>
        <xdr:cNvPr id="139" name="テキスト ボックス 138"/>
        <xdr:cNvSpPr txBox="1"/>
      </xdr:nvSpPr>
      <xdr:spPr>
        <a:xfrm>
          <a:off x="2527300" y="622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40076</xdr:rowOff>
    </xdr:from>
    <xdr:to>
      <xdr:col>6</xdr:col>
      <xdr:colOff>511175</xdr:colOff>
      <xdr:row>31</xdr:row>
      <xdr:rowOff>83007</xdr:rowOff>
    </xdr:to>
    <xdr:cxnSp macro="">
      <xdr:nvCxnSpPr>
        <xdr:cNvPr id="59" name="直線コネクタ 58"/>
        <xdr:cNvCxnSpPr/>
      </xdr:nvCxnSpPr>
      <xdr:spPr>
        <a:xfrm>
          <a:off x="3797300" y="5355026"/>
          <a:ext cx="8382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40076</xdr:rowOff>
    </xdr:from>
    <xdr:to>
      <xdr:col>5</xdr:col>
      <xdr:colOff>358775</xdr:colOff>
      <xdr:row>31</xdr:row>
      <xdr:rowOff>85659</xdr:rowOff>
    </xdr:to>
    <xdr:cxnSp macro="">
      <xdr:nvCxnSpPr>
        <xdr:cNvPr id="62" name="直線コネクタ 61"/>
        <xdr:cNvCxnSpPr/>
      </xdr:nvCxnSpPr>
      <xdr:spPr>
        <a:xfrm flipV="1">
          <a:off x="2908300" y="5355026"/>
          <a:ext cx="889000" cy="4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67236</xdr:rowOff>
    </xdr:from>
    <xdr:ext cx="534377" cy="259045"/>
    <xdr:sp macro="" textlink="">
      <xdr:nvSpPr>
        <xdr:cNvPr id="64" name="テキスト ボックス 63"/>
        <xdr:cNvSpPr txBox="1"/>
      </xdr:nvSpPr>
      <xdr:spPr>
        <a:xfrm>
          <a:off x="3530111" y="58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56261</xdr:rowOff>
    </xdr:from>
    <xdr:to>
      <xdr:col>4</xdr:col>
      <xdr:colOff>155575</xdr:colOff>
      <xdr:row>31</xdr:row>
      <xdr:rowOff>85659</xdr:rowOff>
    </xdr:to>
    <xdr:cxnSp macro="">
      <xdr:nvCxnSpPr>
        <xdr:cNvPr id="65" name="直線コネクタ 64"/>
        <xdr:cNvCxnSpPr/>
      </xdr:nvCxnSpPr>
      <xdr:spPr>
        <a:xfrm>
          <a:off x="2019300" y="5371211"/>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56261</xdr:rowOff>
    </xdr:from>
    <xdr:to>
      <xdr:col>2</xdr:col>
      <xdr:colOff>638175</xdr:colOff>
      <xdr:row>31</xdr:row>
      <xdr:rowOff>145781</xdr:rowOff>
    </xdr:to>
    <xdr:cxnSp macro="">
      <xdr:nvCxnSpPr>
        <xdr:cNvPr id="68" name="直線コネクタ 67"/>
        <xdr:cNvCxnSpPr/>
      </xdr:nvCxnSpPr>
      <xdr:spPr>
        <a:xfrm flipV="1">
          <a:off x="1130300" y="5371211"/>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76745</xdr:rowOff>
    </xdr:from>
    <xdr:ext cx="534377" cy="259045"/>
    <xdr:sp macro="" textlink="">
      <xdr:nvSpPr>
        <xdr:cNvPr id="70" name="テキスト ボックス 69"/>
        <xdr:cNvSpPr txBox="1"/>
      </xdr:nvSpPr>
      <xdr:spPr>
        <a:xfrm>
          <a:off x="1752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32207</xdr:rowOff>
    </xdr:from>
    <xdr:to>
      <xdr:col>6</xdr:col>
      <xdr:colOff>561975</xdr:colOff>
      <xdr:row>31</xdr:row>
      <xdr:rowOff>133807</xdr:rowOff>
    </xdr:to>
    <xdr:sp macro="" textlink="">
      <xdr:nvSpPr>
        <xdr:cNvPr id="78" name="円/楕円 77"/>
        <xdr:cNvSpPr/>
      </xdr:nvSpPr>
      <xdr:spPr>
        <a:xfrm>
          <a:off x="4584700" y="53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55084</xdr:rowOff>
    </xdr:from>
    <xdr:ext cx="534377" cy="259045"/>
    <xdr:sp macro="" textlink="">
      <xdr:nvSpPr>
        <xdr:cNvPr id="79" name="人件費該当値テキスト"/>
        <xdr:cNvSpPr txBox="1"/>
      </xdr:nvSpPr>
      <xdr:spPr>
        <a:xfrm>
          <a:off x="4686300" y="51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67,490</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160726</xdr:rowOff>
    </xdr:from>
    <xdr:to>
      <xdr:col>5</xdr:col>
      <xdr:colOff>409575</xdr:colOff>
      <xdr:row>31</xdr:row>
      <xdr:rowOff>90876</xdr:rowOff>
    </xdr:to>
    <xdr:sp macro="" textlink="">
      <xdr:nvSpPr>
        <xdr:cNvPr id="80" name="円/楕円 79"/>
        <xdr:cNvSpPr/>
      </xdr:nvSpPr>
      <xdr:spPr>
        <a:xfrm>
          <a:off x="3746500" y="53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107403</xdr:rowOff>
    </xdr:from>
    <xdr:ext cx="534377" cy="259045"/>
    <xdr:sp macro="" textlink="">
      <xdr:nvSpPr>
        <xdr:cNvPr id="81" name="テキスト ボックス 80"/>
        <xdr:cNvSpPr txBox="1"/>
      </xdr:nvSpPr>
      <xdr:spPr>
        <a:xfrm>
          <a:off x="3530111" y="50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34859</xdr:rowOff>
    </xdr:from>
    <xdr:to>
      <xdr:col>4</xdr:col>
      <xdr:colOff>206375</xdr:colOff>
      <xdr:row>31</xdr:row>
      <xdr:rowOff>136459</xdr:rowOff>
    </xdr:to>
    <xdr:sp macro="" textlink="">
      <xdr:nvSpPr>
        <xdr:cNvPr id="82" name="円/楕円 81"/>
        <xdr:cNvSpPr/>
      </xdr:nvSpPr>
      <xdr:spPr>
        <a:xfrm>
          <a:off x="2857500" y="53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152986</xdr:rowOff>
    </xdr:from>
    <xdr:ext cx="534377" cy="259045"/>
    <xdr:sp macro="" textlink="">
      <xdr:nvSpPr>
        <xdr:cNvPr id="83" name="テキスト ボックス 82"/>
        <xdr:cNvSpPr txBox="1"/>
      </xdr:nvSpPr>
      <xdr:spPr>
        <a:xfrm>
          <a:off x="2641111" y="51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5461</xdr:rowOff>
    </xdr:from>
    <xdr:to>
      <xdr:col>3</xdr:col>
      <xdr:colOff>3175</xdr:colOff>
      <xdr:row>31</xdr:row>
      <xdr:rowOff>107061</xdr:rowOff>
    </xdr:to>
    <xdr:sp macro="" textlink="">
      <xdr:nvSpPr>
        <xdr:cNvPr id="84" name="円/楕円 83"/>
        <xdr:cNvSpPr/>
      </xdr:nvSpPr>
      <xdr:spPr>
        <a:xfrm>
          <a:off x="1968500" y="53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123588</xdr:rowOff>
    </xdr:from>
    <xdr:ext cx="534377" cy="259045"/>
    <xdr:sp macro="" textlink="">
      <xdr:nvSpPr>
        <xdr:cNvPr id="85" name="テキスト ボックス 84"/>
        <xdr:cNvSpPr txBox="1"/>
      </xdr:nvSpPr>
      <xdr:spPr>
        <a:xfrm>
          <a:off x="1752111" y="50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94981</xdr:rowOff>
    </xdr:from>
    <xdr:to>
      <xdr:col>1</xdr:col>
      <xdr:colOff>485775</xdr:colOff>
      <xdr:row>32</xdr:row>
      <xdr:rowOff>25131</xdr:rowOff>
    </xdr:to>
    <xdr:sp macro="" textlink="">
      <xdr:nvSpPr>
        <xdr:cNvPr id="86" name="円/楕円 85"/>
        <xdr:cNvSpPr/>
      </xdr:nvSpPr>
      <xdr:spPr>
        <a:xfrm>
          <a:off x="1079500" y="54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41658</xdr:rowOff>
    </xdr:from>
    <xdr:ext cx="534377" cy="259045"/>
    <xdr:sp macro="" textlink="">
      <xdr:nvSpPr>
        <xdr:cNvPr id="87" name="テキスト ボックス 86"/>
        <xdr:cNvSpPr txBox="1"/>
      </xdr:nvSpPr>
      <xdr:spPr>
        <a:xfrm>
          <a:off x="863111" y="51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8438</xdr:rowOff>
    </xdr:from>
    <xdr:to>
      <xdr:col>6</xdr:col>
      <xdr:colOff>511175</xdr:colOff>
      <xdr:row>58</xdr:row>
      <xdr:rowOff>22185</xdr:rowOff>
    </xdr:to>
    <xdr:cxnSp macro="">
      <xdr:nvCxnSpPr>
        <xdr:cNvPr id="116" name="直線コネクタ 115"/>
        <xdr:cNvCxnSpPr/>
      </xdr:nvCxnSpPr>
      <xdr:spPr>
        <a:xfrm flipV="1">
          <a:off x="3797300" y="9952538"/>
          <a:ext cx="838200" cy="1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22185</xdr:rowOff>
    </xdr:from>
    <xdr:to>
      <xdr:col>5</xdr:col>
      <xdr:colOff>358775</xdr:colOff>
      <xdr:row>58</xdr:row>
      <xdr:rowOff>39805</xdr:rowOff>
    </xdr:to>
    <xdr:cxnSp macro="">
      <xdr:nvCxnSpPr>
        <xdr:cNvPr id="119" name="直線コネクタ 118"/>
        <xdr:cNvCxnSpPr/>
      </xdr:nvCxnSpPr>
      <xdr:spPr>
        <a:xfrm flipV="1">
          <a:off x="2908300" y="9966285"/>
          <a:ext cx="889000" cy="1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39805</xdr:rowOff>
    </xdr:from>
    <xdr:to>
      <xdr:col>4</xdr:col>
      <xdr:colOff>155575</xdr:colOff>
      <xdr:row>58</xdr:row>
      <xdr:rowOff>46294</xdr:rowOff>
    </xdr:to>
    <xdr:cxnSp macro="">
      <xdr:nvCxnSpPr>
        <xdr:cNvPr id="122" name="直線コネクタ 121"/>
        <xdr:cNvCxnSpPr/>
      </xdr:nvCxnSpPr>
      <xdr:spPr>
        <a:xfrm flipV="1">
          <a:off x="2019300" y="9983905"/>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46229</xdr:rowOff>
    </xdr:from>
    <xdr:to>
      <xdr:col>2</xdr:col>
      <xdr:colOff>638175</xdr:colOff>
      <xdr:row>58</xdr:row>
      <xdr:rowOff>46294</xdr:rowOff>
    </xdr:to>
    <xdr:cxnSp macro="">
      <xdr:nvCxnSpPr>
        <xdr:cNvPr id="125" name="直線コネクタ 124"/>
        <xdr:cNvCxnSpPr/>
      </xdr:nvCxnSpPr>
      <xdr:spPr>
        <a:xfrm>
          <a:off x="1130300" y="999032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129088</xdr:rowOff>
    </xdr:from>
    <xdr:to>
      <xdr:col>6</xdr:col>
      <xdr:colOff>561975</xdr:colOff>
      <xdr:row>58</xdr:row>
      <xdr:rowOff>59238</xdr:rowOff>
    </xdr:to>
    <xdr:sp macro="" textlink="">
      <xdr:nvSpPr>
        <xdr:cNvPr id="135" name="円/楕円 134"/>
        <xdr:cNvSpPr/>
      </xdr:nvSpPr>
      <xdr:spPr>
        <a:xfrm>
          <a:off x="4584700" y="99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142835</xdr:rowOff>
    </xdr:from>
    <xdr:to>
      <xdr:col>5</xdr:col>
      <xdr:colOff>409575</xdr:colOff>
      <xdr:row>58</xdr:row>
      <xdr:rowOff>72985</xdr:rowOff>
    </xdr:to>
    <xdr:sp macro="" textlink="">
      <xdr:nvSpPr>
        <xdr:cNvPr id="137" name="円/楕円 136"/>
        <xdr:cNvSpPr/>
      </xdr:nvSpPr>
      <xdr:spPr>
        <a:xfrm>
          <a:off x="3746500" y="99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64112</xdr:rowOff>
    </xdr:from>
    <xdr:ext cx="534377" cy="259045"/>
    <xdr:sp macro="" textlink="">
      <xdr:nvSpPr>
        <xdr:cNvPr id="138" name="テキスト ボックス 137"/>
        <xdr:cNvSpPr txBox="1"/>
      </xdr:nvSpPr>
      <xdr:spPr>
        <a:xfrm>
          <a:off x="3530111" y="100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160455</xdr:rowOff>
    </xdr:from>
    <xdr:to>
      <xdr:col>4</xdr:col>
      <xdr:colOff>206375</xdr:colOff>
      <xdr:row>58</xdr:row>
      <xdr:rowOff>90605</xdr:rowOff>
    </xdr:to>
    <xdr:sp macro="" textlink="">
      <xdr:nvSpPr>
        <xdr:cNvPr id="139" name="円/楕円 138"/>
        <xdr:cNvSpPr/>
      </xdr:nvSpPr>
      <xdr:spPr>
        <a:xfrm>
          <a:off x="2857500" y="99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81732</xdr:rowOff>
    </xdr:from>
    <xdr:ext cx="534377" cy="259045"/>
    <xdr:sp macro="" textlink="">
      <xdr:nvSpPr>
        <xdr:cNvPr id="140" name="テキスト ボックス 139"/>
        <xdr:cNvSpPr txBox="1"/>
      </xdr:nvSpPr>
      <xdr:spPr>
        <a:xfrm>
          <a:off x="2641111" y="1002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166944</xdr:rowOff>
    </xdr:from>
    <xdr:to>
      <xdr:col>3</xdr:col>
      <xdr:colOff>3175</xdr:colOff>
      <xdr:row>58</xdr:row>
      <xdr:rowOff>97094</xdr:rowOff>
    </xdr:to>
    <xdr:sp macro="" textlink="">
      <xdr:nvSpPr>
        <xdr:cNvPr id="141" name="円/楕円 140"/>
        <xdr:cNvSpPr/>
      </xdr:nvSpPr>
      <xdr:spPr>
        <a:xfrm>
          <a:off x="1968500" y="99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88221</xdr:rowOff>
    </xdr:from>
    <xdr:ext cx="534377" cy="259045"/>
    <xdr:sp macro="" textlink="">
      <xdr:nvSpPr>
        <xdr:cNvPr id="142" name="テキスト ボックス 141"/>
        <xdr:cNvSpPr txBox="1"/>
      </xdr:nvSpPr>
      <xdr:spPr>
        <a:xfrm>
          <a:off x="1752111" y="100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166879</xdr:rowOff>
    </xdr:from>
    <xdr:to>
      <xdr:col>1</xdr:col>
      <xdr:colOff>485775</xdr:colOff>
      <xdr:row>58</xdr:row>
      <xdr:rowOff>97029</xdr:rowOff>
    </xdr:to>
    <xdr:sp macro="" textlink="">
      <xdr:nvSpPr>
        <xdr:cNvPr id="143" name="円/楕円 142"/>
        <xdr:cNvSpPr/>
      </xdr:nvSpPr>
      <xdr:spPr>
        <a:xfrm>
          <a:off x="1079500" y="99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88156</xdr:rowOff>
    </xdr:from>
    <xdr:ext cx="534377" cy="259045"/>
    <xdr:sp macro="" textlink="">
      <xdr:nvSpPr>
        <xdr:cNvPr id="144" name="テキスト ボックス 143"/>
        <xdr:cNvSpPr txBox="1"/>
      </xdr:nvSpPr>
      <xdr:spPr>
        <a:xfrm>
          <a:off x="863111" y="100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112595</xdr:rowOff>
    </xdr:from>
    <xdr:to>
      <xdr:col>6</xdr:col>
      <xdr:colOff>511175</xdr:colOff>
      <xdr:row>77</xdr:row>
      <xdr:rowOff>116839</xdr:rowOff>
    </xdr:to>
    <xdr:cxnSp macro="">
      <xdr:nvCxnSpPr>
        <xdr:cNvPr id="175" name="直線コネクタ 174"/>
        <xdr:cNvCxnSpPr/>
      </xdr:nvCxnSpPr>
      <xdr:spPr>
        <a:xfrm flipV="1">
          <a:off x="3797300" y="13314245"/>
          <a:ext cx="8382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114554</xdr:rowOff>
    </xdr:from>
    <xdr:to>
      <xdr:col>5</xdr:col>
      <xdr:colOff>358775</xdr:colOff>
      <xdr:row>77</xdr:row>
      <xdr:rowOff>116839</xdr:rowOff>
    </xdr:to>
    <xdr:cxnSp macro="">
      <xdr:nvCxnSpPr>
        <xdr:cNvPr id="178" name="直線コネクタ 177"/>
        <xdr:cNvCxnSpPr/>
      </xdr:nvCxnSpPr>
      <xdr:spPr>
        <a:xfrm>
          <a:off x="2908300" y="133162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88429</xdr:rowOff>
    </xdr:from>
    <xdr:to>
      <xdr:col>4</xdr:col>
      <xdr:colOff>155575</xdr:colOff>
      <xdr:row>77</xdr:row>
      <xdr:rowOff>114554</xdr:rowOff>
    </xdr:to>
    <xdr:cxnSp macro="">
      <xdr:nvCxnSpPr>
        <xdr:cNvPr id="181" name="直線コネクタ 180"/>
        <xdr:cNvCxnSpPr/>
      </xdr:nvCxnSpPr>
      <xdr:spPr>
        <a:xfrm>
          <a:off x="2019300" y="1329007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88429</xdr:rowOff>
    </xdr:from>
    <xdr:to>
      <xdr:col>2</xdr:col>
      <xdr:colOff>638175</xdr:colOff>
      <xdr:row>77</xdr:row>
      <xdr:rowOff>90497</xdr:rowOff>
    </xdr:to>
    <xdr:cxnSp macro="">
      <xdr:nvCxnSpPr>
        <xdr:cNvPr id="184" name="直線コネクタ 183"/>
        <xdr:cNvCxnSpPr/>
      </xdr:nvCxnSpPr>
      <xdr:spPr>
        <a:xfrm flipV="1">
          <a:off x="1130300" y="13290079"/>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61795</xdr:rowOff>
    </xdr:from>
    <xdr:to>
      <xdr:col>6</xdr:col>
      <xdr:colOff>561975</xdr:colOff>
      <xdr:row>77</xdr:row>
      <xdr:rowOff>163395</xdr:rowOff>
    </xdr:to>
    <xdr:sp macro="" textlink="">
      <xdr:nvSpPr>
        <xdr:cNvPr id="194" name="円/楕円 193"/>
        <xdr:cNvSpPr/>
      </xdr:nvSpPr>
      <xdr:spPr>
        <a:xfrm>
          <a:off x="4584700" y="132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40222</xdr:rowOff>
    </xdr:from>
    <xdr:ext cx="469744" cy="259045"/>
    <xdr:sp macro="" textlink="">
      <xdr:nvSpPr>
        <xdr:cNvPr id="195" name="維持補修費該当値テキスト"/>
        <xdr:cNvSpPr txBox="1"/>
      </xdr:nvSpPr>
      <xdr:spPr>
        <a:xfrm>
          <a:off x="4686300" y="132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66039</xdr:rowOff>
    </xdr:from>
    <xdr:to>
      <xdr:col>5</xdr:col>
      <xdr:colOff>409575</xdr:colOff>
      <xdr:row>77</xdr:row>
      <xdr:rowOff>167639</xdr:rowOff>
    </xdr:to>
    <xdr:sp macro="" textlink="">
      <xdr:nvSpPr>
        <xdr:cNvPr id="196" name="円/楕円 195"/>
        <xdr:cNvSpPr/>
      </xdr:nvSpPr>
      <xdr:spPr>
        <a:xfrm>
          <a:off x="3746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158766</xdr:rowOff>
    </xdr:from>
    <xdr:ext cx="469744" cy="259045"/>
    <xdr:sp macro="" textlink="">
      <xdr:nvSpPr>
        <xdr:cNvPr id="197" name="テキスト ボックス 196"/>
        <xdr:cNvSpPr txBox="1"/>
      </xdr:nvSpPr>
      <xdr:spPr>
        <a:xfrm>
          <a:off x="3562427"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63754</xdr:rowOff>
    </xdr:from>
    <xdr:to>
      <xdr:col>4</xdr:col>
      <xdr:colOff>206375</xdr:colOff>
      <xdr:row>77</xdr:row>
      <xdr:rowOff>165354</xdr:rowOff>
    </xdr:to>
    <xdr:sp macro="" textlink="">
      <xdr:nvSpPr>
        <xdr:cNvPr id="198" name="円/楕円 197"/>
        <xdr:cNvSpPr/>
      </xdr:nvSpPr>
      <xdr:spPr>
        <a:xfrm>
          <a:off x="28575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156481</xdr:rowOff>
    </xdr:from>
    <xdr:ext cx="469744" cy="259045"/>
    <xdr:sp macro="" textlink="">
      <xdr:nvSpPr>
        <xdr:cNvPr id="199" name="テキスト ボックス 198"/>
        <xdr:cNvSpPr txBox="1"/>
      </xdr:nvSpPr>
      <xdr:spPr>
        <a:xfrm>
          <a:off x="2673427" y="1335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37629</xdr:rowOff>
    </xdr:from>
    <xdr:to>
      <xdr:col>3</xdr:col>
      <xdr:colOff>3175</xdr:colOff>
      <xdr:row>77</xdr:row>
      <xdr:rowOff>139229</xdr:rowOff>
    </xdr:to>
    <xdr:sp macro="" textlink="">
      <xdr:nvSpPr>
        <xdr:cNvPr id="200" name="円/楕円 199"/>
        <xdr:cNvSpPr/>
      </xdr:nvSpPr>
      <xdr:spPr>
        <a:xfrm>
          <a:off x="1968500" y="132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130356</xdr:rowOff>
    </xdr:from>
    <xdr:ext cx="469744" cy="259045"/>
    <xdr:sp macro="" textlink="">
      <xdr:nvSpPr>
        <xdr:cNvPr id="201" name="テキスト ボックス 200"/>
        <xdr:cNvSpPr txBox="1"/>
      </xdr:nvSpPr>
      <xdr:spPr>
        <a:xfrm>
          <a:off x="1784427" y="1333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39697</xdr:rowOff>
    </xdr:from>
    <xdr:to>
      <xdr:col>1</xdr:col>
      <xdr:colOff>485775</xdr:colOff>
      <xdr:row>77</xdr:row>
      <xdr:rowOff>141297</xdr:rowOff>
    </xdr:to>
    <xdr:sp macro="" textlink="">
      <xdr:nvSpPr>
        <xdr:cNvPr id="202" name="円/楕円 201"/>
        <xdr:cNvSpPr/>
      </xdr:nvSpPr>
      <xdr:spPr>
        <a:xfrm>
          <a:off x="1079500" y="132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132424</xdr:rowOff>
    </xdr:from>
    <xdr:ext cx="469744" cy="259045"/>
    <xdr:sp macro="" textlink="">
      <xdr:nvSpPr>
        <xdr:cNvPr id="203" name="テキスト ボックス 202"/>
        <xdr:cNvSpPr txBox="1"/>
      </xdr:nvSpPr>
      <xdr:spPr>
        <a:xfrm>
          <a:off x="895427" y="1333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89212</xdr:rowOff>
    </xdr:from>
    <xdr:to>
      <xdr:col>6</xdr:col>
      <xdr:colOff>511175</xdr:colOff>
      <xdr:row>98</xdr:row>
      <xdr:rowOff>15897</xdr:rowOff>
    </xdr:to>
    <xdr:cxnSp macro="">
      <xdr:nvCxnSpPr>
        <xdr:cNvPr id="235" name="直線コネクタ 234"/>
        <xdr:cNvCxnSpPr/>
      </xdr:nvCxnSpPr>
      <xdr:spPr>
        <a:xfrm flipV="1">
          <a:off x="3797300" y="16719862"/>
          <a:ext cx="838200" cy="9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15897</xdr:rowOff>
    </xdr:from>
    <xdr:to>
      <xdr:col>5</xdr:col>
      <xdr:colOff>358775</xdr:colOff>
      <xdr:row>98</xdr:row>
      <xdr:rowOff>44799</xdr:rowOff>
    </xdr:to>
    <xdr:cxnSp macro="">
      <xdr:nvCxnSpPr>
        <xdr:cNvPr id="238" name="直線コネクタ 237"/>
        <xdr:cNvCxnSpPr/>
      </xdr:nvCxnSpPr>
      <xdr:spPr>
        <a:xfrm flipV="1">
          <a:off x="2908300" y="16817997"/>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44799</xdr:rowOff>
    </xdr:from>
    <xdr:to>
      <xdr:col>4</xdr:col>
      <xdr:colOff>155575</xdr:colOff>
      <xdr:row>98</xdr:row>
      <xdr:rowOff>128809</xdr:rowOff>
    </xdr:to>
    <xdr:cxnSp macro="">
      <xdr:nvCxnSpPr>
        <xdr:cNvPr id="241" name="直線コネクタ 240"/>
        <xdr:cNvCxnSpPr/>
      </xdr:nvCxnSpPr>
      <xdr:spPr>
        <a:xfrm flipV="1">
          <a:off x="2019300" y="16846899"/>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128809</xdr:rowOff>
    </xdr:from>
    <xdr:to>
      <xdr:col>2</xdr:col>
      <xdr:colOff>638175</xdr:colOff>
      <xdr:row>98</xdr:row>
      <xdr:rowOff>154950</xdr:rowOff>
    </xdr:to>
    <xdr:cxnSp macro="">
      <xdr:nvCxnSpPr>
        <xdr:cNvPr id="244" name="直線コネクタ 243"/>
        <xdr:cNvCxnSpPr/>
      </xdr:nvCxnSpPr>
      <xdr:spPr>
        <a:xfrm flipV="1">
          <a:off x="1130300" y="1693090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38412</xdr:rowOff>
    </xdr:from>
    <xdr:to>
      <xdr:col>6</xdr:col>
      <xdr:colOff>561975</xdr:colOff>
      <xdr:row>97</xdr:row>
      <xdr:rowOff>140012</xdr:rowOff>
    </xdr:to>
    <xdr:sp macro="" textlink="">
      <xdr:nvSpPr>
        <xdr:cNvPr id="254" name="円/楕円 253"/>
        <xdr:cNvSpPr/>
      </xdr:nvSpPr>
      <xdr:spPr>
        <a:xfrm>
          <a:off x="4584700" y="1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16839</xdr:rowOff>
    </xdr:from>
    <xdr:ext cx="534377" cy="259045"/>
    <xdr:sp macro="" textlink="">
      <xdr:nvSpPr>
        <xdr:cNvPr id="255" name="扶助費該当値テキスト"/>
        <xdr:cNvSpPr txBox="1"/>
      </xdr:nvSpPr>
      <xdr:spPr>
        <a:xfrm>
          <a:off x="4686300" y="166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81,592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136547</xdr:rowOff>
    </xdr:from>
    <xdr:to>
      <xdr:col>5</xdr:col>
      <xdr:colOff>409575</xdr:colOff>
      <xdr:row>98</xdr:row>
      <xdr:rowOff>66697</xdr:rowOff>
    </xdr:to>
    <xdr:sp macro="" textlink="">
      <xdr:nvSpPr>
        <xdr:cNvPr id="256" name="円/楕円 255"/>
        <xdr:cNvSpPr/>
      </xdr:nvSpPr>
      <xdr:spPr>
        <a:xfrm>
          <a:off x="3746500" y="167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57824</xdr:rowOff>
    </xdr:from>
    <xdr:ext cx="534377" cy="259045"/>
    <xdr:sp macro="" textlink="">
      <xdr:nvSpPr>
        <xdr:cNvPr id="257" name="テキスト ボックス 256"/>
        <xdr:cNvSpPr txBox="1"/>
      </xdr:nvSpPr>
      <xdr:spPr>
        <a:xfrm>
          <a:off x="3530111" y="168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165449</xdr:rowOff>
    </xdr:from>
    <xdr:to>
      <xdr:col>4</xdr:col>
      <xdr:colOff>206375</xdr:colOff>
      <xdr:row>98</xdr:row>
      <xdr:rowOff>95599</xdr:rowOff>
    </xdr:to>
    <xdr:sp macro="" textlink="">
      <xdr:nvSpPr>
        <xdr:cNvPr id="258" name="円/楕円 257"/>
        <xdr:cNvSpPr/>
      </xdr:nvSpPr>
      <xdr:spPr>
        <a:xfrm>
          <a:off x="2857500" y="167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86726</xdr:rowOff>
    </xdr:from>
    <xdr:ext cx="534377" cy="259045"/>
    <xdr:sp macro="" textlink="">
      <xdr:nvSpPr>
        <xdr:cNvPr id="259" name="テキスト ボックス 258"/>
        <xdr:cNvSpPr txBox="1"/>
      </xdr:nvSpPr>
      <xdr:spPr>
        <a:xfrm>
          <a:off x="2641111" y="1688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78009</xdr:rowOff>
    </xdr:from>
    <xdr:to>
      <xdr:col>3</xdr:col>
      <xdr:colOff>3175</xdr:colOff>
      <xdr:row>99</xdr:row>
      <xdr:rowOff>8159</xdr:rowOff>
    </xdr:to>
    <xdr:sp macro="" textlink="">
      <xdr:nvSpPr>
        <xdr:cNvPr id="260" name="円/楕円 259"/>
        <xdr:cNvSpPr/>
      </xdr:nvSpPr>
      <xdr:spPr>
        <a:xfrm>
          <a:off x="1968500" y="168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170736</xdr:rowOff>
    </xdr:from>
    <xdr:ext cx="534377" cy="259045"/>
    <xdr:sp macro="" textlink="">
      <xdr:nvSpPr>
        <xdr:cNvPr id="261" name="テキスト ボックス 260"/>
        <xdr:cNvSpPr txBox="1"/>
      </xdr:nvSpPr>
      <xdr:spPr>
        <a:xfrm>
          <a:off x="1752111" y="169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104150</xdr:rowOff>
    </xdr:from>
    <xdr:to>
      <xdr:col>1</xdr:col>
      <xdr:colOff>485775</xdr:colOff>
      <xdr:row>99</xdr:row>
      <xdr:rowOff>34300</xdr:rowOff>
    </xdr:to>
    <xdr:sp macro="" textlink="">
      <xdr:nvSpPr>
        <xdr:cNvPr id="262" name="円/楕円 261"/>
        <xdr:cNvSpPr/>
      </xdr:nvSpPr>
      <xdr:spPr>
        <a:xfrm>
          <a:off x="1079500" y="169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25427</xdr:rowOff>
    </xdr:from>
    <xdr:ext cx="534377" cy="259045"/>
    <xdr:sp macro="" textlink="">
      <xdr:nvSpPr>
        <xdr:cNvPr id="263" name="テキスト ボックス 262"/>
        <xdr:cNvSpPr txBox="1"/>
      </xdr:nvSpPr>
      <xdr:spPr>
        <a:xfrm>
          <a:off x="863111" y="169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35535</xdr:rowOff>
    </xdr:from>
    <xdr:to>
      <xdr:col>15</xdr:col>
      <xdr:colOff>180975</xdr:colOff>
      <xdr:row>34</xdr:row>
      <xdr:rowOff>53480</xdr:rowOff>
    </xdr:to>
    <xdr:cxnSp macro="">
      <xdr:nvCxnSpPr>
        <xdr:cNvPr id="293" name="直線コネクタ 292"/>
        <xdr:cNvCxnSpPr/>
      </xdr:nvCxnSpPr>
      <xdr:spPr>
        <a:xfrm>
          <a:off x="9639300" y="5864835"/>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35535</xdr:rowOff>
    </xdr:from>
    <xdr:to>
      <xdr:col>14</xdr:col>
      <xdr:colOff>28575</xdr:colOff>
      <xdr:row>34</xdr:row>
      <xdr:rowOff>83007</xdr:rowOff>
    </xdr:to>
    <xdr:cxnSp macro="">
      <xdr:nvCxnSpPr>
        <xdr:cNvPr id="296" name="直線コネクタ 295"/>
        <xdr:cNvCxnSpPr/>
      </xdr:nvCxnSpPr>
      <xdr:spPr>
        <a:xfrm flipV="1">
          <a:off x="8750300" y="5864835"/>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43286</xdr:rowOff>
    </xdr:from>
    <xdr:ext cx="534377" cy="259045"/>
    <xdr:sp macro="" textlink="">
      <xdr:nvSpPr>
        <xdr:cNvPr id="298" name="テキスト ボックス 297"/>
        <xdr:cNvSpPr txBox="1"/>
      </xdr:nvSpPr>
      <xdr:spPr>
        <a:xfrm>
          <a:off x="9372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25171</xdr:rowOff>
    </xdr:from>
    <xdr:to>
      <xdr:col>12</xdr:col>
      <xdr:colOff>511175</xdr:colOff>
      <xdr:row>34</xdr:row>
      <xdr:rowOff>83007</xdr:rowOff>
    </xdr:to>
    <xdr:cxnSp macro="">
      <xdr:nvCxnSpPr>
        <xdr:cNvPr id="299" name="直線コネクタ 298"/>
        <xdr:cNvCxnSpPr/>
      </xdr:nvCxnSpPr>
      <xdr:spPr>
        <a:xfrm>
          <a:off x="7861300" y="5683021"/>
          <a:ext cx="889000" cy="2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25171</xdr:rowOff>
    </xdr:from>
    <xdr:to>
      <xdr:col>11</xdr:col>
      <xdr:colOff>307975</xdr:colOff>
      <xdr:row>34</xdr:row>
      <xdr:rowOff>140805</xdr:rowOff>
    </xdr:to>
    <xdr:cxnSp macro="">
      <xdr:nvCxnSpPr>
        <xdr:cNvPr id="302" name="直線コネクタ 301"/>
        <xdr:cNvCxnSpPr/>
      </xdr:nvCxnSpPr>
      <xdr:spPr>
        <a:xfrm flipV="1">
          <a:off x="6972300" y="5683021"/>
          <a:ext cx="889000" cy="28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39971</xdr:rowOff>
    </xdr:from>
    <xdr:ext cx="534377" cy="259045"/>
    <xdr:sp macro="" textlink="">
      <xdr:nvSpPr>
        <xdr:cNvPr id="304" name="テキスト ボックス 303"/>
        <xdr:cNvSpPr txBox="1"/>
      </xdr:nvSpPr>
      <xdr:spPr>
        <a:xfrm>
          <a:off x="7594111" y="5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2680</xdr:rowOff>
    </xdr:from>
    <xdr:to>
      <xdr:col>15</xdr:col>
      <xdr:colOff>231775</xdr:colOff>
      <xdr:row>34</xdr:row>
      <xdr:rowOff>104280</xdr:rowOff>
    </xdr:to>
    <xdr:sp macro="" textlink="">
      <xdr:nvSpPr>
        <xdr:cNvPr id="312" name="円/楕円 311"/>
        <xdr:cNvSpPr/>
      </xdr:nvSpPr>
      <xdr:spPr>
        <a:xfrm>
          <a:off x="10426700" y="58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25557</xdr:rowOff>
    </xdr:from>
    <xdr:ext cx="534377" cy="259045"/>
    <xdr:sp macro="" textlink="">
      <xdr:nvSpPr>
        <xdr:cNvPr id="313" name="補助費等該当値テキスト"/>
        <xdr:cNvSpPr txBox="1"/>
      </xdr:nvSpPr>
      <xdr:spPr>
        <a:xfrm>
          <a:off x="10528300" y="56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32,263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156185</xdr:rowOff>
    </xdr:from>
    <xdr:to>
      <xdr:col>14</xdr:col>
      <xdr:colOff>79375</xdr:colOff>
      <xdr:row>34</xdr:row>
      <xdr:rowOff>86335</xdr:rowOff>
    </xdr:to>
    <xdr:sp macro="" textlink="">
      <xdr:nvSpPr>
        <xdr:cNvPr id="314" name="円/楕円 313"/>
        <xdr:cNvSpPr/>
      </xdr:nvSpPr>
      <xdr:spPr>
        <a:xfrm>
          <a:off x="9588500" y="58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102862</xdr:rowOff>
    </xdr:from>
    <xdr:ext cx="534377" cy="259045"/>
    <xdr:sp macro="" textlink="">
      <xdr:nvSpPr>
        <xdr:cNvPr id="315" name="テキスト ボックス 314"/>
        <xdr:cNvSpPr txBox="1"/>
      </xdr:nvSpPr>
      <xdr:spPr>
        <a:xfrm>
          <a:off x="9372111" y="558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32207</xdr:rowOff>
    </xdr:from>
    <xdr:to>
      <xdr:col>12</xdr:col>
      <xdr:colOff>561975</xdr:colOff>
      <xdr:row>34</xdr:row>
      <xdr:rowOff>133807</xdr:rowOff>
    </xdr:to>
    <xdr:sp macro="" textlink="">
      <xdr:nvSpPr>
        <xdr:cNvPr id="316" name="円/楕円 315"/>
        <xdr:cNvSpPr/>
      </xdr:nvSpPr>
      <xdr:spPr>
        <a:xfrm>
          <a:off x="86995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150334</xdr:rowOff>
    </xdr:from>
    <xdr:ext cx="534377" cy="259045"/>
    <xdr:sp macro="" textlink="">
      <xdr:nvSpPr>
        <xdr:cNvPr id="317" name="テキスト ボックス 316"/>
        <xdr:cNvSpPr txBox="1"/>
      </xdr:nvSpPr>
      <xdr:spPr>
        <a:xfrm>
          <a:off x="8483111" y="56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145821</xdr:rowOff>
    </xdr:from>
    <xdr:to>
      <xdr:col>11</xdr:col>
      <xdr:colOff>358775</xdr:colOff>
      <xdr:row>33</xdr:row>
      <xdr:rowOff>75971</xdr:rowOff>
    </xdr:to>
    <xdr:sp macro="" textlink="">
      <xdr:nvSpPr>
        <xdr:cNvPr id="318" name="円/楕円 317"/>
        <xdr:cNvSpPr/>
      </xdr:nvSpPr>
      <xdr:spPr>
        <a:xfrm>
          <a:off x="7810500" y="563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92498</xdr:rowOff>
    </xdr:from>
    <xdr:ext cx="534377" cy="259045"/>
    <xdr:sp macro="" textlink="">
      <xdr:nvSpPr>
        <xdr:cNvPr id="319" name="テキスト ボックス 318"/>
        <xdr:cNvSpPr txBox="1"/>
      </xdr:nvSpPr>
      <xdr:spPr>
        <a:xfrm>
          <a:off x="7594111" y="540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90005</xdr:rowOff>
    </xdr:from>
    <xdr:to>
      <xdr:col>10</xdr:col>
      <xdr:colOff>155575</xdr:colOff>
      <xdr:row>35</xdr:row>
      <xdr:rowOff>20155</xdr:rowOff>
    </xdr:to>
    <xdr:sp macro="" textlink="">
      <xdr:nvSpPr>
        <xdr:cNvPr id="320" name="円/楕円 319"/>
        <xdr:cNvSpPr/>
      </xdr:nvSpPr>
      <xdr:spPr>
        <a:xfrm>
          <a:off x="6921500" y="5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11282</xdr:rowOff>
    </xdr:from>
    <xdr:ext cx="534377" cy="259045"/>
    <xdr:sp macro="" textlink="">
      <xdr:nvSpPr>
        <xdr:cNvPr id="321" name="テキスト ボックス 320"/>
        <xdr:cNvSpPr txBox="1"/>
      </xdr:nvSpPr>
      <xdr:spPr>
        <a:xfrm>
          <a:off x="6705111" y="60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35401</xdr:rowOff>
    </xdr:from>
    <xdr:to>
      <xdr:col>15</xdr:col>
      <xdr:colOff>180975</xdr:colOff>
      <xdr:row>54</xdr:row>
      <xdr:rowOff>73387</xdr:rowOff>
    </xdr:to>
    <xdr:cxnSp macro="">
      <xdr:nvCxnSpPr>
        <xdr:cNvPr id="351" name="直線コネクタ 350"/>
        <xdr:cNvCxnSpPr/>
      </xdr:nvCxnSpPr>
      <xdr:spPr>
        <a:xfrm>
          <a:off x="9639300" y="9122251"/>
          <a:ext cx="838200" cy="2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35401</xdr:rowOff>
    </xdr:from>
    <xdr:to>
      <xdr:col>14</xdr:col>
      <xdr:colOff>28575</xdr:colOff>
      <xdr:row>54</xdr:row>
      <xdr:rowOff>11170</xdr:rowOff>
    </xdr:to>
    <xdr:cxnSp macro="">
      <xdr:nvCxnSpPr>
        <xdr:cNvPr id="354" name="直線コネクタ 353"/>
        <xdr:cNvCxnSpPr/>
      </xdr:nvCxnSpPr>
      <xdr:spPr>
        <a:xfrm flipV="1">
          <a:off x="8750300" y="9122251"/>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11170</xdr:rowOff>
    </xdr:from>
    <xdr:to>
      <xdr:col>12</xdr:col>
      <xdr:colOff>511175</xdr:colOff>
      <xdr:row>54</xdr:row>
      <xdr:rowOff>31362</xdr:rowOff>
    </xdr:to>
    <xdr:cxnSp macro="">
      <xdr:nvCxnSpPr>
        <xdr:cNvPr id="357" name="直線コネクタ 356"/>
        <xdr:cNvCxnSpPr/>
      </xdr:nvCxnSpPr>
      <xdr:spPr>
        <a:xfrm flipV="1">
          <a:off x="7861300" y="9269470"/>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122248</xdr:rowOff>
    </xdr:from>
    <xdr:ext cx="534377" cy="259045"/>
    <xdr:sp macro="" textlink="">
      <xdr:nvSpPr>
        <xdr:cNvPr id="359" name="テキスト ボックス 358"/>
        <xdr:cNvSpPr txBox="1"/>
      </xdr:nvSpPr>
      <xdr:spPr>
        <a:xfrm>
          <a:off x="8483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150787</xdr:rowOff>
    </xdr:from>
    <xdr:to>
      <xdr:col>11</xdr:col>
      <xdr:colOff>307975</xdr:colOff>
      <xdr:row>54</xdr:row>
      <xdr:rowOff>31362</xdr:rowOff>
    </xdr:to>
    <xdr:cxnSp macro="">
      <xdr:nvCxnSpPr>
        <xdr:cNvPr id="360" name="直線コネクタ 359"/>
        <xdr:cNvCxnSpPr/>
      </xdr:nvCxnSpPr>
      <xdr:spPr>
        <a:xfrm>
          <a:off x="6972300" y="9066187"/>
          <a:ext cx="889000" cy="22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159891</xdr:rowOff>
    </xdr:from>
    <xdr:ext cx="534377" cy="259045"/>
    <xdr:sp macro="" textlink="">
      <xdr:nvSpPr>
        <xdr:cNvPr id="362" name="テキスト ボックス 361"/>
        <xdr:cNvSpPr txBox="1"/>
      </xdr:nvSpPr>
      <xdr:spPr>
        <a:xfrm>
          <a:off x="7594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59231</xdr:rowOff>
    </xdr:from>
    <xdr:ext cx="534377" cy="259045"/>
    <xdr:sp macro="" textlink="">
      <xdr:nvSpPr>
        <xdr:cNvPr id="364" name="テキスト ボックス 363"/>
        <xdr:cNvSpPr txBox="1"/>
      </xdr:nvSpPr>
      <xdr:spPr>
        <a:xfrm>
          <a:off x="6705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22587</xdr:rowOff>
    </xdr:from>
    <xdr:to>
      <xdr:col>15</xdr:col>
      <xdr:colOff>231775</xdr:colOff>
      <xdr:row>54</xdr:row>
      <xdr:rowOff>124187</xdr:rowOff>
    </xdr:to>
    <xdr:sp macro="" textlink="">
      <xdr:nvSpPr>
        <xdr:cNvPr id="370" name="円/楕円 369"/>
        <xdr:cNvSpPr/>
      </xdr:nvSpPr>
      <xdr:spPr>
        <a:xfrm>
          <a:off x="10426700" y="92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45464</xdr:rowOff>
    </xdr:from>
    <xdr:ext cx="534377" cy="259045"/>
    <xdr:sp macro="" textlink="">
      <xdr:nvSpPr>
        <xdr:cNvPr id="371" name="普通建設事業費該当値テキスト"/>
        <xdr:cNvSpPr txBox="1"/>
      </xdr:nvSpPr>
      <xdr:spPr>
        <a:xfrm>
          <a:off x="10528300" y="91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63,481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156051</xdr:rowOff>
    </xdr:from>
    <xdr:to>
      <xdr:col>14</xdr:col>
      <xdr:colOff>79375</xdr:colOff>
      <xdr:row>53</xdr:row>
      <xdr:rowOff>86201</xdr:rowOff>
    </xdr:to>
    <xdr:sp macro="" textlink="">
      <xdr:nvSpPr>
        <xdr:cNvPr id="372" name="円/楕円 371"/>
        <xdr:cNvSpPr/>
      </xdr:nvSpPr>
      <xdr:spPr>
        <a:xfrm>
          <a:off x="9588500" y="90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102728</xdr:rowOff>
    </xdr:from>
    <xdr:ext cx="534377" cy="259045"/>
    <xdr:sp macro="" textlink="">
      <xdr:nvSpPr>
        <xdr:cNvPr id="373" name="テキスト ボックス 372"/>
        <xdr:cNvSpPr txBox="1"/>
      </xdr:nvSpPr>
      <xdr:spPr>
        <a:xfrm>
          <a:off x="9372111" y="884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74,475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131820</xdr:rowOff>
    </xdr:from>
    <xdr:to>
      <xdr:col>12</xdr:col>
      <xdr:colOff>561975</xdr:colOff>
      <xdr:row>54</xdr:row>
      <xdr:rowOff>61970</xdr:rowOff>
    </xdr:to>
    <xdr:sp macro="" textlink="">
      <xdr:nvSpPr>
        <xdr:cNvPr id="374" name="円/楕円 373"/>
        <xdr:cNvSpPr/>
      </xdr:nvSpPr>
      <xdr:spPr>
        <a:xfrm>
          <a:off x="8699500" y="92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78497</xdr:rowOff>
    </xdr:from>
    <xdr:ext cx="534377" cy="259045"/>
    <xdr:sp macro="" textlink="">
      <xdr:nvSpPr>
        <xdr:cNvPr id="375" name="テキスト ボックス 374"/>
        <xdr:cNvSpPr txBox="1"/>
      </xdr:nvSpPr>
      <xdr:spPr>
        <a:xfrm>
          <a:off x="8483111" y="899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152012</xdr:rowOff>
    </xdr:from>
    <xdr:to>
      <xdr:col>11</xdr:col>
      <xdr:colOff>358775</xdr:colOff>
      <xdr:row>54</xdr:row>
      <xdr:rowOff>82162</xdr:rowOff>
    </xdr:to>
    <xdr:sp macro="" textlink="">
      <xdr:nvSpPr>
        <xdr:cNvPr id="376" name="円/楕円 375"/>
        <xdr:cNvSpPr/>
      </xdr:nvSpPr>
      <xdr:spPr>
        <a:xfrm>
          <a:off x="7810500" y="92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98689</xdr:rowOff>
    </xdr:from>
    <xdr:ext cx="534377" cy="259045"/>
    <xdr:sp macro="" textlink="">
      <xdr:nvSpPr>
        <xdr:cNvPr id="377" name="テキスト ボックス 376"/>
        <xdr:cNvSpPr txBox="1"/>
      </xdr:nvSpPr>
      <xdr:spPr>
        <a:xfrm>
          <a:off x="7594111" y="90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65,687</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99987</xdr:rowOff>
    </xdr:from>
    <xdr:to>
      <xdr:col>10</xdr:col>
      <xdr:colOff>155575</xdr:colOff>
      <xdr:row>53</xdr:row>
      <xdr:rowOff>30137</xdr:rowOff>
    </xdr:to>
    <xdr:sp macro="" textlink="">
      <xdr:nvSpPr>
        <xdr:cNvPr id="378" name="円/楕円 377"/>
        <xdr:cNvSpPr/>
      </xdr:nvSpPr>
      <xdr:spPr>
        <a:xfrm>
          <a:off x="6921500" y="901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46664</xdr:rowOff>
    </xdr:from>
    <xdr:ext cx="534377" cy="259045"/>
    <xdr:sp macro="" textlink="">
      <xdr:nvSpPr>
        <xdr:cNvPr id="379" name="テキスト ボックス 378"/>
        <xdr:cNvSpPr txBox="1"/>
      </xdr:nvSpPr>
      <xdr:spPr>
        <a:xfrm>
          <a:off x="6705111" y="87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10122</xdr:rowOff>
    </xdr:from>
    <xdr:to>
      <xdr:col>15</xdr:col>
      <xdr:colOff>180975</xdr:colOff>
      <xdr:row>74</xdr:row>
      <xdr:rowOff>67081</xdr:rowOff>
    </xdr:to>
    <xdr:cxnSp macro="">
      <xdr:nvCxnSpPr>
        <xdr:cNvPr id="408" name="直線コネクタ 407"/>
        <xdr:cNvCxnSpPr/>
      </xdr:nvCxnSpPr>
      <xdr:spPr>
        <a:xfrm>
          <a:off x="9639300" y="12011622"/>
          <a:ext cx="838200" cy="7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122001</xdr:rowOff>
    </xdr:from>
    <xdr:ext cx="469744" cy="259045"/>
    <xdr:sp macro="" textlink="">
      <xdr:nvSpPr>
        <xdr:cNvPr id="409" name="普通建設事業費 （ うち新規整備　）平均値テキスト"/>
        <xdr:cNvSpPr txBox="1"/>
      </xdr:nvSpPr>
      <xdr:spPr>
        <a:xfrm>
          <a:off x="10528300" y="1315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10122</xdr:rowOff>
    </xdr:from>
    <xdr:to>
      <xdr:col>14</xdr:col>
      <xdr:colOff>28575</xdr:colOff>
      <xdr:row>72</xdr:row>
      <xdr:rowOff>165151</xdr:rowOff>
    </xdr:to>
    <xdr:cxnSp macro="">
      <xdr:nvCxnSpPr>
        <xdr:cNvPr id="411" name="直線コネクタ 410"/>
        <xdr:cNvCxnSpPr/>
      </xdr:nvCxnSpPr>
      <xdr:spPr>
        <a:xfrm flipV="1">
          <a:off x="8750300" y="12011622"/>
          <a:ext cx="889000" cy="4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42029</xdr:rowOff>
    </xdr:from>
    <xdr:ext cx="534377" cy="259045"/>
    <xdr:sp macro="" textlink="">
      <xdr:nvSpPr>
        <xdr:cNvPr id="413" name="テキスト ボックス 412"/>
        <xdr:cNvSpPr txBox="1"/>
      </xdr:nvSpPr>
      <xdr:spPr>
        <a:xfrm>
          <a:off x="9372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168521</xdr:rowOff>
    </xdr:from>
    <xdr:ext cx="534377" cy="259045"/>
    <xdr:sp macro="" textlink="">
      <xdr:nvSpPr>
        <xdr:cNvPr id="415" name="テキスト ボックス 414"/>
        <xdr:cNvSpPr txBox="1"/>
      </xdr:nvSpPr>
      <xdr:spPr>
        <a:xfrm>
          <a:off x="8483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16281</xdr:rowOff>
    </xdr:from>
    <xdr:to>
      <xdr:col>15</xdr:col>
      <xdr:colOff>231775</xdr:colOff>
      <xdr:row>74</xdr:row>
      <xdr:rowOff>117881</xdr:rowOff>
    </xdr:to>
    <xdr:sp macro="" textlink="">
      <xdr:nvSpPr>
        <xdr:cNvPr id="421" name="円/楕円 420"/>
        <xdr:cNvSpPr/>
      </xdr:nvSpPr>
      <xdr:spPr>
        <a:xfrm>
          <a:off x="10426700" y="127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39158</xdr:rowOff>
    </xdr:from>
    <xdr:ext cx="534377" cy="259045"/>
    <xdr:sp macro="" textlink="">
      <xdr:nvSpPr>
        <xdr:cNvPr id="422" name="普通建設事業費 （ うち新規整備　）該当値テキスト"/>
        <xdr:cNvSpPr txBox="1"/>
      </xdr:nvSpPr>
      <xdr:spPr>
        <a:xfrm>
          <a:off x="10528300" y="125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21,906</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130772</xdr:rowOff>
    </xdr:from>
    <xdr:to>
      <xdr:col>14</xdr:col>
      <xdr:colOff>79375</xdr:colOff>
      <xdr:row>70</xdr:row>
      <xdr:rowOff>60922</xdr:rowOff>
    </xdr:to>
    <xdr:sp macro="" textlink="">
      <xdr:nvSpPr>
        <xdr:cNvPr id="423" name="円/楕円 422"/>
        <xdr:cNvSpPr/>
      </xdr:nvSpPr>
      <xdr:spPr>
        <a:xfrm>
          <a:off x="9588500" y="119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77449</xdr:rowOff>
    </xdr:from>
    <xdr:ext cx="534377" cy="259045"/>
    <xdr:sp macro="" textlink="">
      <xdr:nvSpPr>
        <xdr:cNvPr id="424" name="テキスト ボックス 423"/>
        <xdr:cNvSpPr txBox="1"/>
      </xdr:nvSpPr>
      <xdr:spPr>
        <a:xfrm>
          <a:off x="9372111" y="117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41,401</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114351</xdr:rowOff>
    </xdr:from>
    <xdr:to>
      <xdr:col>12</xdr:col>
      <xdr:colOff>561975</xdr:colOff>
      <xdr:row>73</xdr:row>
      <xdr:rowOff>44501</xdr:rowOff>
    </xdr:to>
    <xdr:sp macro="" textlink="">
      <xdr:nvSpPr>
        <xdr:cNvPr id="425" name="円/楕円 424"/>
        <xdr:cNvSpPr/>
      </xdr:nvSpPr>
      <xdr:spPr>
        <a:xfrm>
          <a:off x="8699500" y="124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61028</xdr:rowOff>
    </xdr:from>
    <xdr:ext cx="534377" cy="259045"/>
    <xdr:sp macro="" textlink="">
      <xdr:nvSpPr>
        <xdr:cNvPr id="426" name="テキスト ボックス 425"/>
        <xdr:cNvSpPr txBox="1"/>
      </xdr:nvSpPr>
      <xdr:spPr>
        <a:xfrm>
          <a:off x="8483111" y="12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2217</xdr:rowOff>
    </xdr:from>
    <xdr:to>
      <xdr:col>15</xdr:col>
      <xdr:colOff>180975</xdr:colOff>
      <xdr:row>96</xdr:row>
      <xdr:rowOff>156654</xdr:rowOff>
    </xdr:to>
    <xdr:cxnSp macro="">
      <xdr:nvCxnSpPr>
        <xdr:cNvPr id="455" name="直線コネクタ 454"/>
        <xdr:cNvCxnSpPr/>
      </xdr:nvCxnSpPr>
      <xdr:spPr>
        <a:xfrm flipV="1">
          <a:off x="9639300" y="16461417"/>
          <a:ext cx="838200" cy="1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6"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80359</xdr:rowOff>
    </xdr:from>
    <xdr:to>
      <xdr:col>14</xdr:col>
      <xdr:colOff>28575</xdr:colOff>
      <xdr:row>96</xdr:row>
      <xdr:rowOff>156654</xdr:rowOff>
    </xdr:to>
    <xdr:cxnSp macro="">
      <xdr:nvCxnSpPr>
        <xdr:cNvPr id="458" name="直線コネクタ 457"/>
        <xdr:cNvCxnSpPr/>
      </xdr:nvCxnSpPr>
      <xdr:spPr>
        <a:xfrm>
          <a:off x="8750300" y="16539559"/>
          <a:ext cx="889000" cy="7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0" name="テキスト ボックス 459"/>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2" name="テキスト ボックス 461"/>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122867</xdr:rowOff>
    </xdr:from>
    <xdr:to>
      <xdr:col>15</xdr:col>
      <xdr:colOff>231775</xdr:colOff>
      <xdr:row>96</xdr:row>
      <xdr:rowOff>53017</xdr:rowOff>
    </xdr:to>
    <xdr:sp macro="" textlink="">
      <xdr:nvSpPr>
        <xdr:cNvPr id="468" name="円/楕円 467"/>
        <xdr:cNvSpPr/>
      </xdr:nvSpPr>
      <xdr:spPr>
        <a:xfrm>
          <a:off x="10426700" y="164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145744</xdr:rowOff>
    </xdr:from>
    <xdr:ext cx="534377" cy="259045"/>
    <xdr:sp macro="" textlink="">
      <xdr:nvSpPr>
        <xdr:cNvPr id="469" name="普通建設事業費 （ うち更新整備　）該当値テキスト"/>
        <xdr:cNvSpPr txBox="1"/>
      </xdr:nvSpPr>
      <xdr:spPr>
        <a:xfrm>
          <a:off x="10528300" y="162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29,217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105854</xdr:rowOff>
    </xdr:from>
    <xdr:to>
      <xdr:col>14</xdr:col>
      <xdr:colOff>79375</xdr:colOff>
      <xdr:row>97</xdr:row>
      <xdr:rowOff>36004</xdr:rowOff>
    </xdr:to>
    <xdr:sp macro="" textlink="">
      <xdr:nvSpPr>
        <xdr:cNvPr id="470" name="円/楕円 469"/>
        <xdr:cNvSpPr/>
      </xdr:nvSpPr>
      <xdr:spPr>
        <a:xfrm>
          <a:off x="9588500" y="165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52531</xdr:rowOff>
    </xdr:from>
    <xdr:ext cx="534377" cy="259045"/>
    <xdr:sp macro="" textlink="">
      <xdr:nvSpPr>
        <xdr:cNvPr id="471" name="テキスト ボックス 470"/>
        <xdr:cNvSpPr txBox="1"/>
      </xdr:nvSpPr>
      <xdr:spPr>
        <a:xfrm>
          <a:off x="9372111" y="163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29559</xdr:rowOff>
    </xdr:from>
    <xdr:to>
      <xdr:col>12</xdr:col>
      <xdr:colOff>561975</xdr:colOff>
      <xdr:row>96</xdr:row>
      <xdr:rowOff>131159</xdr:rowOff>
    </xdr:to>
    <xdr:sp macro="" textlink="">
      <xdr:nvSpPr>
        <xdr:cNvPr id="472" name="円/楕円 471"/>
        <xdr:cNvSpPr/>
      </xdr:nvSpPr>
      <xdr:spPr>
        <a:xfrm>
          <a:off x="8699500" y="164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147686</xdr:rowOff>
    </xdr:from>
    <xdr:ext cx="534377" cy="259045"/>
    <xdr:sp macro="" textlink="">
      <xdr:nvSpPr>
        <xdr:cNvPr id="473" name="テキスト ボックス 472"/>
        <xdr:cNvSpPr txBox="1"/>
      </xdr:nvSpPr>
      <xdr:spPr>
        <a:xfrm>
          <a:off x="8483111" y="162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126376</xdr:rowOff>
    </xdr:from>
    <xdr:to>
      <xdr:col>23</xdr:col>
      <xdr:colOff>517525</xdr:colOff>
      <xdr:row>39</xdr:row>
      <xdr:rowOff>17399</xdr:rowOff>
    </xdr:to>
    <xdr:cxnSp macro="">
      <xdr:nvCxnSpPr>
        <xdr:cNvPr id="504" name="直線コネクタ 503"/>
        <xdr:cNvCxnSpPr/>
      </xdr:nvCxnSpPr>
      <xdr:spPr>
        <a:xfrm>
          <a:off x="15481300" y="6641476"/>
          <a:ext cx="8382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137153</xdr:rowOff>
    </xdr:from>
    <xdr:to>
      <xdr:col>22</xdr:col>
      <xdr:colOff>365125</xdr:colOff>
      <xdr:row>38</xdr:row>
      <xdr:rowOff>126376</xdr:rowOff>
    </xdr:to>
    <xdr:cxnSp macro="">
      <xdr:nvCxnSpPr>
        <xdr:cNvPr id="507" name="直線コネクタ 506"/>
        <xdr:cNvCxnSpPr/>
      </xdr:nvCxnSpPr>
      <xdr:spPr>
        <a:xfrm>
          <a:off x="14592300" y="6480803"/>
          <a:ext cx="889000" cy="16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28890</xdr:rowOff>
    </xdr:from>
    <xdr:ext cx="469744" cy="259045"/>
    <xdr:sp macro="" textlink="">
      <xdr:nvSpPr>
        <xdr:cNvPr id="509" name="テキスト ボックス 508"/>
        <xdr:cNvSpPr txBox="1"/>
      </xdr:nvSpPr>
      <xdr:spPr>
        <a:xfrm>
          <a:off x="15246427"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137153</xdr:rowOff>
    </xdr:from>
    <xdr:to>
      <xdr:col>21</xdr:col>
      <xdr:colOff>161925</xdr:colOff>
      <xdr:row>38</xdr:row>
      <xdr:rowOff>33858</xdr:rowOff>
    </xdr:to>
    <xdr:cxnSp macro="">
      <xdr:nvCxnSpPr>
        <xdr:cNvPr id="510" name="直線コネクタ 509"/>
        <xdr:cNvCxnSpPr/>
      </xdr:nvCxnSpPr>
      <xdr:spPr>
        <a:xfrm flipV="1">
          <a:off x="13703300" y="6480803"/>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79802</xdr:rowOff>
    </xdr:from>
    <xdr:ext cx="469744" cy="259045"/>
    <xdr:sp macro="" textlink="">
      <xdr:nvSpPr>
        <xdr:cNvPr id="512" name="テキスト ボックス 511"/>
        <xdr:cNvSpPr txBox="1"/>
      </xdr:nvSpPr>
      <xdr:spPr>
        <a:xfrm>
          <a:off x="14357427" y="67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33858</xdr:rowOff>
    </xdr:from>
    <xdr:to>
      <xdr:col>19</xdr:col>
      <xdr:colOff>644525</xdr:colOff>
      <xdr:row>39</xdr:row>
      <xdr:rowOff>96560</xdr:rowOff>
    </xdr:to>
    <xdr:cxnSp macro="">
      <xdr:nvCxnSpPr>
        <xdr:cNvPr id="513" name="直線コネクタ 512"/>
        <xdr:cNvCxnSpPr/>
      </xdr:nvCxnSpPr>
      <xdr:spPr>
        <a:xfrm flipV="1">
          <a:off x="12814300" y="6548958"/>
          <a:ext cx="889000" cy="2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36760</xdr:rowOff>
    </xdr:from>
    <xdr:ext cx="469744" cy="259045"/>
    <xdr:sp macro="" textlink="">
      <xdr:nvSpPr>
        <xdr:cNvPr id="515" name="テキスト ボックス 514"/>
        <xdr:cNvSpPr txBox="1"/>
      </xdr:nvSpPr>
      <xdr:spPr>
        <a:xfrm>
          <a:off x="13468427" y="672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138049</xdr:rowOff>
    </xdr:from>
    <xdr:to>
      <xdr:col>23</xdr:col>
      <xdr:colOff>568325</xdr:colOff>
      <xdr:row>39</xdr:row>
      <xdr:rowOff>68199</xdr:rowOff>
    </xdr:to>
    <xdr:sp macro="" textlink="">
      <xdr:nvSpPr>
        <xdr:cNvPr id="523" name="円/楕円 522"/>
        <xdr:cNvSpPr/>
      </xdr:nvSpPr>
      <xdr:spPr>
        <a:xfrm>
          <a:off x="162687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103511</xdr:rowOff>
    </xdr:from>
    <xdr:ext cx="469744" cy="259045"/>
    <xdr:sp macro="" textlink="">
      <xdr:nvSpPr>
        <xdr:cNvPr id="524" name="災害復旧事業費該当値テキスト"/>
        <xdr:cNvSpPr txBox="1"/>
      </xdr:nvSpPr>
      <xdr:spPr>
        <a:xfrm>
          <a:off x="16370300" y="66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75576</xdr:rowOff>
    </xdr:from>
    <xdr:to>
      <xdr:col>22</xdr:col>
      <xdr:colOff>415925</xdr:colOff>
      <xdr:row>39</xdr:row>
      <xdr:rowOff>5726</xdr:rowOff>
    </xdr:to>
    <xdr:sp macro="" textlink="">
      <xdr:nvSpPr>
        <xdr:cNvPr id="525" name="円/楕円 524"/>
        <xdr:cNvSpPr/>
      </xdr:nvSpPr>
      <xdr:spPr>
        <a:xfrm>
          <a:off x="15430500" y="65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22253</xdr:rowOff>
    </xdr:from>
    <xdr:ext cx="469744" cy="259045"/>
    <xdr:sp macro="" textlink="">
      <xdr:nvSpPr>
        <xdr:cNvPr id="526" name="テキスト ボックス 525"/>
        <xdr:cNvSpPr txBox="1"/>
      </xdr:nvSpPr>
      <xdr:spPr>
        <a:xfrm>
          <a:off x="15246427" y="636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86353</xdr:rowOff>
    </xdr:from>
    <xdr:to>
      <xdr:col>21</xdr:col>
      <xdr:colOff>212725</xdr:colOff>
      <xdr:row>38</xdr:row>
      <xdr:rowOff>16503</xdr:rowOff>
    </xdr:to>
    <xdr:sp macro="" textlink="">
      <xdr:nvSpPr>
        <xdr:cNvPr id="527" name="円/楕円 526"/>
        <xdr:cNvSpPr/>
      </xdr:nvSpPr>
      <xdr:spPr>
        <a:xfrm>
          <a:off x="14541500" y="643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33030</xdr:rowOff>
    </xdr:from>
    <xdr:ext cx="469744" cy="259045"/>
    <xdr:sp macro="" textlink="">
      <xdr:nvSpPr>
        <xdr:cNvPr id="528" name="テキスト ボックス 527"/>
        <xdr:cNvSpPr txBox="1"/>
      </xdr:nvSpPr>
      <xdr:spPr>
        <a:xfrm>
          <a:off x="14357427" y="620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154508</xdr:rowOff>
    </xdr:from>
    <xdr:to>
      <xdr:col>20</xdr:col>
      <xdr:colOff>9525</xdr:colOff>
      <xdr:row>38</xdr:row>
      <xdr:rowOff>84658</xdr:rowOff>
    </xdr:to>
    <xdr:sp macro="" textlink="">
      <xdr:nvSpPr>
        <xdr:cNvPr id="529" name="円/楕円 528"/>
        <xdr:cNvSpPr/>
      </xdr:nvSpPr>
      <xdr:spPr>
        <a:xfrm>
          <a:off x="136525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101185</xdr:rowOff>
    </xdr:from>
    <xdr:ext cx="469744" cy="259045"/>
    <xdr:sp macro="" textlink="">
      <xdr:nvSpPr>
        <xdr:cNvPr id="530" name="テキスト ボックス 529"/>
        <xdr:cNvSpPr txBox="1"/>
      </xdr:nvSpPr>
      <xdr:spPr>
        <a:xfrm>
          <a:off x="13468427"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45760</xdr:rowOff>
    </xdr:from>
    <xdr:to>
      <xdr:col>18</xdr:col>
      <xdr:colOff>492125</xdr:colOff>
      <xdr:row>39</xdr:row>
      <xdr:rowOff>147360</xdr:rowOff>
    </xdr:to>
    <xdr:sp macro="" textlink="">
      <xdr:nvSpPr>
        <xdr:cNvPr id="531" name="円/楕円 530"/>
        <xdr:cNvSpPr/>
      </xdr:nvSpPr>
      <xdr:spPr>
        <a:xfrm>
          <a:off x="12763500" y="67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138487</xdr:rowOff>
    </xdr:from>
    <xdr:ext cx="313932" cy="259045"/>
    <xdr:sp macro="" textlink="">
      <xdr:nvSpPr>
        <xdr:cNvPr id="532" name="テキスト ボックス 531"/>
        <xdr:cNvSpPr txBox="1"/>
      </xdr:nvSpPr>
      <xdr:spPr>
        <a:xfrm>
          <a:off x="12657333" y="68250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167627</xdr:rowOff>
    </xdr:from>
    <xdr:to>
      <xdr:col>23</xdr:col>
      <xdr:colOff>517525</xdr:colOff>
      <xdr:row>74</xdr:row>
      <xdr:rowOff>19342</xdr:rowOff>
    </xdr:to>
    <xdr:cxnSp macro="">
      <xdr:nvCxnSpPr>
        <xdr:cNvPr id="610" name="直線コネクタ 609"/>
        <xdr:cNvCxnSpPr/>
      </xdr:nvCxnSpPr>
      <xdr:spPr>
        <a:xfrm flipV="1">
          <a:off x="15481300" y="12683477"/>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1"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146824</xdr:rowOff>
    </xdr:from>
    <xdr:to>
      <xdr:col>22</xdr:col>
      <xdr:colOff>365125</xdr:colOff>
      <xdr:row>74</xdr:row>
      <xdr:rowOff>19342</xdr:rowOff>
    </xdr:to>
    <xdr:cxnSp macro="">
      <xdr:nvCxnSpPr>
        <xdr:cNvPr id="613" name="直線コネクタ 612"/>
        <xdr:cNvCxnSpPr/>
      </xdr:nvCxnSpPr>
      <xdr:spPr>
        <a:xfrm>
          <a:off x="14592300" y="12662674"/>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5" name="テキスト ボックス 614"/>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146824</xdr:rowOff>
    </xdr:from>
    <xdr:to>
      <xdr:col>21</xdr:col>
      <xdr:colOff>161925</xdr:colOff>
      <xdr:row>73</xdr:row>
      <xdr:rowOff>168294</xdr:rowOff>
    </xdr:to>
    <xdr:cxnSp macro="">
      <xdr:nvCxnSpPr>
        <xdr:cNvPr id="616" name="直線コネクタ 615"/>
        <xdr:cNvCxnSpPr/>
      </xdr:nvCxnSpPr>
      <xdr:spPr>
        <a:xfrm flipV="1">
          <a:off x="13703300" y="12662674"/>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8" name="テキスト ボックス 617"/>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109506</xdr:rowOff>
    </xdr:from>
    <xdr:to>
      <xdr:col>19</xdr:col>
      <xdr:colOff>644525</xdr:colOff>
      <xdr:row>73</xdr:row>
      <xdr:rowOff>168294</xdr:rowOff>
    </xdr:to>
    <xdr:cxnSp macro="">
      <xdr:nvCxnSpPr>
        <xdr:cNvPr id="619" name="直線コネクタ 618"/>
        <xdr:cNvCxnSpPr/>
      </xdr:nvCxnSpPr>
      <xdr:spPr>
        <a:xfrm>
          <a:off x="12814300" y="12625356"/>
          <a:ext cx="889000" cy="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3" name="テキスト ボックス 622"/>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116827</xdr:rowOff>
    </xdr:from>
    <xdr:to>
      <xdr:col>23</xdr:col>
      <xdr:colOff>568325</xdr:colOff>
      <xdr:row>74</xdr:row>
      <xdr:rowOff>46977</xdr:rowOff>
    </xdr:to>
    <xdr:sp macro="" textlink="">
      <xdr:nvSpPr>
        <xdr:cNvPr id="629" name="円/楕円 628"/>
        <xdr:cNvSpPr/>
      </xdr:nvSpPr>
      <xdr:spPr>
        <a:xfrm>
          <a:off x="16268700" y="126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139704</xdr:rowOff>
    </xdr:from>
    <xdr:ext cx="534377" cy="259045"/>
    <xdr:sp macro="" textlink="">
      <xdr:nvSpPr>
        <xdr:cNvPr id="630" name="公債費該当値テキスト"/>
        <xdr:cNvSpPr txBox="1"/>
      </xdr:nvSpPr>
      <xdr:spPr>
        <a:xfrm>
          <a:off x="16370300" y="124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139992</xdr:rowOff>
    </xdr:from>
    <xdr:to>
      <xdr:col>22</xdr:col>
      <xdr:colOff>415925</xdr:colOff>
      <xdr:row>74</xdr:row>
      <xdr:rowOff>70142</xdr:rowOff>
    </xdr:to>
    <xdr:sp macro="" textlink="">
      <xdr:nvSpPr>
        <xdr:cNvPr id="631" name="円/楕円 630"/>
        <xdr:cNvSpPr/>
      </xdr:nvSpPr>
      <xdr:spPr>
        <a:xfrm>
          <a:off x="15430500" y="126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86669</xdr:rowOff>
    </xdr:from>
    <xdr:ext cx="534377" cy="259045"/>
    <xdr:sp macro="" textlink="">
      <xdr:nvSpPr>
        <xdr:cNvPr id="632" name="テキスト ボックス 631"/>
        <xdr:cNvSpPr txBox="1"/>
      </xdr:nvSpPr>
      <xdr:spPr>
        <a:xfrm>
          <a:off x="15214111" y="124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96024</xdr:rowOff>
    </xdr:from>
    <xdr:to>
      <xdr:col>21</xdr:col>
      <xdr:colOff>212725</xdr:colOff>
      <xdr:row>74</xdr:row>
      <xdr:rowOff>26174</xdr:rowOff>
    </xdr:to>
    <xdr:sp macro="" textlink="">
      <xdr:nvSpPr>
        <xdr:cNvPr id="633" name="円/楕円 632"/>
        <xdr:cNvSpPr/>
      </xdr:nvSpPr>
      <xdr:spPr>
        <a:xfrm>
          <a:off x="14541500" y="126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42701</xdr:rowOff>
    </xdr:from>
    <xdr:ext cx="534377" cy="259045"/>
    <xdr:sp macro="" textlink="">
      <xdr:nvSpPr>
        <xdr:cNvPr id="634" name="テキスト ボックス 633"/>
        <xdr:cNvSpPr txBox="1"/>
      </xdr:nvSpPr>
      <xdr:spPr>
        <a:xfrm>
          <a:off x="14325111" y="123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117494</xdr:rowOff>
    </xdr:from>
    <xdr:to>
      <xdr:col>20</xdr:col>
      <xdr:colOff>9525</xdr:colOff>
      <xdr:row>74</xdr:row>
      <xdr:rowOff>47644</xdr:rowOff>
    </xdr:to>
    <xdr:sp macro="" textlink="">
      <xdr:nvSpPr>
        <xdr:cNvPr id="635" name="円/楕円 634"/>
        <xdr:cNvSpPr/>
      </xdr:nvSpPr>
      <xdr:spPr>
        <a:xfrm>
          <a:off x="13652500" y="126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64171</xdr:rowOff>
    </xdr:from>
    <xdr:ext cx="534377" cy="259045"/>
    <xdr:sp macro="" textlink="">
      <xdr:nvSpPr>
        <xdr:cNvPr id="636" name="テキスト ボックス 635"/>
        <xdr:cNvSpPr txBox="1"/>
      </xdr:nvSpPr>
      <xdr:spPr>
        <a:xfrm>
          <a:off x="13436111" y="124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58706</xdr:rowOff>
    </xdr:from>
    <xdr:to>
      <xdr:col>18</xdr:col>
      <xdr:colOff>492125</xdr:colOff>
      <xdr:row>73</xdr:row>
      <xdr:rowOff>160306</xdr:rowOff>
    </xdr:to>
    <xdr:sp macro="" textlink="">
      <xdr:nvSpPr>
        <xdr:cNvPr id="637" name="円/楕円 636"/>
        <xdr:cNvSpPr/>
      </xdr:nvSpPr>
      <xdr:spPr>
        <a:xfrm>
          <a:off x="12763500" y="125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5383</xdr:rowOff>
    </xdr:from>
    <xdr:ext cx="534377" cy="259045"/>
    <xdr:sp macro="" textlink="">
      <xdr:nvSpPr>
        <xdr:cNvPr id="638" name="テキスト ボックス 637"/>
        <xdr:cNvSpPr txBox="1"/>
      </xdr:nvSpPr>
      <xdr:spPr>
        <a:xfrm>
          <a:off x="12547111" y="1234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23160</xdr:rowOff>
    </xdr:from>
    <xdr:to>
      <xdr:col>23</xdr:col>
      <xdr:colOff>517525</xdr:colOff>
      <xdr:row>97</xdr:row>
      <xdr:rowOff>48489</xdr:rowOff>
    </xdr:to>
    <xdr:cxnSp macro="">
      <xdr:nvCxnSpPr>
        <xdr:cNvPr id="665" name="直線コネクタ 664"/>
        <xdr:cNvCxnSpPr/>
      </xdr:nvCxnSpPr>
      <xdr:spPr>
        <a:xfrm>
          <a:off x="15481300" y="15968010"/>
          <a:ext cx="838200" cy="7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23160</xdr:rowOff>
    </xdr:from>
    <xdr:to>
      <xdr:col>22</xdr:col>
      <xdr:colOff>365125</xdr:colOff>
      <xdr:row>95</xdr:row>
      <xdr:rowOff>83190</xdr:rowOff>
    </xdr:to>
    <xdr:cxnSp macro="">
      <xdr:nvCxnSpPr>
        <xdr:cNvPr id="668" name="直線コネクタ 667"/>
        <xdr:cNvCxnSpPr/>
      </xdr:nvCxnSpPr>
      <xdr:spPr>
        <a:xfrm flipV="1">
          <a:off x="14592300" y="15968010"/>
          <a:ext cx="889000" cy="40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1948</xdr:rowOff>
    </xdr:from>
    <xdr:ext cx="469744" cy="259045"/>
    <xdr:sp macro="" textlink="">
      <xdr:nvSpPr>
        <xdr:cNvPr id="670" name="テキスト ボックス 669"/>
        <xdr:cNvSpPr txBox="1"/>
      </xdr:nvSpPr>
      <xdr:spPr>
        <a:xfrm>
          <a:off x="15246427"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83190</xdr:rowOff>
    </xdr:from>
    <xdr:to>
      <xdr:col>21</xdr:col>
      <xdr:colOff>161925</xdr:colOff>
      <xdr:row>96</xdr:row>
      <xdr:rowOff>158491</xdr:rowOff>
    </xdr:to>
    <xdr:cxnSp macro="">
      <xdr:nvCxnSpPr>
        <xdr:cNvPr id="671" name="直線コネクタ 670"/>
        <xdr:cNvCxnSpPr/>
      </xdr:nvCxnSpPr>
      <xdr:spPr>
        <a:xfrm flipV="1">
          <a:off x="13703300" y="16370940"/>
          <a:ext cx="889000" cy="2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158491</xdr:rowOff>
    </xdr:from>
    <xdr:to>
      <xdr:col>19</xdr:col>
      <xdr:colOff>644525</xdr:colOff>
      <xdr:row>96</xdr:row>
      <xdr:rowOff>171292</xdr:rowOff>
    </xdr:to>
    <xdr:cxnSp macro="">
      <xdr:nvCxnSpPr>
        <xdr:cNvPr id="674" name="直線コネクタ 673"/>
        <xdr:cNvCxnSpPr/>
      </xdr:nvCxnSpPr>
      <xdr:spPr>
        <a:xfrm flipV="1">
          <a:off x="12814300" y="1661769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169139</xdr:rowOff>
    </xdr:from>
    <xdr:to>
      <xdr:col>23</xdr:col>
      <xdr:colOff>568325</xdr:colOff>
      <xdr:row>97</xdr:row>
      <xdr:rowOff>99289</xdr:rowOff>
    </xdr:to>
    <xdr:sp macro="" textlink="">
      <xdr:nvSpPr>
        <xdr:cNvPr id="684" name="円/楕円 683"/>
        <xdr:cNvSpPr/>
      </xdr:nvSpPr>
      <xdr:spPr>
        <a:xfrm>
          <a:off x="162687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147566</xdr:rowOff>
    </xdr:from>
    <xdr:ext cx="469744" cy="259045"/>
    <xdr:sp macro="" textlink="">
      <xdr:nvSpPr>
        <xdr:cNvPr id="685" name="積立金該当値テキスト"/>
        <xdr:cNvSpPr txBox="1"/>
      </xdr:nvSpPr>
      <xdr:spPr>
        <a:xfrm>
          <a:off x="16370300" y="1660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5,745</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143810</xdr:rowOff>
    </xdr:from>
    <xdr:to>
      <xdr:col>22</xdr:col>
      <xdr:colOff>415925</xdr:colOff>
      <xdr:row>93</xdr:row>
      <xdr:rowOff>73960</xdr:rowOff>
    </xdr:to>
    <xdr:sp macro="" textlink="">
      <xdr:nvSpPr>
        <xdr:cNvPr id="686" name="円/楕円 685"/>
        <xdr:cNvSpPr/>
      </xdr:nvSpPr>
      <xdr:spPr>
        <a:xfrm>
          <a:off x="15430500" y="159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90487</xdr:rowOff>
    </xdr:from>
    <xdr:ext cx="534377" cy="259045"/>
    <xdr:sp macro="" textlink="">
      <xdr:nvSpPr>
        <xdr:cNvPr id="687" name="テキスト ボックス 686"/>
        <xdr:cNvSpPr txBox="1"/>
      </xdr:nvSpPr>
      <xdr:spPr>
        <a:xfrm>
          <a:off x="15214111" y="156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32390</xdr:rowOff>
    </xdr:from>
    <xdr:to>
      <xdr:col>21</xdr:col>
      <xdr:colOff>212725</xdr:colOff>
      <xdr:row>95</xdr:row>
      <xdr:rowOff>133990</xdr:rowOff>
    </xdr:to>
    <xdr:sp macro="" textlink="">
      <xdr:nvSpPr>
        <xdr:cNvPr id="688" name="円/楕円 687"/>
        <xdr:cNvSpPr/>
      </xdr:nvSpPr>
      <xdr:spPr>
        <a:xfrm>
          <a:off x="14541500" y="163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150517</xdr:rowOff>
    </xdr:from>
    <xdr:ext cx="534377" cy="259045"/>
    <xdr:sp macro="" textlink="">
      <xdr:nvSpPr>
        <xdr:cNvPr id="689" name="テキスト ボックス 688"/>
        <xdr:cNvSpPr txBox="1"/>
      </xdr:nvSpPr>
      <xdr:spPr>
        <a:xfrm>
          <a:off x="14325111" y="16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107691</xdr:rowOff>
    </xdr:from>
    <xdr:to>
      <xdr:col>20</xdr:col>
      <xdr:colOff>9525</xdr:colOff>
      <xdr:row>97</xdr:row>
      <xdr:rowOff>37841</xdr:rowOff>
    </xdr:to>
    <xdr:sp macro="" textlink="">
      <xdr:nvSpPr>
        <xdr:cNvPr id="690" name="円/楕円 689"/>
        <xdr:cNvSpPr/>
      </xdr:nvSpPr>
      <xdr:spPr>
        <a:xfrm>
          <a:off x="13652500" y="165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28968</xdr:rowOff>
    </xdr:from>
    <xdr:ext cx="469744" cy="259045"/>
    <xdr:sp macro="" textlink="">
      <xdr:nvSpPr>
        <xdr:cNvPr id="691" name="テキスト ボックス 690"/>
        <xdr:cNvSpPr txBox="1"/>
      </xdr:nvSpPr>
      <xdr:spPr>
        <a:xfrm>
          <a:off x="13468427" y="1665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120492</xdr:rowOff>
    </xdr:from>
    <xdr:to>
      <xdr:col>18</xdr:col>
      <xdr:colOff>492125</xdr:colOff>
      <xdr:row>97</xdr:row>
      <xdr:rowOff>50642</xdr:rowOff>
    </xdr:to>
    <xdr:sp macro="" textlink="">
      <xdr:nvSpPr>
        <xdr:cNvPr id="692" name="円/楕円 691"/>
        <xdr:cNvSpPr/>
      </xdr:nvSpPr>
      <xdr:spPr>
        <a:xfrm>
          <a:off x="12763500" y="165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41769</xdr:rowOff>
    </xdr:from>
    <xdr:ext cx="469744" cy="259045"/>
    <xdr:sp macro="" textlink="">
      <xdr:nvSpPr>
        <xdr:cNvPr id="693" name="テキスト ボックス 692"/>
        <xdr:cNvSpPr txBox="1"/>
      </xdr:nvSpPr>
      <xdr:spPr>
        <a:xfrm>
          <a:off x="12579427" y="166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42316</xdr:rowOff>
    </xdr:from>
    <xdr:to>
      <xdr:col>32</xdr:col>
      <xdr:colOff>187325</xdr:colOff>
      <xdr:row>37</xdr:row>
      <xdr:rowOff>91694</xdr:rowOff>
    </xdr:to>
    <xdr:cxnSp macro="">
      <xdr:nvCxnSpPr>
        <xdr:cNvPr id="720" name="直線コネクタ 719"/>
        <xdr:cNvCxnSpPr/>
      </xdr:nvCxnSpPr>
      <xdr:spPr>
        <a:xfrm>
          <a:off x="21323300" y="6385966"/>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104496</xdr:rowOff>
    </xdr:from>
    <xdr:to>
      <xdr:col>31</xdr:col>
      <xdr:colOff>34925</xdr:colOff>
      <xdr:row>37</xdr:row>
      <xdr:rowOff>42316</xdr:rowOff>
    </xdr:to>
    <xdr:cxnSp macro="">
      <xdr:nvCxnSpPr>
        <xdr:cNvPr id="723" name="直線コネクタ 722"/>
        <xdr:cNvCxnSpPr/>
      </xdr:nvCxnSpPr>
      <xdr:spPr>
        <a:xfrm>
          <a:off x="20434300" y="6276696"/>
          <a:ext cx="8890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130556</xdr:rowOff>
    </xdr:from>
    <xdr:to>
      <xdr:col>29</xdr:col>
      <xdr:colOff>517525</xdr:colOff>
      <xdr:row>36</xdr:row>
      <xdr:rowOff>104496</xdr:rowOff>
    </xdr:to>
    <xdr:cxnSp macro="">
      <xdr:nvCxnSpPr>
        <xdr:cNvPr id="726" name="直線コネクタ 725"/>
        <xdr:cNvCxnSpPr/>
      </xdr:nvCxnSpPr>
      <xdr:spPr>
        <a:xfrm>
          <a:off x="19545300" y="5959856"/>
          <a:ext cx="889000" cy="3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99331</xdr:rowOff>
    </xdr:from>
    <xdr:ext cx="378565" cy="259045"/>
    <xdr:sp macro="" textlink="">
      <xdr:nvSpPr>
        <xdr:cNvPr id="728" name="テキスト ボックス 727"/>
        <xdr:cNvSpPr txBox="1"/>
      </xdr:nvSpPr>
      <xdr:spPr>
        <a:xfrm>
          <a:off x="20245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101752</xdr:rowOff>
    </xdr:from>
    <xdr:to>
      <xdr:col>28</xdr:col>
      <xdr:colOff>314325</xdr:colOff>
      <xdr:row>34</xdr:row>
      <xdr:rowOff>130556</xdr:rowOff>
    </xdr:to>
    <xdr:cxnSp macro="">
      <xdr:nvCxnSpPr>
        <xdr:cNvPr id="729" name="直線コネクタ 728"/>
        <xdr:cNvCxnSpPr/>
      </xdr:nvCxnSpPr>
      <xdr:spPr>
        <a:xfrm>
          <a:off x="18656300" y="5759602"/>
          <a:ext cx="889000" cy="2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102531</xdr:rowOff>
    </xdr:from>
    <xdr:ext cx="378565" cy="259045"/>
    <xdr:sp macro="" textlink="">
      <xdr:nvSpPr>
        <xdr:cNvPr id="731" name="テキスト ボックス 730"/>
        <xdr:cNvSpPr txBox="1"/>
      </xdr:nvSpPr>
      <xdr:spPr>
        <a:xfrm>
          <a:off x="19356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99788</xdr:rowOff>
    </xdr:from>
    <xdr:ext cx="378565" cy="259045"/>
    <xdr:sp macro="" textlink="">
      <xdr:nvSpPr>
        <xdr:cNvPr id="733" name="テキスト ボックス 732"/>
        <xdr:cNvSpPr txBox="1"/>
      </xdr:nvSpPr>
      <xdr:spPr>
        <a:xfrm>
          <a:off x="18467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40894</xdr:rowOff>
    </xdr:from>
    <xdr:to>
      <xdr:col>32</xdr:col>
      <xdr:colOff>238125</xdr:colOff>
      <xdr:row>37</xdr:row>
      <xdr:rowOff>142494</xdr:rowOff>
    </xdr:to>
    <xdr:sp macro="" textlink="">
      <xdr:nvSpPr>
        <xdr:cNvPr id="739" name="円/楕円 738"/>
        <xdr:cNvSpPr/>
      </xdr:nvSpPr>
      <xdr:spPr>
        <a:xfrm>
          <a:off x="22110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19321</xdr:rowOff>
    </xdr:from>
    <xdr:ext cx="378565" cy="259045"/>
    <xdr:sp macro="" textlink="">
      <xdr:nvSpPr>
        <xdr:cNvPr id="740" name="投資及び出資金該当値テキスト"/>
        <xdr:cNvSpPr txBox="1"/>
      </xdr:nvSpPr>
      <xdr:spPr>
        <a:xfrm>
          <a:off x="22212300" y="636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162966</xdr:rowOff>
    </xdr:from>
    <xdr:to>
      <xdr:col>31</xdr:col>
      <xdr:colOff>85725</xdr:colOff>
      <xdr:row>37</xdr:row>
      <xdr:rowOff>93116</xdr:rowOff>
    </xdr:to>
    <xdr:sp macro="" textlink="">
      <xdr:nvSpPr>
        <xdr:cNvPr id="741" name="円/楕円 740"/>
        <xdr:cNvSpPr/>
      </xdr:nvSpPr>
      <xdr:spPr>
        <a:xfrm>
          <a:off x="21272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84243</xdr:rowOff>
    </xdr:from>
    <xdr:ext cx="378565" cy="259045"/>
    <xdr:sp macro="" textlink="">
      <xdr:nvSpPr>
        <xdr:cNvPr id="742" name="テキスト ボックス 741"/>
        <xdr:cNvSpPr txBox="1"/>
      </xdr:nvSpPr>
      <xdr:spPr>
        <a:xfrm>
          <a:off x="21134017" y="642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53696</xdr:rowOff>
    </xdr:from>
    <xdr:to>
      <xdr:col>29</xdr:col>
      <xdr:colOff>568325</xdr:colOff>
      <xdr:row>36</xdr:row>
      <xdr:rowOff>155296</xdr:rowOff>
    </xdr:to>
    <xdr:sp macro="" textlink="">
      <xdr:nvSpPr>
        <xdr:cNvPr id="743" name="円/楕円 742"/>
        <xdr:cNvSpPr/>
      </xdr:nvSpPr>
      <xdr:spPr>
        <a:xfrm>
          <a:off x="20383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373</xdr:rowOff>
    </xdr:from>
    <xdr:ext cx="378565" cy="259045"/>
    <xdr:sp macro="" textlink="">
      <xdr:nvSpPr>
        <xdr:cNvPr id="744" name="テキスト ボックス 743"/>
        <xdr:cNvSpPr txBox="1"/>
      </xdr:nvSpPr>
      <xdr:spPr>
        <a:xfrm>
          <a:off x="20245017" y="6001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79756</xdr:rowOff>
    </xdr:from>
    <xdr:to>
      <xdr:col>28</xdr:col>
      <xdr:colOff>365125</xdr:colOff>
      <xdr:row>35</xdr:row>
      <xdr:rowOff>9906</xdr:rowOff>
    </xdr:to>
    <xdr:sp macro="" textlink="">
      <xdr:nvSpPr>
        <xdr:cNvPr id="745" name="円/楕円 744"/>
        <xdr:cNvSpPr/>
      </xdr:nvSpPr>
      <xdr:spPr>
        <a:xfrm>
          <a:off x="19494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26433</xdr:rowOff>
    </xdr:from>
    <xdr:ext cx="469744" cy="259045"/>
    <xdr:sp macro="" textlink="">
      <xdr:nvSpPr>
        <xdr:cNvPr id="746" name="テキスト ボックス 745"/>
        <xdr:cNvSpPr txBox="1"/>
      </xdr:nvSpPr>
      <xdr:spPr>
        <a:xfrm>
          <a:off x="19310427"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50952</xdr:rowOff>
    </xdr:from>
    <xdr:to>
      <xdr:col>27</xdr:col>
      <xdr:colOff>161925</xdr:colOff>
      <xdr:row>33</xdr:row>
      <xdr:rowOff>152552</xdr:rowOff>
    </xdr:to>
    <xdr:sp macro="" textlink="">
      <xdr:nvSpPr>
        <xdr:cNvPr id="747" name="円/楕円 746"/>
        <xdr:cNvSpPr/>
      </xdr:nvSpPr>
      <xdr:spPr>
        <a:xfrm>
          <a:off x="18605500" y="57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169079</xdr:rowOff>
    </xdr:from>
    <xdr:ext cx="469744" cy="259045"/>
    <xdr:sp macro="" textlink="">
      <xdr:nvSpPr>
        <xdr:cNvPr id="748" name="テキスト ボックス 747"/>
        <xdr:cNvSpPr txBox="1"/>
      </xdr:nvSpPr>
      <xdr:spPr>
        <a:xfrm>
          <a:off x="18421427" y="54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97317</xdr:rowOff>
    </xdr:from>
    <xdr:to>
      <xdr:col>32</xdr:col>
      <xdr:colOff>187325</xdr:colOff>
      <xdr:row>57</xdr:row>
      <xdr:rowOff>100701</xdr:rowOff>
    </xdr:to>
    <xdr:cxnSp macro="">
      <xdr:nvCxnSpPr>
        <xdr:cNvPr id="775" name="直線コネクタ 774"/>
        <xdr:cNvCxnSpPr/>
      </xdr:nvCxnSpPr>
      <xdr:spPr>
        <a:xfrm flipV="1">
          <a:off x="21323300" y="9869967"/>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87489</xdr:rowOff>
    </xdr:from>
    <xdr:ext cx="469744" cy="259045"/>
    <xdr:sp macro="" textlink="">
      <xdr:nvSpPr>
        <xdr:cNvPr id="776" name="貸付金平均値テキスト"/>
        <xdr:cNvSpPr txBox="1"/>
      </xdr:nvSpPr>
      <xdr:spPr>
        <a:xfrm>
          <a:off x="22212300" y="986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100609</xdr:rowOff>
    </xdr:from>
    <xdr:to>
      <xdr:col>31</xdr:col>
      <xdr:colOff>34925</xdr:colOff>
      <xdr:row>57</xdr:row>
      <xdr:rowOff>100701</xdr:rowOff>
    </xdr:to>
    <xdr:cxnSp macro="">
      <xdr:nvCxnSpPr>
        <xdr:cNvPr id="778" name="直線コネクタ 777"/>
        <xdr:cNvCxnSpPr/>
      </xdr:nvCxnSpPr>
      <xdr:spPr>
        <a:xfrm>
          <a:off x="20434300" y="987325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157212</xdr:rowOff>
    </xdr:from>
    <xdr:ext cx="469744" cy="259045"/>
    <xdr:sp macro="" textlink="">
      <xdr:nvSpPr>
        <xdr:cNvPr id="780" name="テキスト ボックス 779"/>
        <xdr:cNvSpPr txBox="1"/>
      </xdr:nvSpPr>
      <xdr:spPr>
        <a:xfrm>
          <a:off x="21088427"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92654</xdr:rowOff>
    </xdr:from>
    <xdr:to>
      <xdr:col>29</xdr:col>
      <xdr:colOff>517525</xdr:colOff>
      <xdr:row>57</xdr:row>
      <xdr:rowOff>100609</xdr:rowOff>
    </xdr:to>
    <xdr:cxnSp macro="">
      <xdr:nvCxnSpPr>
        <xdr:cNvPr id="781" name="直線コネクタ 780"/>
        <xdr:cNvCxnSpPr/>
      </xdr:nvCxnSpPr>
      <xdr:spPr>
        <a:xfrm>
          <a:off x="19545300" y="9865304"/>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92654</xdr:rowOff>
    </xdr:from>
    <xdr:to>
      <xdr:col>28</xdr:col>
      <xdr:colOff>314325</xdr:colOff>
      <xdr:row>57</xdr:row>
      <xdr:rowOff>97363</xdr:rowOff>
    </xdr:to>
    <xdr:cxnSp macro="">
      <xdr:nvCxnSpPr>
        <xdr:cNvPr id="784" name="直線コネクタ 783"/>
        <xdr:cNvCxnSpPr/>
      </xdr:nvCxnSpPr>
      <xdr:spPr>
        <a:xfrm flipV="1">
          <a:off x="18656300" y="9865304"/>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46517</xdr:rowOff>
    </xdr:from>
    <xdr:to>
      <xdr:col>32</xdr:col>
      <xdr:colOff>238125</xdr:colOff>
      <xdr:row>57</xdr:row>
      <xdr:rowOff>148117</xdr:rowOff>
    </xdr:to>
    <xdr:sp macro="" textlink="">
      <xdr:nvSpPr>
        <xdr:cNvPr id="794" name="円/楕円 793"/>
        <xdr:cNvSpPr/>
      </xdr:nvSpPr>
      <xdr:spPr>
        <a:xfrm>
          <a:off x="22110700" y="98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69394</xdr:rowOff>
    </xdr:from>
    <xdr:ext cx="469744" cy="259045"/>
    <xdr:sp macro="" textlink="">
      <xdr:nvSpPr>
        <xdr:cNvPr id="795" name="貸付金該当値テキスト"/>
        <xdr:cNvSpPr txBox="1"/>
      </xdr:nvSpPr>
      <xdr:spPr>
        <a:xfrm>
          <a:off x="22212300" y="96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49901</xdr:rowOff>
    </xdr:from>
    <xdr:to>
      <xdr:col>31</xdr:col>
      <xdr:colOff>85725</xdr:colOff>
      <xdr:row>57</xdr:row>
      <xdr:rowOff>151501</xdr:rowOff>
    </xdr:to>
    <xdr:sp macro="" textlink="">
      <xdr:nvSpPr>
        <xdr:cNvPr id="796" name="円/楕円 795"/>
        <xdr:cNvSpPr/>
      </xdr:nvSpPr>
      <xdr:spPr>
        <a:xfrm>
          <a:off x="21272500" y="98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168028</xdr:rowOff>
    </xdr:from>
    <xdr:ext cx="469744" cy="259045"/>
    <xdr:sp macro="" textlink="">
      <xdr:nvSpPr>
        <xdr:cNvPr id="797" name="テキスト ボックス 796"/>
        <xdr:cNvSpPr txBox="1"/>
      </xdr:nvSpPr>
      <xdr:spPr>
        <a:xfrm>
          <a:off x="21088427" y="959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49809</xdr:rowOff>
    </xdr:from>
    <xdr:to>
      <xdr:col>29</xdr:col>
      <xdr:colOff>568325</xdr:colOff>
      <xdr:row>57</xdr:row>
      <xdr:rowOff>151409</xdr:rowOff>
    </xdr:to>
    <xdr:sp macro="" textlink="">
      <xdr:nvSpPr>
        <xdr:cNvPr id="798" name="円/楕円 797"/>
        <xdr:cNvSpPr/>
      </xdr:nvSpPr>
      <xdr:spPr>
        <a:xfrm>
          <a:off x="20383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142536</xdr:rowOff>
    </xdr:from>
    <xdr:ext cx="469744" cy="259045"/>
    <xdr:sp macro="" textlink="">
      <xdr:nvSpPr>
        <xdr:cNvPr id="799" name="テキスト ボックス 798"/>
        <xdr:cNvSpPr txBox="1"/>
      </xdr:nvSpPr>
      <xdr:spPr>
        <a:xfrm>
          <a:off x="20199427" y="991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41854</xdr:rowOff>
    </xdr:from>
    <xdr:to>
      <xdr:col>28</xdr:col>
      <xdr:colOff>365125</xdr:colOff>
      <xdr:row>57</xdr:row>
      <xdr:rowOff>143454</xdr:rowOff>
    </xdr:to>
    <xdr:sp macro="" textlink="">
      <xdr:nvSpPr>
        <xdr:cNvPr id="800" name="円/楕円 799"/>
        <xdr:cNvSpPr/>
      </xdr:nvSpPr>
      <xdr:spPr>
        <a:xfrm>
          <a:off x="19494500" y="98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134581</xdr:rowOff>
    </xdr:from>
    <xdr:ext cx="469744" cy="259045"/>
    <xdr:sp macro="" textlink="">
      <xdr:nvSpPr>
        <xdr:cNvPr id="801" name="テキスト ボックス 800"/>
        <xdr:cNvSpPr txBox="1"/>
      </xdr:nvSpPr>
      <xdr:spPr>
        <a:xfrm>
          <a:off x="19310427" y="990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46563</xdr:rowOff>
    </xdr:from>
    <xdr:to>
      <xdr:col>27</xdr:col>
      <xdr:colOff>161925</xdr:colOff>
      <xdr:row>57</xdr:row>
      <xdr:rowOff>148163</xdr:rowOff>
    </xdr:to>
    <xdr:sp macro="" textlink="">
      <xdr:nvSpPr>
        <xdr:cNvPr id="802" name="円/楕円 801"/>
        <xdr:cNvSpPr/>
      </xdr:nvSpPr>
      <xdr:spPr>
        <a:xfrm>
          <a:off x="18605500" y="98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139290</xdr:rowOff>
    </xdr:from>
    <xdr:ext cx="469744" cy="259045"/>
    <xdr:sp macro="" textlink="">
      <xdr:nvSpPr>
        <xdr:cNvPr id="803" name="テキスト ボックス 802"/>
        <xdr:cNvSpPr txBox="1"/>
      </xdr:nvSpPr>
      <xdr:spPr>
        <a:xfrm>
          <a:off x="18421427" y="991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39116</xdr:rowOff>
    </xdr:from>
    <xdr:to>
      <xdr:col>32</xdr:col>
      <xdr:colOff>187325</xdr:colOff>
      <xdr:row>74</xdr:row>
      <xdr:rowOff>76057</xdr:rowOff>
    </xdr:to>
    <xdr:cxnSp macro="">
      <xdr:nvCxnSpPr>
        <xdr:cNvPr id="831" name="直線コネクタ 830"/>
        <xdr:cNvCxnSpPr/>
      </xdr:nvCxnSpPr>
      <xdr:spPr>
        <a:xfrm flipV="1">
          <a:off x="21323300" y="12726416"/>
          <a:ext cx="8382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2"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76057</xdr:rowOff>
    </xdr:from>
    <xdr:to>
      <xdr:col>31</xdr:col>
      <xdr:colOff>34925</xdr:colOff>
      <xdr:row>74</xdr:row>
      <xdr:rowOff>141574</xdr:rowOff>
    </xdr:to>
    <xdr:cxnSp macro="">
      <xdr:nvCxnSpPr>
        <xdr:cNvPr id="834" name="直線コネクタ 833"/>
        <xdr:cNvCxnSpPr/>
      </xdr:nvCxnSpPr>
      <xdr:spPr>
        <a:xfrm flipV="1">
          <a:off x="20434300" y="12763357"/>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6" name="テキスト ボックス 835"/>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141574</xdr:rowOff>
    </xdr:from>
    <xdr:to>
      <xdr:col>29</xdr:col>
      <xdr:colOff>517525</xdr:colOff>
      <xdr:row>75</xdr:row>
      <xdr:rowOff>15982</xdr:rowOff>
    </xdr:to>
    <xdr:cxnSp macro="">
      <xdr:nvCxnSpPr>
        <xdr:cNvPr id="837" name="直線コネクタ 836"/>
        <xdr:cNvCxnSpPr/>
      </xdr:nvCxnSpPr>
      <xdr:spPr>
        <a:xfrm flipV="1">
          <a:off x="19545300" y="12828874"/>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391</xdr:rowOff>
    </xdr:from>
    <xdr:to>
      <xdr:col>28</xdr:col>
      <xdr:colOff>314325</xdr:colOff>
      <xdr:row>75</xdr:row>
      <xdr:rowOff>15982</xdr:rowOff>
    </xdr:to>
    <xdr:cxnSp macro="">
      <xdr:nvCxnSpPr>
        <xdr:cNvPr id="840" name="直線コネクタ 839"/>
        <xdr:cNvCxnSpPr/>
      </xdr:nvCxnSpPr>
      <xdr:spPr>
        <a:xfrm>
          <a:off x="18656300" y="12687691"/>
          <a:ext cx="889000" cy="18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4" name="テキスト ボックス 843"/>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159766</xdr:rowOff>
    </xdr:from>
    <xdr:to>
      <xdr:col>32</xdr:col>
      <xdr:colOff>238125</xdr:colOff>
      <xdr:row>74</xdr:row>
      <xdr:rowOff>89916</xdr:rowOff>
    </xdr:to>
    <xdr:sp macro="" textlink="">
      <xdr:nvSpPr>
        <xdr:cNvPr id="850" name="円/楕円 849"/>
        <xdr:cNvSpPr/>
      </xdr:nvSpPr>
      <xdr:spPr>
        <a:xfrm>
          <a:off x="22110700" y="126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11193</xdr:rowOff>
    </xdr:from>
    <xdr:ext cx="534377" cy="259045"/>
    <xdr:sp macro="" textlink="">
      <xdr:nvSpPr>
        <xdr:cNvPr id="851" name="繰出金該当値テキスト"/>
        <xdr:cNvSpPr txBox="1"/>
      </xdr:nvSpPr>
      <xdr:spPr>
        <a:xfrm>
          <a:off x="22212300" y="1252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25257</xdr:rowOff>
    </xdr:from>
    <xdr:to>
      <xdr:col>31</xdr:col>
      <xdr:colOff>85725</xdr:colOff>
      <xdr:row>74</xdr:row>
      <xdr:rowOff>126857</xdr:rowOff>
    </xdr:to>
    <xdr:sp macro="" textlink="">
      <xdr:nvSpPr>
        <xdr:cNvPr id="852" name="円/楕円 851"/>
        <xdr:cNvSpPr/>
      </xdr:nvSpPr>
      <xdr:spPr>
        <a:xfrm>
          <a:off x="21272500" y="127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143384</xdr:rowOff>
    </xdr:from>
    <xdr:ext cx="534377" cy="259045"/>
    <xdr:sp macro="" textlink="">
      <xdr:nvSpPr>
        <xdr:cNvPr id="853" name="テキスト ボックス 852"/>
        <xdr:cNvSpPr txBox="1"/>
      </xdr:nvSpPr>
      <xdr:spPr>
        <a:xfrm>
          <a:off x="21056111" y="124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90774</xdr:rowOff>
    </xdr:from>
    <xdr:to>
      <xdr:col>29</xdr:col>
      <xdr:colOff>568325</xdr:colOff>
      <xdr:row>75</xdr:row>
      <xdr:rowOff>20924</xdr:rowOff>
    </xdr:to>
    <xdr:sp macro="" textlink="">
      <xdr:nvSpPr>
        <xdr:cNvPr id="854" name="円/楕円 853"/>
        <xdr:cNvSpPr/>
      </xdr:nvSpPr>
      <xdr:spPr>
        <a:xfrm>
          <a:off x="20383500" y="127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12051</xdr:rowOff>
    </xdr:from>
    <xdr:ext cx="534377" cy="259045"/>
    <xdr:sp macro="" textlink="">
      <xdr:nvSpPr>
        <xdr:cNvPr id="855" name="テキスト ボックス 854"/>
        <xdr:cNvSpPr txBox="1"/>
      </xdr:nvSpPr>
      <xdr:spPr>
        <a:xfrm>
          <a:off x="20167111" y="128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136632</xdr:rowOff>
    </xdr:from>
    <xdr:to>
      <xdr:col>28</xdr:col>
      <xdr:colOff>365125</xdr:colOff>
      <xdr:row>75</xdr:row>
      <xdr:rowOff>66782</xdr:rowOff>
    </xdr:to>
    <xdr:sp macro="" textlink="">
      <xdr:nvSpPr>
        <xdr:cNvPr id="856" name="円/楕円 855"/>
        <xdr:cNvSpPr/>
      </xdr:nvSpPr>
      <xdr:spPr>
        <a:xfrm>
          <a:off x="19494500" y="128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57909</xdr:rowOff>
    </xdr:from>
    <xdr:ext cx="534377" cy="259045"/>
    <xdr:sp macro="" textlink="">
      <xdr:nvSpPr>
        <xdr:cNvPr id="857" name="テキスト ボックス 856"/>
        <xdr:cNvSpPr txBox="1"/>
      </xdr:nvSpPr>
      <xdr:spPr>
        <a:xfrm>
          <a:off x="19278111" y="129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121041</xdr:rowOff>
    </xdr:from>
    <xdr:to>
      <xdr:col>27</xdr:col>
      <xdr:colOff>161925</xdr:colOff>
      <xdr:row>74</xdr:row>
      <xdr:rowOff>51191</xdr:rowOff>
    </xdr:to>
    <xdr:sp macro="" textlink="">
      <xdr:nvSpPr>
        <xdr:cNvPr id="858" name="円/楕円 857"/>
        <xdr:cNvSpPr/>
      </xdr:nvSpPr>
      <xdr:spPr>
        <a:xfrm>
          <a:off x="18605500" y="126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67718</xdr:rowOff>
    </xdr:from>
    <xdr:ext cx="534377" cy="259045"/>
    <xdr:sp macro="" textlink="">
      <xdr:nvSpPr>
        <xdr:cNvPr id="859" name="テキスト ボックス 858"/>
        <xdr:cNvSpPr txBox="1"/>
      </xdr:nvSpPr>
      <xdr:spPr>
        <a:xfrm>
          <a:off x="18389111" y="1241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lt"/>
              <a:ea typeface="+mn-ea"/>
              <a:cs typeface="+mn-cs"/>
            </a:rPr>
            <a:t>　　人件費は住民一人当たり</a:t>
          </a:r>
          <a:r>
            <a:rPr kumimoji="1" lang="en-US" altLang="ja-JP" sz="1400" baseline="0">
              <a:solidFill>
                <a:schemeClr val="dk1"/>
              </a:solidFill>
              <a:effectLst/>
              <a:latin typeface="+mn-lt"/>
              <a:ea typeface="+mn-ea"/>
              <a:cs typeface="+mn-cs"/>
            </a:rPr>
            <a:t>67,490</a:t>
          </a:r>
          <a:r>
            <a:rPr kumimoji="1" lang="ja-JP" altLang="ja-JP" sz="1400" baseline="0">
              <a:solidFill>
                <a:schemeClr val="dk1"/>
              </a:solidFill>
              <a:effectLst/>
              <a:latin typeface="+mn-lt"/>
              <a:ea typeface="+mn-ea"/>
              <a:cs typeface="+mn-cs"/>
            </a:rPr>
            <a:t>円となっており、類似団体と比較して高い水準となっている。これは、</a:t>
          </a:r>
          <a:r>
            <a:rPr kumimoji="1" lang="ja-JP" altLang="ja-JP" sz="1400">
              <a:solidFill>
                <a:schemeClr val="dk1"/>
              </a:solidFill>
              <a:effectLst/>
              <a:latin typeface="+mn-lt"/>
              <a:ea typeface="+mn-ea"/>
              <a:cs typeface="+mn-cs"/>
            </a:rPr>
            <a:t>退職者数の不補充など、職員数の抑制に取り組んできたが、平成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月に阿東町と合併し、職員数が増加したことが主な要因</a:t>
          </a:r>
          <a:r>
            <a:rPr kumimoji="1" lang="ja-JP" altLang="en-US" sz="1400">
              <a:solidFill>
                <a:schemeClr val="dk1"/>
              </a:solidFill>
              <a:effectLst/>
              <a:latin typeface="+mn-lt"/>
              <a:ea typeface="+mn-ea"/>
              <a:cs typeface="+mn-cs"/>
            </a:rPr>
            <a:t>である。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今後も引き続き、定員管理計画や財政運営健全化計画に基づき、職員の定員適正化や給与等のカット</a:t>
          </a:r>
          <a:r>
            <a:rPr kumimoji="1" lang="ja-JP" altLang="en-US" sz="1400">
              <a:solidFill>
                <a:schemeClr val="dk1"/>
              </a:solidFill>
              <a:effectLst/>
              <a:latin typeface="+mn-lt"/>
              <a:ea typeface="+mn-ea"/>
              <a:cs typeface="+mn-cs"/>
            </a:rPr>
            <a:t>を行い、</a:t>
          </a:r>
          <a:r>
            <a:rPr kumimoji="1" lang="ja-JP" altLang="ja-JP" sz="1400">
              <a:solidFill>
                <a:schemeClr val="dk1"/>
              </a:solidFill>
              <a:effectLst/>
              <a:latin typeface="+mn-lt"/>
              <a:ea typeface="+mn-ea"/>
              <a:cs typeface="+mn-cs"/>
            </a:rPr>
            <a:t>縮減に努めていく。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mn-lt"/>
              <a:ea typeface="+mn-ea"/>
              <a:cs typeface="+mn-cs"/>
            </a:rPr>
            <a:t>　　普通建設事業費は住民一人当たり</a:t>
          </a:r>
          <a:r>
            <a:rPr kumimoji="1" lang="en-US" altLang="ja-JP" sz="1400" baseline="0">
              <a:solidFill>
                <a:schemeClr val="dk1"/>
              </a:solidFill>
              <a:effectLst/>
              <a:latin typeface="+mn-lt"/>
              <a:ea typeface="+mn-ea"/>
              <a:cs typeface="+mn-cs"/>
            </a:rPr>
            <a:t>63,481</a:t>
          </a:r>
          <a:r>
            <a:rPr kumimoji="1" lang="ja-JP" altLang="ja-JP" sz="1400" baseline="0">
              <a:solidFill>
                <a:schemeClr val="dk1"/>
              </a:solidFill>
              <a:effectLst/>
              <a:latin typeface="+mn-lt"/>
              <a:ea typeface="+mn-ea"/>
              <a:cs typeface="+mn-cs"/>
            </a:rPr>
            <a:t>円となっており、類似団体と比較して高い水準となっている。これは、</a:t>
          </a:r>
          <a:r>
            <a:rPr kumimoji="1" lang="ja-JP" altLang="ja-JP" sz="1400">
              <a:solidFill>
                <a:schemeClr val="dk1"/>
              </a:solidFill>
              <a:effectLst/>
              <a:latin typeface="+mn-lt"/>
              <a:ea typeface="+mn-ea"/>
              <a:cs typeface="+mn-cs"/>
            </a:rPr>
            <a:t>地域交流センターの整備や新山口駅ターミナルパーク整備事業などの大規模な建設事業の</a:t>
          </a:r>
          <a:r>
            <a:rPr kumimoji="1" lang="ja-JP" altLang="en-US" sz="1400">
              <a:solidFill>
                <a:schemeClr val="dk1"/>
              </a:solidFill>
              <a:effectLst/>
              <a:latin typeface="+mn-lt"/>
              <a:ea typeface="+mn-ea"/>
              <a:cs typeface="+mn-cs"/>
            </a:rPr>
            <a:t>増加によるものである。</a:t>
          </a:r>
          <a:endParaRPr kumimoji="1" lang="en-US" altLang="ja-JP"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今後</a:t>
          </a:r>
          <a:r>
            <a:rPr kumimoji="1" lang="ja-JP" altLang="en-US" sz="1400" baseline="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大型建設事業実施の影響から</a:t>
          </a:r>
          <a:r>
            <a:rPr kumimoji="1" lang="ja-JP" altLang="ja-JP" sz="1400" baseline="0">
              <a:solidFill>
                <a:schemeClr val="dk1"/>
              </a:solidFill>
              <a:effectLst/>
              <a:latin typeface="+mn-lt"/>
              <a:ea typeface="+mn-ea"/>
              <a:cs typeface="+mn-cs"/>
            </a:rPr>
            <a:t>、高い水準で推移する見込みではあるが、償還期間の圧縮や据置期間の縮小等による利子負担の軽減に努めるとともに、交付税措置のある有利な起債を発行することで、実質的な負担を抑制していく。</a:t>
          </a:r>
          <a:endParaRPr lang="ja-JP" altLang="ja-JP" sz="1400">
            <a:effectLst/>
          </a:endParaRPr>
        </a:p>
        <a:p>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193,792
192,380
1,023.23
78,766,624
77,600,857
755,174
45,736,772
100,677,929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155484</xdr:rowOff>
    </xdr:from>
    <xdr:to>
      <xdr:col>6</xdr:col>
      <xdr:colOff>511175</xdr:colOff>
      <xdr:row>35</xdr:row>
      <xdr:rowOff>85816</xdr:rowOff>
    </xdr:to>
    <xdr:cxnSp macro="">
      <xdr:nvCxnSpPr>
        <xdr:cNvPr id="63" name="直線コネクタ 62"/>
        <xdr:cNvCxnSpPr/>
      </xdr:nvCxnSpPr>
      <xdr:spPr>
        <a:xfrm>
          <a:off x="3797300" y="5813334"/>
          <a:ext cx="838200" cy="27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155484</xdr:rowOff>
    </xdr:from>
    <xdr:to>
      <xdr:col>5</xdr:col>
      <xdr:colOff>358775</xdr:colOff>
      <xdr:row>34</xdr:row>
      <xdr:rowOff>102689</xdr:rowOff>
    </xdr:to>
    <xdr:cxnSp macro="">
      <xdr:nvCxnSpPr>
        <xdr:cNvPr id="66" name="直線コネクタ 65"/>
        <xdr:cNvCxnSpPr/>
      </xdr:nvCxnSpPr>
      <xdr:spPr>
        <a:xfrm flipV="1">
          <a:off x="2908300" y="5813334"/>
          <a:ext cx="889000" cy="1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91803</xdr:rowOff>
    </xdr:from>
    <xdr:to>
      <xdr:col>4</xdr:col>
      <xdr:colOff>155575</xdr:colOff>
      <xdr:row>34</xdr:row>
      <xdr:rowOff>102689</xdr:rowOff>
    </xdr:to>
    <xdr:cxnSp macro="">
      <xdr:nvCxnSpPr>
        <xdr:cNvPr id="69" name="直線コネクタ 68"/>
        <xdr:cNvCxnSpPr/>
      </xdr:nvCxnSpPr>
      <xdr:spPr>
        <a:xfrm>
          <a:off x="2019300" y="592110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28666</xdr:rowOff>
    </xdr:from>
    <xdr:to>
      <xdr:col>2</xdr:col>
      <xdr:colOff>638175</xdr:colOff>
      <xdr:row>34</xdr:row>
      <xdr:rowOff>91803</xdr:rowOff>
    </xdr:to>
    <xdr:cxnSp macro="">
      <xdr:nvCxnSpPr>
        <xdr:cNvPr id="72" name="直線コネクタ 71"/>
        <xdr:cNvCxnSpPr/>
      </xdr:nvCxnSpPr>
      <xdr:spPr>
        <a:xfrm>
          <a:off x="1130300" y="5857966"/>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35016</xdr:rowOff>
    </xdr:from>
    <xdr:to>
      <xdr:col>6</xdr:col>
      <xdr:colOff>561975</xdr:colOff>
      <xdr:row>35</xdr:row>
      <xdr:rowOff>136616</xdr:rowOff>
    </xdr:to>
    <xdr:sp macro="" textlink="">
      <xdr:nvSpPr>
        <xdr:cNvPr id="82" name="円/楕円 81"/>
        <xdr:cNvSpPr/>
      </xdr:nvSpPr>
      <xdr:spPr>
        <a:xfrm>
          <a:off x="45847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57893</xdr:rowOff>
    </xdr:from>
    <xdr:ext cx="469744" cy="259045"/>
    <xdr:sp macro="" textlink="">
      <xdr:nvSpPr>
        <xdr:cNvPr id="83" name="議会費該当値テキスト"/>
        <xdr:cNvSpPr txBox="1"/>
      </xdr:nvSpPr>
      <xdr:spPr>
        <a:xfrm>
          <a:off x="4686300" y="588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104684</xdr:rowOff>
    </xdr:from>
    <xdr:to>
      <xdr:col>5</xdr:col>
      <xdr:colOff>409575</xdr:colOff>
      <xdr:row>34</xdr:row>
      <xdr:rowOff>34834</xdr:rowOff>
    </xdr:to>
    <xdr:sp macro="" textlink="">
      <xdr:nvSpPr>
        <xdr:cNvPr id="84" name="円/楕円 83"/>
        <xdr:cNvSpPr/>
      </xdr:nvSpPr>
      <xdr:spPr>
        <a:xfrm>
          <a:off x="3746500" y="57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51361</xdr:rowOff>
    </xdr:from>
    <xdr:ext cx="469744" cy="259045"/>
    <xdr:sp macro="" textlink="">
      <xdr:nvSpPr>
        <xdr:cNvPr id="85" name="テキスト ボックス 84"/>
        <xdr:cNvSpPr txBox="1"/>
      </xdr:nvSpPr>
      <xdr:spPr>
        <a:xfrm>
          <a:off x="3562427" y="55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51889</xdr:rowOff>
    </xdr:from>
    <xdr:to>
      <xdr:col>4</xdr:col>
      <xdr:colOff>206375</xdr:colOff>
      <xdr:row>34</xdr:row>
      <xdr:rowOff>153489</xdr:rowOff>
    </xdr:to>
    <xdr:sp macro="" textlink="">
      <xdr:nvSpPr>
        <xdr:cNvPr id="86" name="円/楕円 85"/>
        <xdr:cNvSpPr/>
      </xdr:nvSpPr>
      <xdr:spPr>
        <a:xfrm>
          <a:off x="2857500" y="58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170016</xdr:rowOff>
    </xdr:from>
    <xdr:ext cx="469744" cy="259045"/>
    <xdr:sp macro="" textlink="">
      <xdr:nvSpPr>
        <xdr:cNvPr id="87" name="テキスト ボックス 86"/>
        <xdr:cNvSpPr txBox="1"/>
      </xdr:nvSpPr>
      <xdr:spPr>
        <a:xfrm>
          <a:off x="2673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41003</xdr:rowOff>
    </xdr:from>
    <xdr:to>
      <xdr:col>3</xdr:col>
      <xdr:colOff>3175</xdr:colOff>
      <xdr:row>34</xdr:row>
      <xdr:rowOff>142603</xdr:rowOff>
    </xdr:to>
    <xdr:sp macro="" textlink="">
      <xdr:nvSpPr>
        <xdr:cNvPr id="88" name="円/楕円 87"/>
        <xdr:cNvSpPr/>
      </xdr:nvSpPr>
      <xdr:spPr>
        <a:xfrm>
          <a:off x="1968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159130</xdr:rowOff>
    </xdr:from>
    <xdr:ext cx="469744" cy="259045"/>
    <xdr:sp macro="" textlink="">
      <xdr:nvSpPr>
        <xdr:cNvPr id="89" name="テキスト ボックス 88"/>
        <xdr:cNvSpPr txBox="1"/>
      </xdr:nvSpPr>
      <xdr:spPr>
        <a:xfrm>
          <a:off x="1784427" y="564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149316</xdr:rowOff>
    </xdr:from>
    <xdr:to>
      <xdr:col>1</xdr:col>
      <xdr:colOff>485775</xdr:colOff>
      <xdr:row>34</xdr:row>
      <xdr:rowOff>79466</xdr:rowOff>
    </xdr:to>
    <xdr:sp macro="" textlink="">
      <xdr:nvSpPr>
        <xdr:cNvPr id="90" name="円/楕円 89"/>
        <xdr:cNvSpPr/>
      </xdr:nvSpPr>
      <xdr:spPr>
        <a:xfrm>
          <a:off x="1079500" y="58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95993</xdr:rowOff>
    </xdr:from>
    <xdr:ext cx="469744" cy="259045"/>
    <xdr:sp macro="" textlink="">
      <xdr:nvSpPr>
        <xdr:cNvPr id="91" name="テキスト ボックス 90"/>
        <xdr:cNvSpPr txBox="1"/>
      </xdr:nvSpPr>
      <xdr:spPr>
        <a:xfrm>
          <a:off x="895427" y="558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79807</xdr:rowOff>
    </xdr:from>
    <xdr:to>
      <xdr:col>6</xdr:col>
      <xdr:colOff>511175</xdr:colOff>
      <xdr:row>55</xdr:row>
      <xdr:rowOff>98590</xdr:rowOff>
    </xdr:to>
    <xdr:cxnSp macro="">
      <xdr:nvCxnSpPr>
        <xdr:cNvPr id="121" name="直線コネクタ 120"/>
        <xdr:cNvCxnSpPr/>
      </xdr:nvCxnSpPr>
      <xdr:spPr>
        <a:xfrm>
          <a:off x="3797300" y="9166657"/>
          <a:ext cx="838200" cy="3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79807</xdr:rowOff>
    </xdr:from>
    <xdr:to>
      <xdr:col>5</xdr:col>
      <xdr:colOff>358775</xdr:colOff>
      <xdr:row>54</xdr:row>
      <xdr:rowOff>150330</xdr:rowOff>
    </xdr:to>
    <xdr:cxnSp macro="">
      <xdr:nvCxnSpPr>
        <xdr:cNvPr id="124" name="直線コネクタ 123"/>
        <xdr:cNvCxnSpPr/>
      </xdr:nvCxnSpPr>
      <xdr:spPr>
        <a:xfrm flipV="1">
          <a:off x="2908300" y="9166657"/>
          <a:ext cx="889000" cy="2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64167</xdr:rowOff>
    </xdr:from>
    <xdr:to>
      <xdr:col>4</xdr:col>
      <xdr:colOff>155575</xdr:colOff>
      <xdr:row>54</xdr:row>
      <xdr:rowOff>150330</xdr:rowOff>
    </xdr:to>
    <xdr:cxnSp macro="">
      <xdr:nvCxnSpPr>
        <xdr:cNvPr id="127" name="直線コネクタ 126"/>
        <xdr:cNvCxnSpPr/>
      </xdr:nvCxnSpPr>
      <xdr:spPr>
        <a:xfrm>
          <a:off x="2019300" y="9322467"/>
          <a:ext cx="889000" cy="8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64167</xdr:rowOff>
    </xdr:from>
    <xdr:to>
      <xdr:col>2</xdr:col>
      <xdr:colOff>638175</xdr:colOff>
      <xdr:row>54</xdr:row>
      <xdr:rowOff>97295</xdr:rowOff>
    </xdr:to>
    <xdr:cxnSp macro="">
      <xdr:nvCxnSpPr>
        <xdr:cNvPr id="130" name="直線コネクタ 129"/>
        <xdr:cNvCxnSpPr/>
      </xdr:nvCxnSpPr>
      <xdr:spPr>
        <a:xfrm flipV="1">
          <a:off x="1130300" y="9322467"/>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144498</xdr:rowOff>
    </xdr:from>
    <xdr:ext cx="534377" cy="259045"/>
    <xdr:sp macro="" textlink="">
      <xdr:nvSpPr>
        <xdr:cNvPr id="134" name="テキスト ボックス 133"/>
        <xdr:cNvSpPr txBox="1"/>
      </xdr:nvSpPr>
      <xdr:spPr>
        <a:xfrm>
          <a:off x="863111" y="95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47790</xdr:rowOff>
    </xdr:from>
    <xdr:to>
      <xdr:col>6</xdr:col>
      <xdr:colOff>561975</xdr:colOff>
      <xdr:row>55</xdr:row>
      <xdr:rowOff>149390</xdr:rowOff>
    </xdr:to>
    <xdr:sp macro="" textlink="">
      <xdr:nvSpPr>
        <xdr:cNvPr id="140" name="円/楕円 139"/>
        <xdr:cNvSpPr/>
      </xdr:nvSpPr>
      <xdr:spPr>
        <a:xfrm>
          <a:off x="4584700" y="94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70667</xdr:rowOff>
    </xdr:from>
    <xdr:ext cx="534377" cy="259045"/>
    <xdr:sp macro="" textlink="">
      <xdr:nvSpPr>
        <xdr:cNvPr id="141" name="総務費該当値テキスト"/>
        <xdr:cNvSpPr txBox="1"/>
      </xdr:nvSpPr>
      <xdr:spPr>
        <a:xfrm>
          <a:off x="4686300" y="93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53,158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29007</xdr:rowOff>
    </xdr:from>
    <xdr:to>
      <xdr:col>5</xdr:col>
      <xdr:colOff>409575</xdr:colOff>
      <xdr:row>53</xdr:row>
      <xdr:rowOff>130607</xdr:rowOff>
    </xdr:to>
    <xdr:sp macro="" textlink="">
      <xdr:nvSpPr>
        <xdr:cNvPr id="142" name="円/楕円 141"/>
        <xdr:cNvSpPr/>
      </xdr:nvSpPr>
      <xdr:spPr>
        <a:xfrm>
          <a:off x="3746500" y="91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147134</xdr:rowOff>
    </xdr:from>
    <xdr:ext cx="534377" cy="259045"/>
    <xdr:sp macro="" textlink="">
      <xdr:nvSpPr>
        <xdr:cNvPr id="143" name="テキスト ボックス 142"/>
        <xdr:cNvSpPr txBox="1"/>
      </xdr:nvSpPr>
      <xdr:spPr>
        <a:xfrm>
          <a:off x="3530111" y="889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99530</xdr:rowOff>
    </xdr:from>
    <xdr:to>
      <xdr:col>4</xdr:col>
      <xdr:colOff>206375</xdr:colOff>
      <xdr:row>55</xdr:row>
      <xdr:rowOff>29680</xdr:rowOff>
    </xdr:to>
    <xdr:sp macro="" textlink="">
      <xdr:nvSpPr>
        <xdr:cNvPr id="144" name="円/楕円 143"/>
        <xdr:cNvSpPr/>
      </xdr:nvSpPr>
      <xdr:spPr>
        <a:xfrm>
          <a:off x="2857500" y="93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46207</xdr:rowOff>
    </xdr:from>
    <xdr:ext cx="534377" cy="259045"/>
    <xdr:sp macro="" textlink="">
      <xdr:nvSpPr>
        <xdr:cNvPr id="145" name="テキスト ボックス 144"/>
        <xdr:cNvSpPr txBox="1"/>
      </xdr:nvSpPr>
      <xdr:spPr>
        <a:xfrm>
          <a:off x="2641111" y="91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13367</xdr:rowOff>
    </xdr:from>
    <xdr:to>
      <xdr:col>3</xdr:col>
      <xdr:colOff>3175</xdr:colOff>
      <xdr:row>54</xdr:row>
      <xdr:rowOff>114967</xdr:rowOff>
    </xdr:to>
    <xdr:sp macro="" textlink="">
      <xdr:nvSpPr>
        <xdr:cNvPr id="146" name="円/楕円 145"/>
        <xdr:cNvSpPr/>
      </xdr:nvSpPr>
      <xdr:spPr>
        <a:xfrm>
          <a:off x="1968500" y="9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131494</xdr:rowOff>
    </xdr:from>
    <xdr:ext cx="534377" cy="259045"/>
    <xdr:sp macro="" textlink="">
      <xdr:nvSpPr>
        <xdr:cNvPr id="147" name="テキスト ボックス 146"/>
        <xdr:cNvSpPr txBox="1"/>
      </xdr:nvSpPr>
      <xdr:spPr>
        <a:xfrm>
          <a:off x="1752111" y="904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46495</xdr:rowOff>
    </xdr:from>
    <xdr:to>
      <xdr:col>1</xdr:col>
      <xdr:colOff>485775</xdr:colOff>
      <xdr:row>54</xdr:row>
      <xdr:rowOff>148095</xdr:rowOff>
    </xdr:to>
    <xdr:sp macro="" textlink="">
      <xdr:nvSpPr>
        <xdr:cNvPr id="148" name="円/楕円 147"/>
        <xdr:cNvSpPr/>
      </xdr:nvSpPr>
      <xdr:spPr>
        <a:xfrm>
          <a:off x="1079500" y="93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164622</xdr:rowOff>
    </xdr:from>
    <xdr:ext cx="534377" cy="259045"/>
    <xdr:sp macro="" textlink="">
      <xdr:nvSpPr>
        <xdr:cNvPr id="149" name="テキスト ボックス 148"/>
        <xdr:cNvSpPr txBox="1"/>
      </xdr:nvSpPr>
      <xdr:spPr>
        <a:xfrm>
          <a:off x="863111" y="90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138232</xdr:rowOff>
    </xdr:from>
    <xdr:to>
      <xdr:col>6</xdr:col>
      <xdr:colOff>511175</xdr:colOff>
      <xdr:row>77</xdr:row>
      <xdr:rowOff>169903</xdr:rowOff>
    </xdr:to>
    <xdr:cxnSp macro="">
      <xdr:nvCxnSpPr>
        <xdr:cNvPr id="177" name="直線コネクタ 176"/>
        <xdr:cNvCxnSpPr/>
      </xdr:nvCxnSpPr>
      <xdr:spPr>
        <a:xfrm flipV="1">
          <a:off x="3797300" y="13339882"/>
          <a:ext cx="838200" cy="3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169903</xdr:rowOff>
    </xdr:from>
    <xdr:to>
      <xdr:col>5</xdr:col>
      <xdr:colOff>358775</xdr:colOff>
      <xdr:row>78</xdr:row>
      <xdr:rowOff>2339</xdr:rowOff>
    </xdr:to>
    <xdr:cxnSp macro="">
      <xdr:nvCxnSpPr>
        <xdr:cNvPr id="180" name="直線コネクタ 179"/>
        <xdr:cNvCxnSpPr/>
      </xdr:nvCxnSpPr>
      <xdr:spPr>
        <a:xfrm flipV="1">
          <a:off x="2908300" y="1337155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2339</xdr:rowOff>
    </xdr:from>
    <xdr:to>
      <xdr:col>4</xdr:col>
      <xdr:colOff>155575</xdr:colOff>
      <xdr:row>78</xdr:row>
      <xdr:rowOff>54369</xdr:rowOff>
    </xdr:to>
    <xdr:cxnSp macro="">
      <xdr:nvCxnSpPr>
        <xdr:cNvPr id="183" name="直線コネクタ 182"/>
        <xdr:cNvCxnSpPr/>
      </xdr:nvCxnSpPr>
      <xdr:spPr>
        <a:xfrm flipV="1">
          <a:off x="2019300" y="13375439"/>
          <a:ext cx="8890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39833</xdr:rowOff>
    </xdr:from>
    <xdr:to>
      <xdr:col>2</xdr:col>
      <xdr:colOff>638175</xdr:colOff>
      <xdr:row>78</xdr:row>
      <xdr:rowOff>54369</xdr:rowOff>
    </xdr:to>
    <xdr:cxnSp macro="">
      <xdr:nvCxnSpPr>
        <xdr:cNvPr id="186" name="直線コネクタ 185"/>
        <xdr:cNvCxnSpPr/>
      </xdr:nvCxnSpPr>
      <xdr:spPr>
        <a:xfrm>
          <a:off x="1130300" y="13412933"/>
          <a:ext cx="889000" cy="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87432</xdr:rowOff>
    </xdr:from>
    <xdr:to>
      <xdr:col>6</xdr:col>
      <xdr:colOff>561975</xdr:colOff>
      <xdr:row>78</xdr:row>
      <xdr:rowOff>17582</xdr:rowOff>
    </xdr:to>
    <xdr:sp macro="" textlink="">
      <xdr:nvSpPr>
        <xdr:cNvPr id="196" name="円/楕円 195"/>
        <xdr:cNvSpPr/>
      </xdr:nvSpPr>
      <xdr:spPr>
        <a:xfrm>
          <a:off x="4584700" y="132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65859</xdr:rowOff>
    </xdr:from>
    <xdr:ext cx="599010" cy="259045"/>
    <xdr:sp macro="" textlink="">
      <xdr:nvSpPr>
        <xdr:cNvPr id="197" name="民生費該当値テキスト"/>
        <xdr:cNvSpPr txBox="1"/>
      </xdr:nvSpPr>
      <xdr:spPr>
        <a:xfrm>
          <a:off x="4686300" y="1326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119103</xdr:rowOff>
    </xdr:from>
    <xdr:to>
      <xdr:col>5</xdr:col>
      <xdr:colOff>409575</xdr:colOff>
      <xdr:row>78</xdr:row>
      <xdr:rowOff>49253</xdr:rowOff>
    </xdr:to>
    <xdr:sp macro="" textlink="">
      <xdr:nvSpPr>
        <xdr:cNvPr id="198" name="円/楕円 197"/>
        <xdr:cNvSpPr/>
      </xdr:nvSpPr>
      <xdr:spPr>
        <a:xfrm>
          <a:off x="3746500" y="133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40380</xdr:rowOff>
    </xdr:from>
    <xdr:ext cx="599010" cy="259045"/>
    <xdr:sp macro="" textlink="">
      <xdr:nvSpPr>
        <xdr:cNvPr id="199" name="テキスト ボックス 198"/>
        <xdr:cNvSpPr txBox="1"/>
      </xdr:nvSpPr>
      <xdr:spPr>
        <a:xfrm>
          <a:off x="3497794" y="134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122989</xdr:rowOff>
    </xdr:from>
    <xdr:to>
      <xdr:col>4</xdr:col>
      <xdr:colOff>206375</xdr:colOff>
      <xdr:row>78</xdr:row>
      <xdr:rowOff>53139</xdr:rowOff>
    </xdr:to>
    <xdr:sp macro="" textlink="">
      <xdr:nvSpPr>
        <xdr:cNvPr id="200" name="円/楕円 199"/>
        <xdr:cNvSpPr/>
      </xdr:nvSpPr>
      <xdr:spPr>
        <a:xfrm>
          <a:off x="2857500" y="133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44266</xdr:rowOff>
    </xdr:from>
    <xdr:ext cx="599010" cy="259045"/>
    <xdr:sp macro="" textlink="">
      <xdr:nvSpPr>
        <xdr:cNvPr id="201" name="テキスト ボックス 200"/>
        <xdr:cNvSpPr txBox="1"/>
      </xdr:nvSpPr>
      <xdr:spPr>
        <a:xfrm>
          <a:off x="2608794" y="1341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3569</xdr:rowOff>
    </xdr:from>
    <xdr:to>
      <xdr:col>3</xdr:col>
      <xdr:colOff>3175</xdr:colOff>
      <xdr:row>78</xdr:row>
      <xdr:rowOff>105169</xdr:rowOff>
    </xdr:to>
    <xdr:sp macro="" textlink="">
      <xdr:nvSpPr>
        <xdr:cNvPr id="202" name="円/楕円 201"/>
        <xdr:cNvSpPr/>
      </xdr:nvSpPr>
      <xdr:spPr>
        <a:xfrm>
          <a:off x="1968500" y="133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96296</xdr:rowOff>
    </xdr:from>
    <xdr:ext cx="599010" cy="259045"/>
    <xdr:sp macro="" textlink="">
      <xdr:nvSpPr>
        <xdr:cNvPr id="203" name="テキスト ボックス 202"/>
        <xdr:cNvSpPr txBox="1"/>
      </xdr:nvSpPr>
      <xdr:spPr>
        <a:xfrm>
          <a:off x="1719794" y="1346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160483</xdr:rowOff>
    </xdr:from>
    <xdr:to>
      <xdr:col>1</xdr:col>
      <xdr:colOff>485775</xdr:colOff>
      <xdr:row>78</xdr:row>
      <xdr:rowOff>90633</xdr:rowOff>
    </xdr:to>
    <xdr:sp macro="" textlink="">
      <xdr:nvSpPr>
        <xdr:cNvPr id="204" name="円/楕円 203"/>
        <xdr:cNvSpPr/>
      </xdr:nvSpPr>
      <xdr:spPr>
        <a:xfrm>
          <a:off x="1079500" y="133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81760</xdr:rowOff>
    </xdr:from>
    <xdr:ext cx="599010" cy="259045"/>
    <xdr:sp macro="" textlink="">
      <xdr:nvSpPr>
        <xdr:cNvPr id="205" name="テキスト ボックス 204"/>
        <xdr:cNvSpPr txBox="1"/>
      </xdr:nvSpPr>
      <xdr:spPr>
        <a:xfrm>
          <a:off x="830794" y="1345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153682</xdr:rowOff>
    </xdr:from>
    <xdr:to>
      <xdr:col>6</xdr:col>
      <xdr:colOff>511175</xdr:colOff>
      <xdr:row>94</xdr:row>
      <xdr:rowOff>69405</xdr:rowOff>
    </xdr:to>
    <xdr:cxnSp macro="">
      <xdr:nvCxnSpPr>
        <xdr:cNvPr id="235" name="直線コネクタ 234"/>
        <xdr:cNvCxnSpPr/>
      </xdr:nvCxnSpPr>
      <xdr:spPr>
        <a:xfrm flipV="1">
          <a:off x="3797300" y="16098532"/>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69405</xdr:rowOff>
    </xdr:from>
    <xdr:to>
      <xdr:col>5</xdr:col>
      <xdr:colOff>358775</xdr:colOff>
      <xdr:row>94</xdr:row>
      <xdr:rowOff>163627</xdr:rowOff>
    </xdr:to>
    <xdr:cxnSp macro="">
      <xdr:nvCxnSpPr>
        <xdr:cNvPr id="238" name="直線コネクタ 237"/>
        <xdr:cNvCxnSpPr/>
      </xdr:nvCxnSpPr>
      <xdr:spPr>
        <a:xfrm flipV="1">
          <a:off x="2908300" y="16185705"/>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3852</xdr:rowOff>
    </xdr:from>
    <xdr:ext cx="534377" cy="259045"/>
    <xdr:sp macro="" textlink="">
      <xdr:nvSpPr>
        <xdr:cNvPr id="240" name="テキスト ボックス 239"/>
        <xdr:cNvSpPr txBox="1"/>
      </xdr:nvSpPr>
      <xdr:spPr>
        <a:xfrm>
          <a:off x="3530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163627</xdr:rowOff>
    </xdr:from>
    <xdr:to>
      <xdr:col>4</xdr:col>
      <xdr:colOff>155575</xdr:colOff>
      <xdr:row>95</xdr:row>
      <xdr:rowOff>31077</xdr:rowOff>
    </xdr:to>
    <xdr:cxnSp macro="">
      <xdr:nvCxnSpPr>
        <xdr:cNvPr id="241" name="直線コネクタ 240"/>
        <xdr:cNvCxnSpPr/>
      </xdr:nvCxnSpPr>
      <xdr:spPr>
        <a:xfrm flipV="1">
          <a:off x="2019300" y="16279927"/>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31077</xdr:rowOff>
    </xdr:from>
    <xdr:to>
      <xdr:col>2</xdr:col>
      <xdr:colOff>638175</xdr:colOff>
      <xdr:row>95</xdr:row>
      <xdr:rowOff>64263</xdr:rowOff>
    </xdr:to>
    <xdr:cxnSp macro="">
      <xdr:nvCxnSpPr>
        <xdr:cNvPr id="244" name="直線コネクタ 243"/>
        <xdr:cNvCxnSpPr/>
      </xdr:nvCxnSpPr>
      <xdr:spPr>
        <a:xfrm flipV="1">
          <a:off x="1130300" y="16318827"/>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102882</xdr:rowOff>
    </xdr:from>
    <xdr:to>
      <xdr:col>6</xdr:col>
      <xdr:colOff>561975</xdr:colOff>
      <xdr:row>94</xdr:row>
      <xdr:rowOff>33032</xdr:rowOff>
    </xdr:to>
    <xdr:sp macro="" textlink="">
      <xdr:nvSpPr>
        <xdr:cNvPr id="254" name="円/楕円 253"/>
        <xdr:cNvSpPr/>
      </xdr:nvSpPr>
      <xdr:spPr>
        <a:xfrm>
          <a:off x="4584700" y="16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125759</xdr:rowOff>
    </xdr:from>
    <xdr:ext cx="534377" cy="259045"/>
    <xdr:sp macro="" textlink="">
      <xdr:nvSpPr>
        <xdr:cNvPr id="255" name="衛生費該当値テキスト"/>
        <xdr:cNvSpPr txBox="1"/>
      </xdr:nvSpPr>
      <xdr:spPr>
        <a:xfrm>
          <a:off x="4686300"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18605</xdr:rowOff>
    </xdr:from>
    <xdr:to>
      <xdr:col>5</xdr:col>
      <xdr:colOff>409575</xdr:colOff>
      <xdr:row>94</xdr:row>
      <xdr:rowOff>120205</xdr:rowOff>
    </xdr:to>
    <xdr:sp macro="" textlink="">
      <xdr:nvSpPr>
        <xdr:cNvPr id="256" name="円/楕円 255"/>
        <xdr:cNvSpPr/>
      </xdr:nvSpPr>
      <xdr:spPr>
        <a:xfrm>
          <a:off x="3746500" y="161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136732</xdr:rowOff>
    </xdr:from>
    <xdr:ext cx="534377" cy="259045"/>
    <xdr:sp macro="" textlink="">
      <xdr:nvSpPr>
        <xdr:cNvPr id="257" name="テキスト ボックス 256"/>
        <xdr:cNvSpPr txBox="1"/>
      </xdr:nvSpPr>
      <xdr:spPr>
        <a:xfrm>
          <a:off x="3530111" y="159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112827</xdr:rowOff>
    </xdr:from>
    <xdr:to>
      <xdr:col>4</xdr:col>
      <xdr:colOff>206375</xdr:colOff>
      <xdr:row>95</xdr:row>
      <xdr:rowOff>42977</xdr:rowOff>
    </xdr:to>
    <xdr:sp macro="" textlink="">
      <xdr:nvSpPr>
        <xdr:cNvPr id="258" name="円/楕円 257"/>
        <xdr:cNvSpPr/>
      </xdr:nvSpPr>
      <xdr:spPr>
        <a:xfrm>
          <a:off x="2857500" y="162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34104</xdr:rowOff>
    </xdr:from>
    <xdr:ext cx="534377" cy="259045"/>
    <xdr:sp macro="" textlink="">
      <xdr:nvSpPr>
        <xdr:cNvPr id="259" name="テキスト ボックス 258"/>
        <xdr:cNvSpPr txBox="1"/>
      </xdr:nvSpPr>
      <xdr:spPr>
        <a:xfrm>
          <a:off x="2641111" y="163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151727</xdr:rowOff>
    </xdr:from>
    <xdr:to>
      <xdr:col>3</xdr:col>
      <xdr:colOff>3175</xdr:colOff>
      <xdr:row>95</xdr:row>
      <xdr:rowOff>81877</xdr:rowOff>
    </xdr:to>
    <xdr:sp macro="" textlink="">
      <xdr:nvSpPr>
        <xdr:cNvPr id="260" name="円/楕円 259"/>
        <xdr:cNvSpPr/>
      </xdr:nvSpPr>
      <xdr:spPr>
        <a:xfrm>
          <a:off x="1968500" y="162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73004</xdr:rowOff>
    </xdr:from>
    <xdr:ext cx="534377" cy="259045"/>
    <xdr:sp macro="" textlink="">
      <xdr:nvSpPr>
        <xdr:cNvPr id="261" name="テキスト ボックス 260"/>
        <xdr:cNvSpPr txBox="1"/>
      </xdr:nvSpPr>
      <xdr:spPr>
        <a:xfrm>
          <a:off x="1752111" y="163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13463</xdr:rowOff>
    </xdr:from>
    <xdr:to>
      <xdr:col>1</xdr:col>
      <xdr:colOff>485775</xdr:colOff>
      <xdr:row>95</xdr:row>
      <xdr:rowOff>115063</xdr:rowOff>
    </xdr:to>
    <xdr:sp macro="" textlink="">
      <xdr:nvSpPr>
        <xdr:cNvPr id="262" name="円/楕円 261"/>
        <xdr:cNvSpPr/>
      </xdr:nvSpPr>
      <xdr:spPr>
        <a:xfrm>
          <a:off x="1079500" y="163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106190</xdr:rowOff>
    </xdr:from>
    <xdr:ext cx="534377" cy="259045"/>
    <xdr:sp macro="" textlink="">
      <xdr:nvSpPr>
        <xdr:cNvPr id="263" name="テキスト ボックス 262"/>
        <xdr:cNvSpPr txBox="1"/>
      </xdr:nvSpPr>
      <xdr:spPr>
        <a:xfrm>
          <a:off x="8631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167132</xdr:rowOff>
    </xdr:from>
    <xdr:to>
      <xdr:col>15</xdr:col>
      <xdr:colOff>180975</xdr:colOff>
      <xdr:row>37</xdr:row>
      <xdr:rowOff>7112</xdr:rowOff>
    </xdr:to>
    <xdr:cxnSp macro="">
      <xdr:nvCxnSpPr>
        <xdr:cNvPr id="290" name="直線コネクタ 289"/>
        <xdr:cNvCxnSpPr/>
      </xdr:nvCxnSpPr>
      <xdr:spPr>
        <a:xfrm flipV="1">
          <a:off x="9639300" y="633933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109525</xdr:rowOff>
    </xdr:from>
    <xdr:to>
      <xdr:col>14</xdr:col>
      <xdr:colOff>28575</xdr:colOff>
      <xdr:row>37</xdr:row>
      <xdr:rowOff>7112</xdr:rowOff>
    </xdr:to>
    <xdr:cxnSp macro="">
      <xdr:nvCxnSpPr>
        <xdr:cNvPr id="293" name="直線コネクタ 292"/>
        <xdr:cNvCxnSpPr/>
      </xdr:nvCxnSpPr>
      <xdr:spPr>
        <a:xfrm>
          <a:off x="8750300" y="6281725"/>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55440</xdr:rowOff>
    </xdr:from>
    <xdr:ext cx="378565" cy="259045"/>
    <xdr:sp macro="" textlink="">
      <xdr:nvSpPr>
        <xdr:cNvPr id="295" name="テキスト ボックス 294"/>
        <xdr:cNvSpPr txBox="1"/>
      </xdr:nvSpPr>
      <xdr:spPr>
        <a:xfrm>
          <a:off x="9450017"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93523</xdr:rowOff>
    </xdr:from>
    <xdr:to>
      <xdr:col>12</xdr:col>
      <xdr:colOff>511175</xdr:colOff>
      <xdr:row>36</xdr:row>
      <xdr:rowOff>109525</xdr:rowOff>
    </xdr:to>
    <xdr:cxnSp macro="">
      <xdr:nvCxnSpPr>
        <xdr:cNvPr id="296" name="直線コネクタ 295"/>
        <xdr:cNvCxnSpPr/>
      </xdr:nvCxnSpPr>
      <xdr:spPr>
        <a:xfrm>
          <a:off x="7861300" y="626572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93523</xdr:rowOff>
    </xdr:from>
    <xdr:to>
      <xdr:col>11</xdr:col>
      <xdr:colOff>307975</xdr:colOff>
      <xdr:row>36</xdr:row>
      <xdr:rowOff>96266</xdr:rowOff>
    </xdr:to>
    <xdr:cxnSp macro="">
      <xdr:nvCxnSpPr>
        <xdr:cNvPr id="299" name="直線コネクタ 298"/>
        <xdr:cNvCxnSpPr/>
      </xdr:nvCxnSpPr>
      <xdr:spPr>
        <a:xfrm flipV="1">
          <a:off x="6972300" y="626572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116332</xdr:rowOff>
    </xdr:from>
    <xdr:to>
      <xdr:col>15</xdr:col>
      <xdr:colOff>231775</xdr:colOff>
      <xdr:row>37</xdr:row>
      <xdr:rowOff>46482</xdr:rowOff>
    </xdr:to>
    <xdr:sp macro="" textlink="">
      <xdr:nvSpPr>
        <xdr:cNvPr id="309" name="円/楕円 308"/>
        <xdr:cNvSpPr/>
      </xdr:nvSpPr>
      <xdr:spPr>
        <a:xfrm>
          <a:off x="104267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94759</xdr:rowOff>
    </xdr:from>
    <xdr:ext cx="378565" cy="259045"/>
    <xdr:sp macro="" textlink="">
      <xdr:nvSpPr>
        <xdr:cNvPr id="310" name="労働費該当値テキスト"/>
        <xdr:cNvSpPr txBox="1"/>
      </xdr:nvSpPr>
      <xdr:spPr>
        <a:xfrm>
          <a:off x="10528300" y="6266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127762</xdr:rowOff>
    </xdr:from>
    <xdr:to>
      <xdr:col>14</xdr:col>
      <xdr:colOff>79375</xdr:colOff>
      <xdr:row>37</xdr:row>
      <xdr:rowOff>57912</xdr:rowOff>
    </xdr:to>
    <xdr:sp macro="" textlink="">
      <xdr:nvSpPr>
        <xdr:cNvPr id="311" name="円/楕円 310"/>
        <xdr:cNvSpPr/>
      </xdr:nvSpPr>
      <xdr:spPr>
        <a:xfrm>
          <a:off x="958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74439</xdr:rowOff>
    </xdr:from>
    <xdr:ext cx="378565" cy="259045"/>
    <xdr:sp macro="" textlink="">
      <xdr:nvSpPr>
        <xdr:cNvPr id="312" name="テキスト ボックス 311"/>
        <xdr:cNvSpPr txBox="1"/>
      </xdr:nvSpPr>
      <xdr:spPr>
        <a:xfrm>
          <a:off x="94500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58725</xdr:rowOff>
    </xdr:from>
    <xdr:to>
      <xdr:col>12</xdr:col>
      <xdr:colOff>561975</xdr:colOff>
      <xdr:row>36</xdr:row>
      <xdr:rowOff>160325</xdr:rowOff>
    </xdr:to>
    <xdr:sp macro="" textlink="">
      <xdr:nvSpPr>
        <xdr:cNvPr id="313" name="円/楕円 312"/>
        <xdr:cNvSpPr/>
      </xdr:nvSpPr>
      <xdr:spPr>
        <a:xfrm>
          <a:off x="8699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151452</xdr:rowOff>
    </xdr:from>
    <xdr:ext cx="378565" cy="259045"/>
    <xdr:sp macro="" textlink="">
      <xdr:nvSpPr>
        <xdr:cNvPr id="314" name="テキスト ボックス 313"/>
        <xdr:cNvSpPr txBox="1"/>
      </xdr:nvSpPr>
      <xdr:spPr>
        <a:xfrm>
          <a:off x="8561017" y="6323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42723</xdr:rowOff>
    </xdr:from>
    <xdr:to>
      <xdr:col>11</xdr:col>
      <xdr:colOff>358775</xdr:colOff>
      <xdr:row>36</xdr:row>
      <xdr:rowOff>144323</xdr:rowOff>
    </xdr:to>
    <xdr:sp macro="" textlink="">
      <xdr:nvSpPr>
        <xdr:cNvPr id="315" name="円/楕円 314"/>
        <xdr:cNvSpPr/>
      </xdr:nvSpPr>
      <xdr:spPr>
        <a:xfrm>
          <a:off x="78105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135450</xdr:rowOff>
    </xdr:from>
    <xdr:ext cx="378565" cy="259045"/>
    <xdr:sp macro="" textlink="">
      <xdr:nvSpPr>
        <xdr:cNvPr id="316" name="テキスト ボックス 315"/>
        <xdr:cNvSpPr txBox="1"/>
      </xdr:nvSpPr>
      <xdr:spPr>
        <a:xfrm>
          <a:off x="7672017" y="630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45466</xdr:rowOff>
    </xdr:from>
    <xdr:to>
      <xdr:col>10</xdr:col>
      <xdr:colOff>155575</xdr:colOff>
      <xdr:row>36</xdr:row>
      <xdr:rowOff>147066</xdr:rowOff>
    </xdr:to>
    <xdr:sp macro="" textlink="">
      <xdr:nvSpPr>
        <xdr:cNvPr id="317" name="円/楕円 316"/>
        <xdr:cNvSpPr/>
      </xdr:nvSpPr>
      <xdr:spPr>
        <a:xfrm>
          <a:off x="6921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138193</xdr:rowOff>
    </xdr:from>
    <xdr:ext cx="378565" cy="259045"/>
    <xdr:sp macro="" textlink="">
      <xdr:nvSpPr>
        <xdr:cNvPr id="318" name="テキスト ボックス 317"/>
        <xdr:cNvSpPr txBox="1"/>
      </xdr:nvSpPr>
      <xdr:spPr>
        <a:xfrm>
          <a:off x="6783017" y="631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71806</xdr:rowOff>
    </xdr:from>
    <xdr:to>
      <xdr:col>15</xdr:col>
      <xdr:colOff>180975</xdr:colOff>
      <xdr:row>52</xdr:row>
      <xdr:rowOff>99847</xdr:rowOff>
    </xdr:to>
    <xdr:cxnSp macro="">
      <xdr:nvCxnSpPr>
        <xdr:cNvPr id="347" name="直線コネクタ 346"/>
        <xdr:cNvCxnSpPr/>
      </xdr:nvCxnSpPr>
      <xdr:spPr>
        <a:xfrm flipV="1">
          <a:off x="9639300" y="8815756"/>
          <a:ext cx="838200" cy="1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99407</xdr:rowOff>
    </xdr:from>
    <xdr:ext cx="469744" cy="259045"/>
    <xdr:sp macro="" textlink="">
      <xdr:nvSpPr>
        <xdr:cNvPr id="348" name="農林水産業費平均値テキスト"/>
        <xdr:cNvSpPr txBox="1"/>
      </xdr:nvSpPr>
      <xdr:spPr>
        <a:xfrm>
          <a:off x="10528300" y="9872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99847</xdr:rowOff>
    </xdr:from>
    <xdr:to>
      <xdr:col>14</xdr:col>
      <xdr:colOff>28575</xdr:colOff>
      <xdr:row>53</xdr:row>
      <xdr:rowOff>97104</xdr:rowOff>
    </xdr:to>
    <xdr:cxnSp macro="">
      <xdr:nvCxnSpPr>
        <xdr:cNvPr id="350" name="直線コネクタ 349"/>
        <xdr:cNvCxnSpPr/>
      </xdr:nvCxnSpPr>
      <xdr:spPr>
        <a:xfrm flipV="1">
          <a:off x="8750300" y="9015247"/>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10024</xdr:rowOff>
    </xdr:from>
    <xdr:ext cx="469744" cy="259045"/>
    <xdr:sp macro="" textlink="">
      <xdr:nvSpPr>
        <xdr:cNvPr id="352" name="テキスト ボックス 351"/>
        <xdr:cNvSpPr txBox="1"/>
      </xdr:nvSpPr>
      <xdr:spPr>
        <a:xfrm>
          <a:off x="9404427"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67691</xdr:rowOff>
    </xdr:from>
    <xdr:to>
      <xdr:col>12</xdr:col>
      <xdr:colOff>511175</xdr:colOff>
      <xdr:row>53</xdr:row>
      <xdr:rowOff>97104</xdr:rowOff>
    </xdr:to>
    <xdr:cxnSp macro="">
      <xdr:nvCxnSpPr>
        <xdr:cNvPr id="353" name="直線コネクタ 352"/>
        <xdr:cNvCxnSpPr/>
      </xdr:nvCxnSpPr>
      <xdr:spPr>
        <a:xfrm>
          <a:off x="7861300" y="9154541"/>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37761</xdr:rowOff>
    </xdr:from>
    <xdr:ext cx="469744" cy="259045"/>
    <xdr:sp macro="" textlink="">
      <xdr:nvSpPr>
        <xdr:cNvPr id="355" name="テキスト ボックス 354"/>
        <xdr:cNvSpPr txBox="1"/>
      </xdr:nvSpPr>
      <xdr:spPr>
        <a:xfrm>
          <a:off x="8515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3302</xdr:rowOff>
    </xdr:from>
    <xdr:to>
      <xdr:col>11</xdr:col>
      <xdr:colOff>307975</xdr:colOff>
      <xdr:row>53</xdr:row>
      <xdr:rowOff>67691</xdr:rowOff>
    </xdr:to>
    <xdr:cxnSp macro="">
      <xdr:nvCxnSpPr>
        <xdr:cNvPr id="356" name="直線コネクタ 355"/>
        <xdr:cNvCxnSpPr/>
      </xdr:nvCxnSpPr>
      <xdr:spPr>
        <a:xfrm>
          <a:off x="6972300" y="9090152"/>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165930</xdr:rowOff>
    </xdr:from>
    <xdr:ext cx="469744" cy="259045"/>
    <xdr:sp macro="" textlink="">
      <xdr:nvSpPr>
        <xdr:cNvPr id="358" name="テキスト ボックス 357"/>
        <xdr:cNvSpPr txBox="1"/>
      </xdr:nvSpPr>
      <xdr:spPr>
        <a:xfrm>
          <a:off x="7626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37152</xdr:rowOff>
    </xdr:from>
    <xdr:ext cx="469744" cy="259045"/>
    <xdr:sp macro="" textlink="">
      <xdr:nvSpPr>
        <xdr:cNvPr id="360" name="テキスト ボックス 359"/>
        <xdr:cNvSpPr txBox="1"/>
      </xdr:nvSpPr>
      <xdr:spPr>
        <a:xfrm>
          <a:off x="6737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21006</xdr:rowOff>
    </xdr:from>
    <xdr:to>
      <xdr:col>15</xdr:col>
      <xdr:colOff>231775</xdr:colOff>
      <xdr:row>51</xdr:row>
      <xdr:rowOff>122606</xdr:rowOff>
    </xdr:to>
    <xdr:sp macro="" textlink="">
      <xdr:nvSpPr>
        <xdr:cNvPr id="366" name="円/楕円 365"/>
        <xdr:cNvSpPr/>
      </xdr:nvSpPr>
      <xdr:spPr>
        <a:xfrm>
          <a:off x="10426700" y="87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145483</xdr:rowOff>
    </xdr:from>
    <xdr:ext cx="534377" cy="259045"/>
    <xdr:sp macro="" textlink="">
      <xdr:nvSpPr>
        <xdr:cNvPr id="367" name="農林水産業費該当値テキスト"/>
        <xdr:cNvSpPr txBox="1"/>
      </xdr:nvSpPr>
      <xdr:spPr>
        <a:xfrm>
          <a:off x="10528300" y="871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17,641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49047</xdr:rowOff>
    </xdr:from>
    <xdr:to>
      <xdr:col>14</xdr:col>
      <xdr:colOff>79375</xdr:colOff>
      <xdr:row>52</xdr:row>
      <xdr:rowOff>150647</xdr:rowOff>
    </xdr:to>
    <xdr:sp macro="" textlink="">
      <xdr:nvSpPr>
        <xdr:cNvPr id="368" name="円/楕円 367"/>
        <xdr:cNvSpPr/>
      </xdr:nvSpPr>
      <xdr:spPr>
        <a:xfrm>
          <a:off x="9588500" y="89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167174</xdr:rowOff>
    </xdr:from>
    <xdr:ext cx="534377" cy="259045"/>
    <xdr:sp macro="" textlink="">
      <xdr:nvSpPr>
        <xdr:cNvPr id="369" name="テキスト ボックス 368"/>
        <xdr:cNvSpPr txBox="1"/>
      </xdr:nvSpPr>
      <xdr:spPr>
        <a:xfrm>
          <a:off x="9372111" y="873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46304</xdr:rowOff>
    </xdr:from>
    <xdr:to>
      <xdr:col>12</xdr:col>
      <xdr:colOff>561975</xdr:colOff>
      <xdr:row>53</xdr:row>
      <xdr:rowOff>147904</xdr:rowOff>
    </xdr:to>
    <xdr:sp macro="" textlink="">
      <xdr:nvSpPr>
        <xdr:cNvPr id="370" name="円/楕円 369"/>
        <xdr:cNvSpPr/>
      </xdr:nvSpPr>
      <xdr:spPr>
        <a:xfrm>
          <a:off x="8699500" y="91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164431</xdr:rowOff>
    </xdr:from>
    <xdr:ext cx="534377" cy="259045"/>
    <xdr:sp macro="" textlink="">
      <xdr:nvSpPr>
        <xdr:cNvPr id="371" name="テキスト ボックス 370"/>
        <xdr:cNvSpPr txBox="1"/>
      </xdr:nvSpPr>
      <xdr:spPr>
        <a:xfrm>
          <a:off x="8483111" y="89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12,809</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16891</xdr:rowOff>
    </xdr:from>
    <xdr:to>
      <xdr:col>11</xdr:col>
      <xdr:colOff>358775</xdr:colOff>
      <xdr:row>53</xdr:row>
      <xdr:rowOff>118491</xdr:rowOff>
    </xdr:to>
    <xdr:sp macro="" textlink="">
      <xdr:nvSpPr>
        <xdr:cNvPr id="372" name="円/楕円 371"/>
        <xdr:cNvSpPr/>
      </xdr:nvSpPr>
      <xdr:spPr>
        <a:xfrm>
          <a:off x="7810500" y="91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135018</xdr:rowOff>
    </xdr:from>
    <xdr:ext cx="534377" cy="259045"/>
    <xdr:sp macro="" textlink="">
      <xdr:nvSpPr>
        <xdr:cNvPr id="373" name="テキスト ボックス 372"/>
        <xdr:cNvSpPr txBox="1"/>
      </xdr:nvSpPr>
      <xdr:spPr>
        <a:xfrm>
          <a:off x="7594111" y="88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123952</xdr:rowOff>
    </xdr:from>
    <xdr:to>
      <xdr:col>10</xdr:col>
      <xdr:colOff>155575</xdr:colOff>
      <xdr:row>53</xdr:row>
      <xdr:rowOff>54102</xdr:rowOff>
    </xdr:to>
    <xdr:sp macro="" textlink="">
      <xdr:nvSpPr>
        <xdr:cNvPr id="374" name="円/楕円 373"/>
        <xdr:cNvSpPr/>
      </xdr:nvSpPr>
      <xdr:spPr>
        <a:xfrm>
          <a:off x="6921500" y="90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70629</xdr:rowOff>
    </xdr:from>
    <xdr:ext cx="534377" cy="259045"/>
    <xdr:sp macro="" textlink="">
      <xdr:nvSpPr>
        <xdr:cNvPr id="375" name="テキスト ボックス 374"/>
        <xdr:cNvSpPr txBox="1"/>
      </xdr:nvSpPr>
      <xdr:spPr>
        <a:xfrm>
          <a:off x="6705111" y="88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2236</xdr:rowOff>
    </xdr:from>
    <xdr:to>
      <xdr:col>15</xdr:col>
      <xdr:colOff>180975</xdr:colOff>
      <xdr:row>76</xdr:row>
      <xdr:rowOff>124383</xdr:rowOff>
    </xdr:to>
    <xdr:cxnSp macro="">
      <xdr:nvCxnSpPr>
        <xdr:cNvPr id="404" name="直線コネクタ 403"/>
        <xdr:cNvCxnSpPr/>
      </xdr:nvCxnSpPr>
      <xdr:spPr>
        <a:xfrm flipV="1">
          <a:off x="9639300" y="13032436"/>
          <a:ext cx="838200" cy="1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117085</xdr:rowOff>
    </xdr:from>
    <xdr:ext cx="469744" cy="259045"/>
    <xdr:sp macro="" textlink="">
      <xdr:nvSpPr>
        <xdr:cNvPr id="405" name="商工費平均値テキスト"/>
        <xdr:cNvSpPr txBox="1"/>
      </xdr:nvSpPr>
      <xdr:spPr>
        <a:xfrm>
          <a:off x="10528300" y="1331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79730</xdr:rowOff>
    </xdr:from>
    <xdr:to>
      <xdr:col>14</xdr:col>
      <xdr:colOff>28575</xdr:colOff>
      <xdr:row>76</xdr:row>
      <xdr:rowOff>124383</xdr:rowOff>
    </xdr:to>
    <xdr:cxnSp macro="">
      <xdr:nvCxnSpPr>
        <xdr:cNvPr id="407" name="直線コネクタ 406"/>
        <xdr:cNvCxnSpPr/>
      </xdr:nvCxnSpPr>
      <xdr:spPr>
        <a:xfrm>
          <a:off x="8750300" y="1310993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158005</xdr:rowOff>
    </xdr:from>
    <xdr:ext cx="469744" cy="259045"/>
    <xdr:sp macro="" textlink="">
      <xdr:nvSpPr>
        <xdr:cNvPr id="409" name="テキスト ボックス 408"/>
        <xdr:cNvSpPr txBox="1"/>
      </xdr:nvSpPr>
      <xdr:spPr>
        <a:xfrm>
          <a:off x="9404427"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79730</xdr:rowOff>
    </xdr:from>
    <xdr:to>
      <xdr:col>12</xdr:col>
      <xdr:colOff>511175</xdr:colOff>
      <xdr:row>77</xdr:row>
      <xdr:rowOff>31192</xdr:rowOff>
    </xdr:to>
    <xdr:cxnSp macro="">
      <xdr:nvCxnSpPr>
        <xdr:cNvPr id="410" name="直線コネクタ 409"/>
        <xdr:cNvCxnSpPr/>
      </xdr:nvCxnSpPr>
      <xdr:spPr>
        <a:xfrm flipV="1">
          <a:off x="7861300" y="13109930"/>
          <a:ext cx="889000" cy="12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18428</xdr:rowOff>
    </xdr:from>
    <xdr:to>
      <xdr:col>11</xdr:col>
      <xdr:colOff>307975</xdr:colOff>
      <xdr:row>77</xdr:row>
      <xdr:rowOff>31192</xdr:rowOff>
    </xdr:to>
    <xdr:cxnSp macro="">
      <xdr:nvCxnSpPr>
        <xdr:cNvPr id="413" name="直線コネクタ 412"/>
        <xdr:cNvCxnSpPr/>
      </xdr:nvCxnSpPr>
      <xdr:spPr>
        <a:xfrm>
          <a:off x="6972300" y="13220078"/>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122886</xdr:rowOff>
    </xdr:from>
    <xdr:to>
      <xdr:col>15</xdr:col>
      <xdr:colOff>231775</xdr:colOff>
      <xdr:row>76</xdr:row>
      <xdr:rowOff>53036</xdr:rowOff>
    </xdr:to>
    <xdr:sp macro="" textlink="">
      <xdr:nvSpPr>
        <xdr:cNvPr id="423" name="円/楕円 422"/>
        <xdr:cNvSpPr/>
      </xdr:nvSpPr>
      <xdr:spPr>
        <a:xfrm>
          <a:off x="10426700" y="129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145763</xdr:rowOff>
    </xdr:from>
    <xdr:ext cx="534377" cy="259045"/>
    <xdr:sp macro="" textlink="">
      <xdr:nvSpPr>
        <xdr:cNvPr id="424" name="商工費該当値テキスト"/>
        <xdr:cNvSpPr txBox="1"/>
      </xdr:nvSpPr>
      <xdr:spPr>
        <a:xfrm>
          <a:off x="10528300" y="128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73583</xdr:rowOff>
    </xdr:from>
    <xdr:to>
      <xdr:col>14</xdr:col>
      <xdr:colOff>79375</xdr:colOff>
      <xdr:row>77</xdr:row>
      <xdr:rowOff>3733</xdr:rowOff>
    </xdr:to>
    <xdr:sp macro="" textlink="">
      <xdr:nvSpPr>
        <xdr:cNvPr id="425" name="円/楕円 424"/>
        <xdr:cNvSpPr/>
      </xdr:nvSpPr>
      <xdr:spPr>
        <a:xfrm>
          <a:off x="95885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20261</xdr:rowOff>
    </xdr:from>
    <xdr:ext cx="534377" cy="259045"/>
    <xdr:sp macro="" textlink="">
      <xdr:nvSpPr>
        <xdr:cNvPr id="426" name="テキスト ボックス 425"/>
        <xdr:cNvSpPr txBox="1"/>
      </xdr:nvSpPr>
      <xdr:spPr>
        <a:xfrm>
          <a:off x="9372111" y="128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28930</xdr:rowOff>
    </xdr:from>
    <xdr:to>
      <xdr:col>12</xdr:col>
      <xdr:colOff>561975</xdr:colOff>
      <xdr:row>76</xdr:row>
      <xdr:rowOff>130530</xdr:rowOff>
    </xdr:to>
    <xdr:sp macro="" textlink="">
      <xdr:nvSpPr>
        <xdr:cNvPr id="427" name="円/楕円 426"/>
        <xdr:cNvSpPr/>
      </xdr:nvSpPr>
      <xdr:spPr>
        <a:xfrm>
          <a:off x="8699500" y="130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147058</xdr:rowOff>
    </xdr:from>
    <xdr:ext cx="534377" cy="259045"/>
    <xdr:sp macro="" textlink="">
      <xdr:nvSpPr>
        <xdr:cNvPr id="428" name="テキスト ボックス 427"/>
        <xdr:cNvSpPr txBox="1"/>
      </xdr:nvSpPr>
      <xdr:spPr>
        <a:xfrm>
          <a:off x="8483111" y="128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151842</xdr:rowOff>
    </xdr:from>
    <xdr:to>
      <xdr:col>11</xdr:col>
      <xdr:colOff>358775</xdr:colOff>
      <xdr:row>77</xdr:row>
      <xdr:rowOff>81992</xdr:rowOff>
    </xdr:to>
    <xdr:sp macro="" textlink="">
      <xdr:nvSpPr>
        <xdr:cNvPr id="429" name="円/楕円 428"/>
        <xdr:cNvSpPr/>
      </xdr:nvSpPr>
      <xdr:spPr>
        <a:xfrm>
          <a:off x="7810500" y="13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98518</xdr:rowOff>
    </xdr:from>
    <xdr:ext cx="469744" cy="259045"/>
    <xdr:sp macro="" textlink="">
      <xdr:nvSpPr>
        <xdr:cNvPr id="430" name="テキスト ボックス 429"/>
        <xdr:cNvSpPr txBox="1"/>
      </xdr:nvSpPr>
      <xdr:spPr>
        <a:xfrm>
          <a:off x="7626427" y="129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139078</xdr:rowOff>
    </xdr:from>
    <xdr:to>
      <xdr:col>10</xdr:col>
      <xdr:colOff>155575</xdr:colOff>
      <xdr:row>77</xdr:row>
      <xdr:rowOff>69228</xdr:rowOff>
    </xdr:to>
    <xdr:sp macro="" textlink="">
      <xdr:nvSpPr>
        <xdr:cNvPr id="431" name="円/楕円 430"/>
        <xdr:cNvSpPr/>
      </xdr:nvSpPr>
      <xdr:spPr>
        <a:xfrm>
          <a:off x="6921500" y="131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85755</xdr:rowOff>
    </xdr:from>
    <xdr:ext cx="469744" cy="259045"/>
    <xdr:sp macro="" textlink="">
      <xdr:nvSpPr>
        <xdr:cNvPr id="432" name="テキスト ボックス 431"/>
        <xdr:cNvSpPr txBox="1"/>
      </xdr:nvSpPr>
      <xdr:spPr>
        <a:xfrm>
          <a:off x="6737427" y="129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92746</xdr:rowOff>
    </xdr:from>
    <xdr:to>
      <xdr:col>15</xdr:col>
      <xdr:colOff>180975</xdr:colOff>
      <xdr:row>96</xdr:row>
      <xdr:rowOff>1901</xdr:rowOff>
    </xdr:to>
    <xdr:cxnSp macro="">
      <xdr:nvCxnSpPr>
        <xdr:cNvPr id="460" name="直線コネクタ 459"/>
        <xdr:cNvCxnSpPr/>
      </xdr:nvCxnSpPr>
      <xdr:spPr>
        <a:xfrm>
          <a:off x="9639300" y="16209046"/>
          <a:ext cx="838200" cy="25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92746</xdr:rowOff>
    </xdr:from>
    <xdr:to>
      <xdr:col>14</xdr:col>
      <xdr:colOff>28575</xdr:colOff>
      <xdr:row>95</xdr:row>
      <xdr:rowOff>60079</xdr:rowOff>
    </xdr:to>
    <xdr:cxnSp macro="">
      <xdr:nvCxnSpPr>
        <xdr:cNvPr id="463" name="直線コネクタ 462"/>
        <xdr:cNvCxnSpPr/>
      </xdr:nvCxnSpPr>
      <xdr:spPr>
        <a:xfrm flipV="1">
          <a:off x="8750300" y="16209046"/>
          <a:ext cx="889000" cy="13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5" name="テキスト ボックス 464"/>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85065</xdr:rowOff>
    </xdr:from>
    <xdr:to>
      <xdr:col>12</xdr:col>
      <xdr:colOff>511175</xdr:colOff>
      <xdr:row>95</xdr:row>
      <xdr:rowOff>60079</xdr:rowOff>
    </xdr:to>
    <xdr:cxnSp macro="">
      <xdr:nvCxnSpPr>
        <xdr:cNvPr id="466" name="直線コネクタ 465"/>
        <xdr:cNvCxnSpPr/>
      </xdr:nvCxnSpPr>
      <xdr:spPr>
        <a:xfrm>
          <a:off x="7861300" y="16201365"/>
          <a:ext cx="889000" cy="14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85065</xdr:rowOff>
    </xdr:from>
    <xdr:to>
      <xdr:col>11</xdr:col>
      <xdr:colOff>307975</xdr:colOff>
      <xdr:row>94</xdr:row>
      <xdr:rowOff>169326</xdr:rowOff>
    </xdr:to>
    <xdr:cxnSp macro="">
      <xdr:nvCxnSpPr>
        <xdr:cNvPr id="469" name="直線コネクタ 468"/>
        <xdr:cNvCxnSpPr/>
      </xdr:nvCxnSpPr>
      <xdr:spPr>
        <a:xfrm flipV="1">
          <a:off x="6972300" y="16201365"/>
          <a:ext cx="889000" cy="8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122551</xdr:rowOff>
    </xdr:from>
    <xdr:to>
      <xdr:col>15</xdr:col>
      <xdr:colOff>231775</xdr:colOff>
      <xdr:row>96</xdr:row>
      <xdr:rowOff>52701</xdr:rowOff>
    </xdr:to>
    <xdr:sp macro="" textlink="">
      <xdr:nvSpPr>
        <xdr:cNvPr id="479" name="円/楕円 478"/>
        <xdr:cNvSpPr/>
      </xdr:nvSpPr>
      <xdr:spPr>
        <a:xfrm>
          <a:off x="10426700" y="164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145428</xdr:rowOff>
    </xdr:from>
    <xdr:ext cx="534377" cy="259045"/>
    <xdr:sp macro="" textlink="">
      <xdr:nvSpPr>
        <xdr:cNvPr id="480" name="土木費該当値テキスト"/>
        <xdr:cNvSpPr txBox="1"/>
      </xdr:nvSpPr>
      <xdr:spPr>
        <a:xfrm>
          <a:off x="10528300" y="162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41946</xdr:rowOff>
    </xdr:from>
    <xdr:to>
      <xdr:col>14</xdr:col>
      <xdr:colOff>79375</xdr:colOff>
      <xdr:row>94</xdr:row>
      <xdr:rowOff>143546</xdr:rowOff>
    </xdr:to>
    <xdr:sp macro="" textlink="">
      <xdr:nvSpPr>
        <xdr:cNvPr id="481" name="円/楕円 480"/>
        <xdr:cNvSpPr/>
      </xdr:nvSpPr>
      <xdr:spPr>
        <a:xfrm>
          <a:off x="9588500" y="161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160073</xdr:rowOff>
    </xdr:from>
    <xdr:ext cx="534377" cy="259045"/>
    <xdr:sp macro="" textlink="">
      <xdr:nvSpPr>
        <xdr:cNvPr id="482" name="テキスト ボックス 481"/>
        <xdr:cNvSpPr txBox="1"/>
      </xdr:nvSpPr>
      <xdr:spPr>
        <a:xfrm>
          <a:off x="9372111" y="159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9279</xdr:rowOff>
    </xdr:from>
    <xdr:to>
      <xdr:col>12</xdr:col>
      <xdr:colOff>561975</xdr:colOff>
      <xdr:row>95</xdr:row>
      <xdr:rowOff>110879</xdr:rowOff>
    </xdr:to>
    <xdr:sp macro="" textlink="">
      <xdr:nvSpPr>
        <xdr:cNvPr id="483" name="円/楕円 482"/>
        <xdr:cNvSpPr/>
      </xdr:nvSpPr>
      <xdr:spPr>
        <a:xfrm>
          <a:off x="8699500" y="162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127406</xdr:rowOff>
    </xdr:from>
    <xdr:ext cx="534377" cy="259045"/>
    <xdr:sp macro="" textlink="">
      <xdr:nvSpPr>
        <xdr:cNvPr id="484" name="テキスト ボックス 483"/>
        <xdr:cNvSpPr txBox="1"/>
      </xdr:nvSpPr>
      <xdr:spPr>
        <a:xfrm>
          <a:off x="8483111" y="160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34265</xdr:rowOff>
    </xdr:from>
    <xdr:to>
      <xdr:col>11</xdr:col>
      <xdr:colOff>358775</xdr:colOff>
      <xdr:row>94</xdr:row>
      <xdr:rowOff>135865</xdr:rowOff>
    </xdr:to>
    <xdr:sp macro="" textlink="">
      <xdr:nvSpPr>
        <xdr:cNvPr id="485" name="円/楕円 484"/>
        <xdr:cNvSpPr/>
      </xdr:nvSpPr>
      <xdr:spPr>
        <a:xfrm>
          <a:off x="7810500" y="161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152392</xdr:rowOff>
    </xdr:from>
    <xdr:ext cx="534377" cy="259045"/>
    <xdr:sp macro="" textlink="">
      <xdr:nvSpPr>
        <xdr:cNvPr id="486" name="テキスト ボックス 485"/>
        <xdr:cNvSpPr txBox="1"/>
      </xdr:nvSpPr>
      <xdr:spPr>
        <a:xfrm>
          <a:off x="7594111" y="159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118526</xdr:rowOff>
    </xdr:from>
    <xdr:to>
      <xdr:col>10</xdr:col>
      <xdr:colOff>155575</xdr:colOff>
      <xdr:row>95</xdr:row>
      <xdr:rowOff>48676</xdr:rowOff>
    </xdr:to>
    <xdr:sp macro="" textlink="">
      <xdr:nvSpPr>
        <xdr:cNvPr id="487" name="円/楕円 486"/>
        <xdr:cNvSpPr/>
      </xdr:nvSpPr>
      <xdr:spPr>
        <a:xfrm>
          <a:off x="6921500" y="162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65203</xdr:rowOff>
    </xdr:from>
    <xdr:ext cx="534377" cy="259045"/>
    <xdr:sp macro="" textlink="">
      <xdr:nvSpPr>
        <xdr:cNvPr id="488" name="テキスト ボックス 487"/>
        <xdr:cNvSpPr txBox="1"/>
      </xdr:nvSpPr>
      <xdr:spPr>
        <a:xfrm>
          <a:off x="6705111" y="1601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19558</xdr:rowOff>
    </xdr:from>
    <xdr:to>
      <xdr:col>23</xdr:col>
      <xdr:colOff>517525</xdr:colOff>
      <xdr:row>33</xdr:row>
      <xdr:rowOff>115062</xdr:rowOff>
    </xdr:to>
    <xdr:cxnSp macro="">
      <xdr:nvCxnSpPr>
        <xdr:cNvPr id="518" name="直線コネクタ 517"/>
        <xdr:cNvCxnSpPr/>
      </xdr:nvCxnSpPr>
      <xdr:spPr>
        <a:xfrm flipV="1">
          <a:off x="15481300" y="5677408"/>
          <a:ext cx="8382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19"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115062</xdr:rowOff>
    </xdr:from>
    <xdr:to>
      <xdr:col>22</xdr:col>
      <xdr:colOff>365125</xdr:colOff>
      <xdr:row>35</xdr:row>
      <xdr:rowOff>34036</xdr:rowOff>
    </xdr:to>
    <xdr:cxnSp macro="">
      <xdr:nvCxnSpPr>
        <xdr:cNvPr id="521" name="直線コネクタ 520"/>
        <xdr:cNvCxnSpPr/>
      </xdr:nvCxnSpPr>
      <xdr:spPr>
        <a:xfrm flipV="1">
          <a:off x="14592300" y="5772912"/>
          <a:ext cx="889000" cy="2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3" name="テキスト ボックス 522"/>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34036</xdr:rowOff>
    </xdr:from>
    <xdr:to>
      <xdr:col>21</xdr:col>
      <xdr:colOff>161925</xdr:colOff>
      <xdr:row>37</xdr:row>
      <xdr:rowOff>4826</xdr:rowOff>
    </xdr:to>
    <xdr:cxnSp macro="">
      <xdr:nvCxnSpPr>
        <xdr:cNvPr id="524" name="直線コネクタ 523"/>
        <xdr:cNvCxnSpPr/>
      </xdr:nvCxnSpPr>
      <xdr:spPr>
        <a:xfrm flipV="1">
          <a:off x="13703300" y="603478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6" name="テキスト ボックス 525"/>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120650</xdr:rowOff>
    </xdr:from>
    <xdr:to>
      <xdr:col>19</xdr:col>
      <xdr:colOff>644525</xdr:colOff>
      <xdr:row>37</xdr:row>
      <xdr:rowOff>4826</xdr:rowOff>
    </xdr:to>
    <xdr:cxnSp macro="">
      <xdr:nvCxnSpPr>
        <xdr:cNvPr id="527" name="直線コネクタ 526"/>
        <xdr:cNvCxnSpPr/>
      </xdr:nvCxnSpPr>
      <xdr:spPr>
        <a:xfrm>
          <a:off x="12814300" y="5607050"/>
          <a:ext cx="889000" cy="7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1" name="テキスト ボックス 530"/>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140208</xdr:rowOff>
    </xdr:from>
    <xdr:to>
      <xdr:col>23</xdr:col>
      <xdr:colOff>568325</xdr:colOff>
      <xdr:row>33</xdr:row>
      <xdr:rowOff>70358</xdr:rowOff>
    </xdr:to>
    <xdr:sp macro="" textlink="">
      <xdr:nvSpPr>
        <xdr:cNvPr id="537" name="円/楕円 536"/>
        <xdr:cNvSpPr/>
      </xdr:nvSpPr>
      <xdr:spPr>
        <a:xfrm>
          <a:off x="16268700" y="56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163085</xdr:rowOff>
    </xdr:from>
    <xdr:ext cx="534377" cy="259045"/>
    <xdr:sp macro="" textlink="">
      <xdr:nvSpPr>
        <xdr:cNvPr id="538" name="消防費該当値テキスト"/>
        <xdr:cNvSpPr txBox="1"/>
      </xdr:nvSpPr>
      <xdr:spPr>
        <a:xfrm>
          <a:off x="16370300" y="547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64262</xdr:rowOff>
    </xdr:from>
    <xdr:to>
      <xdr:col>22</xdr:col>
      <xdr:colOff>415925</xdr:colOff>
      <xdr:row>33</xdr:row>
      <xdr:rowOff>165862</xdr:rowOff>
    </xdr:to>
    <xdr:sp macro="" textlink="">
      <xdr:nvSpPr>
        <xdr:cNvPr id="539" name="円/楕円 538"/>
        <xdr:cNvSpPr/>
      </xdr:nvSpPr>
      <xdr:spPr>
        <a:xfrm>
          <a:off x="154305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10939</xdr:rowOff>
    </xdr:from>
    <xdr:ext cx="534377" cy="259045"/>
    <xdr:sp macro="" textlink="">
      <xdr:nvSpPr>
        <xdr:cNvPr id="540" name="テキスト ボックス 539"/>
        <xdr:cNvSpPr txBox="1"/>
      </xdr:nvSpPr>
      <xdr:spPr>
        <a:xfrm>
          <a:off x="15214111" y="54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154686</xdr:rowOff>
    </xdr:from>
    <xdr:to>
      <xdr:col>21</xdr:col>
      <xdr:colOff>212725</xdr:colOff>
      <xdr:row>35</xdr:row>
      <xdr:rowOff>84836</xdr:rowOff>
    </xdr:to>
    <xdr:sp macro="" textlink="">
      <xdr:nvSpPr>
        <xdr:cNvPr id="541" name="円/楕円 540"/>
        <xdr:cNvSpPr/>
      </xdr:nvSpPr>
      <xdr:spPr>
        <a:xfrm>
          <a:off x="14541500" y="59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101363</xdr:rowOff>
    </xdr:from>
    <xdr:ext cx="534377" cy="259045"/>
    <xdr:sp macro="" textlink="">
      <xdr:nvSpPr>
        <xdr:cNvPr id="542" name="テキスト ボックス 541"/>
        <xdr:cNvSpPr txBox="1"/>
      </xdr:nvSpPr>
      <xdr:spPr>
        <a:xfrm>
          <a:off x="14325111" y="575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125476</xdr:rowOff>
    </xdr:from>
    <xdr:to>
      <xdr:col>20</xdr:col>
      <xdr:colOff>9525</xdr:colOff>
      <xdr:row>37</xdr:row>
      <xdr:rowOff>55626</xdr:rowOff>
    </xdr:to>
    <xdr:sp macro="" textlink="">
      <xdr:nvSpPr>
        <xdr:cNvPr id="543" name="円/楕円 542"/>
        <xdr:cNvSpPr/>
      </xdr:nvSpPr>
      <xdr:spPr>
        <a:xfrm>
          <a:off x="13652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46753</xdr:rowOff>
    </xdr:from>
    <xdr:ext cx="534377" cy="259045"/>
    <xdr:sp macro="" textlink="">
      <xdr:nvSpPr>
        <xdr:cNvPr id="544" name="テキスト ボックス 543"/>
        <xdr:cNvSpPr txBox="1"/>
      </xdr:nvSpPr>
      <xdr:spPr>
        <a:xfrm>
          <a:off x="13436111" y="63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12,012</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69850</xdr:rowOff>
    </xdr:from>
    <xdr:to>
      <xdr:col>18</xdr:col>
      <xdr:colOff>492125</xdr:colOff>
      <xdr:row>33</xdr:row>
      <xdr:rowOff>0</xdr:rowOff>
    </xdr:to>
    <xdr:sp macro="" textlink="">
      <xdr:nvSpPr>
        <xdr:cNvPr id="545" name="円/楕円 544"/>
        <xdr:cNvSpPr/>
      </xdr:nvSpPr>
      <xdr:spPr>
        <a:xfrm>
          <a:off x="127635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16527</xdr:rowOff>
    </xdr:from>
    <xdr:ext cx="534377" cy="259045"/>
    <xdr:sp macro="" textlink="">
      <xdr:nvSpPr>
        <xdr:cNvPr id="546" name="テキスト ボックス 545"/>
        <xdr:cNvSpPr txBox="1"/>
      </xdr:nvSpPr>
      <xdr:spPr>
        <a:xfrm>
          <a:off x="12547111" y="533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102248</xdr:rowOff>
    </xdr:from>
    <xdr:to>
      <xdr:col>23</xdr:col>
      <xdr:colOff>517525</xdr:colOff>
      <xdr:row>58</xdr:row>
      <xdr:rowOff>6159</xdr:rowOff>
    </xdr:to>
    <xdr:cxnSp macro="">
      <xdr:nvCxnSpPr>
        <xdr:cNvPr id="576" name="直線コネクタ 575"/>
        <xdr:cNvCxnSpPr/>
      </xdr:nvCxnSpPr>
      <xdr:spPr>
        <a:xfrm>
          <a:off x="15481300" y="9874898"/>
          <a:ext cx="838200" cy="7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102248</xdr:rowOff>
    </xdr:from>
    <xdr:to>
      <xdr:col>22</xdr:col>
      <xdr:colOff>365125</xdr:colOff>
      <xdr:row>57</xdr:row>
      <xdr:rowOff>124917</xdr:rowOff>
    </xdr:to>
    <xdr:cxnSp macro="">
      <xdr:nvCxnSpPr>
        <xdr:cNvPr id="579" name="直線コネクタ 578"/>
        <xdr:cNvCxnSpPr/>
      </xdr:nvCxnSpPr>
      <xdr:spPr>
        <a:xfrm flipV="1">
          <a:off x="14592300" y="9874898"/>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81" name="テキスト ボックス 580"/>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121221</xdr:rowOff>
    </xdr:from>
    <xdr:to>
      <xdr:col>21</xdr:col>
      <xdr:colOff>161925</xdr:colOff>
      <xdr:row>57</xdr:row>
      <xdr:rowOff>124917</xdr:rowOff>
    </xdr:to>
    <xdr:cxnSp macro="">
      <xdr:nvCxnSpPr>
        <xdr:cNvPr id="582" name="直線コネクタ 581"/>
        <xdr:cNvCxnSpPr/>
      </xdr:nvCxnSpPr>
      <xdr:spPr>
        <a:xfrm>
          <a:off x="13703300" y="9893871"/>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105429</xdr:rowOff>
    </xdr:from>
    <xdr:to>
      <xdr:col>19</xdr:col>
      <xdr:colOff>644525</xdr:colOff>
      <xdr:row>57</xdr:row>
      <xdr:rowOff>121221</xdr:rowOff>
    </xdr:to>
    <xdr:cxnSp macro="">
      <xdr:nvCxnSpPr>
        <xdr:cNvPr id="585" name="直線コネクタ 584"/>
        <xdr:cNvCxnSpPr/>
      </xdr:nvCxnSpPr>
      <xdr:spPr>
        <a:xfrm>
          <a:off x="12814300" y="9878079"/>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126809</xdr:rowOff>
    </xdr:from>
    <xdr:to>
      <xdr:col>23</xdr:col>
      <xdr:colOff>568325</xdr:colOff>
      <xdr:row>58</xdr:row>
      <xdr:rowOff>56959</xdr:rowOff>
    </xdr:to>
    <xdr:sp macro="" textlink="">
      <xdr:nvSpPr>
        <xdr:cNvPr id="595" name="円/楕円 594"/>
        <xdr:cNvSpPr/>
      </xdr:nvSpPr>
      <xdr:spPr>
        <a:xfrm>
          <a:off x="16268700" y="98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105236</xdr:rowOff>
    </xdr:from>
    <xdr:ext cx="534377" cy="259045"/>
    <xdr:sp macro="" textlink="">
      <xdr:nvSpPr>
        <xdr:cNvPr id="596" name="教育費該当値テキスト"/>
        <xdr:cNvSpPr txBox="1"/>
      </xdr:nvSpPr>
      <xdr:spPr>
        <a:xfrm>
          <a:off x="16370300" y="98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51448</xdr:rowOff>
    </xdr:from>
    <xdr:to>
      <xdr:col>22</xdr:col>
      <xdr:colOff>415925</xdr:colOff>
      <xdr:row>57</xdr:row>
      <xdr:rowOff>153048</xdr:rowOff>
    </xdr:to>
    <xdr:sp macro="" textlink="">
      <xdr:nvSpPr>
        <xdr:cNvPr id="597" name="円/楕円 596"/>
        <xdr:cNvSpPr/>
      </xdr:nvSpPr>
      <xdr:spPr>
        <a:xfrm>
          <a:off x="15430500" y="98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144175</xdr:rowOff>
    </xdr:from>
    <xdr:ext cx="534377" cy="259045"/>
    <xdr:sp macro="" textlink="">
      <xdr:nvSpPr>
        <xdr:cNvPr id="598" name="テキスト ボックス 597"/>
        <xdr:cNvSpPr txBox="1"/>
      </xdr:nvSpPr>
      <xdr:spPr>
        <a:xfrm>
          <a:off x="15214111" y="99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74117</xdr:rowOff>
    </xdr:from>
    <xdr:to>
      <xdr:col>21</xdr:col>
      <xdr:colOff>212725</xdr:colOff>
      <xdr:row>58</xdr:row>
      <xdr:rowOff>4267</xdr:rowOff>
    </xdr:to>
    <xdr:sp macro="" textlink="">
      <xdr:nvSpPr>
        <xdr:cNvPr id="599" name="円/楕円 598"/>
        <xdr:cNvSpPr/>
      </xdr:nvSpPr>
      <xdr:spPr>
        <a:xfrm>
          <a:off x="14541500" y="98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166844</xdr:rowOff>
    </xdr:from>
    <xdr:ext cx="534377" cy="259045"/>
    <xdr:sp macro="" textlink="">
      <xdr:nvSpPr>
        <xdr:cNvPr id="600" name="テキスト ボックス 599"/>
        <xdr:cNvSpPr txBox="1"/>
      </xdr:nvSpPr>
      <xdr:spPr>
        <a:xfrm>
          <a:off x="14325111" y="99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70421</xdr:rowOff>
    </xdr:from>
    <xdr:to>
      <xdr:col>20</xdr:col>
      <xdr:colOff>9525</xdr:colOff>
      <xdr:row>58</xdr:row>
      <xdr:rowOff>571</xdr:rowOff>
    </xdr:to>
    <xdr:sp macro="" textlink="">
      <xdr:nvSpPr>
        <xdr:cNvPr id="601" name="円/楕円 600"/>
        <xdr:cNvSpPr/>
      </xdr:nvSpPr>
      <xdr:spPr>
        <a:xfrm>
          <a:off x="13652500" y="98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163148</xdr:rowOff>
    </xdr:from>
    <xdr:ext cx="534377" cy="259045"/>
    <xdr:sp macro="" textlink="">
      <xdr:nvSpPr>
        <xdr:cNvPr id="602" name="テキスト ボックス 601"/>
        <xdr:cNvSpPr txBox="1"/>
      </xdr:nvSpPr>
      <xdr:spPr>
        <a:xfrm>
          <a:off x="13436111" y="99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54629</xdr:rowOff>
    </xdr:from>
    <xdr:to>
      <xdr:col>18</xdr:col>
      <xdr:colOff>492125</xdr:colOff>
      <xdr:row>57</xdr:row>
      <xdr:rowOff>156229</xdr:rowOff>
    </xdr:to>
    <xdr:sp macro="" textlink="">
      <xdr:nvSpPr>
        <xdr:cNvPr id="603" name="円/楕円 602"/>
        <xdr:cNvSpPr/>
      </xdr:nvSpPr>
      <xdr:spPr>
        <a:xfrm>
          <a:off x="12763500" y="982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147356</xdr:rowOff>
    </xdr:from>
    <xdr:ext cx="534377" cy="259045"/>
    <xdr:sp macro="" textlink="">
      <xdr:nvSpPr>
        <xdr:cNvPr id="604" name="テキスト ボックス 603"/>
        <xdr:cNvSpPr txBox="1"/>
      </xdr:nvSpPr>
      <xdr:spPr>
        <a:xfrm>
          <a:off x="12547111" y="99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126375</xdr:rowOff>
    </xdr:from>
    <xdr:to>
      <xdr:col>23</xdr:col>
      <xdr:colOff>517525</xdr:colOff>
      <xdr:row>79</xdr:row>
      <xdr:rowOff>17399</xdr:rowOff>
    </xdr:to>
    <xdr:cxnSp macro="">
      <xdr:nvCxnSpPr>
        <xdr:cNvPr id="635" name="直線コネクタ 634"/>
        <xdr:cNvCxnSpPr/>
      </xdr:nvCxnSpPr>
      <xdr:spPr>
        <a:xfrm>
          <a:off x="15481300" y="13499475"/>
          <a:ext cx="838200" cy="6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137153</xdr:rowOff>
    </xdr:from>
    <xdr:to>
      <xdr:col>22</xdr:col>
      <xdr:colOff>365125</xdr:colOff>
      <xdr:row>78</xdr:row>
      <xdr:rowOff>126375</xdr:rowOff>
    </xdr:to>
    <xdr:cxnSp macro="">
      <xdr:nvCxnSpPr>
        <xdr:cNvPr id="638" name="直線コネクタ 637"/>
        <xdr:cNvCxnSpPr/>
      </xdr:nvCxnSpPr>
      <xdr:spPr>
        <a:xfrm>
          <a:off x="14592300" y="13338803"/>
          <a:ext cx="889000" cy="16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28889</xdr:rowOff>
    </xdr:from>
    <xdr:ext cx="469744" cy="259045"/>
    <xdr:sp macro="" textlink="">
      <xdr:nvSpPr>
        <xdr:cNvPr id="640" name="テキスト ボックス 639"/>
        <xdr:cNvSpPr txBox="1"/>
      </xdr:nvSpPr>
      <xdr:spPr>
        <a:xfrm>
          <a:off x="15246427"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137153</xdr:rowOff>
    </xdr:from>
    <xdr:to>
      <xdr:col>21</xdr:col>
      <xdr:colOff>161925</xdr:colOff>
      <xdr:row>78</xdr:row>
      <xdr:rowOff>33858</xdr:rowOff>
    </xdr:to>
    <xdr:cxnSp macro="">
      <xdr:nvCxnSpPr>
        <xdr:cNvPr id="641" name="直線コネクタ 640"/>
        <xdr:cNvCxnSpPr/>
      </xdr:nvCxnSpPr>
      <xdr:spPr>
        <a:xfrm flipV="1">
          <a:off x="13703300" y="13338803"/>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79802</xdr:rowOff>
    </xdr:from>
    <xdr:ext cx="469744" cy="259045"/>
    <xdr:sp macro="" textlink="">
      <xdr:nvSpPr>
        <xdr:cNvPr id="643" name="テキスト ボックス 642"/>
        <xdr:cNvSpPr txBox="1"/>
      </xdr:nvSpPr>
      <xdr:spPr>
        <a:xfrm>
          <a:off x="14357427"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33858</xdr:rowOff>
    </xdr:from>
    <xdr:to>
      <xdr:col>19</xdr:col>
      <xdr:colOff>644525</xdr:colOff>
      <xdr:row>79</xdr:row>
      <xdr:rowOff>96560</xdr:rowOff>
    </xdr:to>
    <xdr:cxnSp macro="">
      <xdr:nvCxnSpPr>
        <xdr:cNvPr id="644" name="直線コネクタ 643"/>
        <xdr:cNvCxnSpPr/>
      </xdr:nvCxnSpPr>
      <xdr:spPr>
        <a:xfrm flipV="1">
          <a:off x="12814300" y="13406958"/>
          <a:ext cx="889000" cy="2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36727</xdr:rowOff>
    </xdr:from>
    <xdr:ext cx="469744" cy="259045"/>
    <xdr:sp macro="" textlink="">
      <xdr:nvSpPr>
        <xdr:cNvPr id="646" name="テキスト ボックス 645"/>
        <xdr:cNvSpPr txBox="1"/>
      </xdr:nvSpPr>
      <xdr:spPr>
        <a:xfrm>
          <a:off x="13468427" y="135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138049</xdr:rowOff>
    </xdr:from>
    <xdr:to>
      <xdr:col>23</xdr:col>
      <xdr:colOff>568325</xdr:colOff>
      <xdr:row>79</xdr:row>
      <xdr:rowOff>68199</xdr:rowOff>
    </xdr:to>
    <xdr:sp macro="" textlink="">
      <xdr:nvSpPr>
        <xdr:cNvPr id="654" name="円/楕円 653"/>
        <xdr:cNvSpPr/>
      </xdr:nvSpPr>
      <xdr:spPr>
        <a:xfrm>
          <a:off x="162687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103511</xdr:rowOff>
    </xdr:from>
    <xdr:ext cx="469744" cy="259045"/>
    <xdr:sp macro="" textlink="">
      <xdr:nvSpPr>
        <xdr:cNvPr id="655" name="災害復旧費該当値テキスト"/>
        <xdr:cNvSpPr txBox="1"/>
      </xdr:nvSpPr>
      <xdr:spPr>
        <a:xfrm>
          <a:off x="16370300" y="134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75575</xdr:rowOff>
    </xdr:from>
    <xdr:to>
      <xdr:col>22</xdr:col>
      <xdr:colOff>415925</xdr:colOff>
      <xdr:row>79</xdr:row>
      <xdr:rowOff>5725</xdr:rowOff>
    </xdr:to>
    <xdr:sp macro="" textlink="">
      <xdr:nvSpPr>
        <xdr:cNvPr id="656" name="円/楕円 655"/>
        <xdr:cNvSpPr/>
      </xdr:nvSpPr>
      <xdr:spPr>
        <a:xfrm>
          <a:off x="15430500" y="1344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22252</xdr:rowOff>
    </xdr:from>
    <xdr:ext cx="469744" cy="259045"/>
    <xdr:sp macro="" textlink="">
      <xdr:nvSpPr>
        <xdr:cNvPr id="657" name="テキスト ボックス 656"/>
        <xdr:cNvSpPr txBox="1"/>
      </xdr:nvSpPr>
      <xdr:spPr>
        <a:xfrm>
          <a:off x="15246427" y="1322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86353</xdr:rowOff>
    </xdr:from>
    <xdr:to>
      <xdr:col>21</xdr:col>
      <xdr:colOff>212725</xdr:colOff>
      <xdr:row>78</xdr:row>
      <xdr:rowOff>16503</xdr:rowOff>
    </xdr:to>
    <xdr:sp macro="" textlink="">
      <xdr:nvSpPr>
        <xdr:cNvPr id="658" name="円/楕円 657"/>
        <xdr:cNvSpPr/>
      </xdr:nvSpPr>
      <xdr:spPr>
        <a:xfrm>
          <a:off x="14541500" y="132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33030</xdr:rowOff>
    </xdr:from>
    <xdr:ext cx="469744" cy="259045"/>
    <xdr:sp macro="" textlink="">
      <xdr:nvSpPr>
        <xdr:cNvPr id="659" name="テキスト ボックス 658"/>
        <xdr:cNvSpPr txBox="1"/>
      </xdr:nvSpPr>
      <xdr:spPr>
        <a:xfrm>
          <a:off x="14357427" y="1306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154508</xdr:rowOff>
    </xdr:from>
    <xdr:to>
      <xdr:col>20</xdr:col>
      <xdr:colOff>9525</xdr:colOff>
      <xdr:row>78</xdr:row>
      <xdr:rowOff>84658</xdr:rowOff>
    </xdr:to>
    <xdr:sp macro="" textlink="">
      <xdr:nvSpPr>
        <xdr:cNvPr id="660" name="円/楕円 659"/>
        <xdr:cNvSpPr/>
      </xdr:nvSpPr>
      <xdr:spPr>
        <a:xfrm>
          <a:off x="13652500" y="133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101185</xdr:rowOff>
    </xdr:from>
    <xdr:ext cx="469744" cy="259045"/>
    <xdr:sp macro="" textlink="">
      <xdr:nvSpPr>
        <xdr:cNvPr id="661" name="テキスト ボックス 660"/>
        <xdr:cNvSpPr txBox="1"/>
      </xdr:nvSpPr>
      <xdr:spPr>
        <a:xfrm>
          <a:off x="13468427" y="13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45760</xdr:rowOff>
    </xdr:from>
    <xdr:to>
      <xdr:col>18</xdr:col>
      <xdr:colOff>492125</xdr:colOff>
      <xdr:row>79</xdr:row>
      <xdr:rowOff>147360</xdr:rowOff>
    </xdr:to>
    <xdr:sp macro="" textlink="">
      <xdr:nvSpPr>
        <xdr:cNvPr id="662" name="円/楕円 661"/>
        <xdr:cNvSpPr/>
      </xdr:nvSpPr>
      <xdr:spPr>
        <a:xfrm>
          <a:off x="12763500" y="135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138487</xdr:rowOff>
    </xdr:from>
    <xdr:ext cx="313932" cy="259045"/>
    <xdr:sp macro="" textlink="">
      <xdr:nvSpPr>
        <xdr:cNvPr id="663" name="テキスト ボックス 662"/>
        <xdr:cNvSpPr txBox="1"/>
      </xdr:nvSpPr>
      <xdr:spPr>
        <a:xfrm>
          <a:off x="12657333" y="136830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167627</xdr:rowOff>
    </xdr:from>
    <xdr:to>
      <xdr:col>23</xdr:col>
      <xdr:colOff>517525</xdr:colOff>
      <xdr:row>94</xdr:row>
      <xdr:rowOff>19341</xdr:rowOff>
    </xdr:to>
    <xdr:cxnSp macro="">
      <xdr:nvCxnSpPr>
        <xdr:cNvPr id="692" name="直線コネクタ 691"/>
        <xdr:cNvCxnSpPr/>
      </xdr:nvCxnSpPr>
      <xdr:spPr>
        <a:xfrm flipV="1">
          <a:off x="15481300" y="16112477"/>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146825</xdr:rowOff>
    </xdr:from>
    <xdr:to>
      <xdr:col>22</xdr:col>
      <xdr:colOff>365125</xdr:colOff>
      <xdr:row>94</xdr:row>
      <xdr:rowOff>19341</xdr:rowOff>
    </xdr:to>
    <xdr:cxnSp macro="">
      <xdr:nvCxnSpPr>
        <xdr:cNvPr id="695" name="直線コネクタ 694"/>
        <xdr:cNvCxnSpPr/>
      </xdr:nvCxnSpPr>
      <xdr:spPr>
        <a:xfrm>
          <a:off x="14592300" y="16091675"/>
          <a:ext cx="889000" cy="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7" name="テキスト ボックス 696"/>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146825</xdr:rowOff>
    </xdr:from>
    <xdr:to>
      <xdr:col>21</xdr:col>
      <xdr:colOff>161925</xdr:colOff>
      <xdr:row>93</xdr:row>
      <xdr:rowOff>168294</xdr:rowOff>
    </xdr:to>
    <xdr:cxnSp macro="">
      <xdr:nvCxnSpPr>
        <xdr:cNvPr id="698" name="直線コネクタ 697"/>
        <xdr:cNvCxnSpPr/>
      </xdr:nvCxnSpPr>
      <xdr:spPr>
        <a:xfrm flipV="1">
          <a:off x="13703300" y="16091675"/>
          <a:ext cx="889000" cy="2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0" name="テキスト ボックス 699"/>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109506</xdr:rowOff>
    </xdr:from>
    <xdr:to>
      <xdr:col>19</xdr:col>
      <xdr:colOff>644525</xdr:colOff>
      <xdr:row>93</xdr:row>
      <xdr:rowOff>168294</xdr:rowOff>
    </xdr:to>
    <xdr:cxnSp macro="">
      <xdr:nvCxnSpPr>
        <xdr:cNvPr id="701" name="直線コネクタ 700"/>
        <xdr:cNvCxnSpPr/>
      </xdr:nvCxnSpPr>
      <xdr:spPr>
        <a:xfrm>
          <a:off x="12814300" y="16054356"/>
          <a:ext cx="889000" cy="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5" name="テキスト ボックス 704"/>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116827</xdr:rowOff>
    </xdr:from>
    <xdr:to>
      <xdr:col>23</xdr:col>
      <xdr:colOff>568325</xdr:colOff>
      <xdr:row>94</xdr:row>
      <xdr:rowOff>46977</xdr:rowOff>
    </xdr:to>
    <xdr:sp macro="" textlink="">
      <xdr:nvSpPr>
        <xdr:cNvPr id="711" name="円/楕円 710"/>
        <xdr:cNvSpPr/>
      </xdr:nvSpPr>
      <xdr:spPr>
        <a:xfrm>
          <a:off x="16268700" y="1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139704</xdr:rowOff>
    </xdr:from>
    <xdr:ext cx="534377" cy="259045"/>
    <xdr:sp macro="" textlink="">
      <xdr:nvSpPr>
        <xdr:cNvPr id="712" name="公債費該当値テキスト"/>
        <xdr:cNvSpPr txBox="1"/>
      </xdr:nvSpPr>
      <xdr:spPr>
        <a:xfrm>
          <a:off x="16370300" y="159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139991</xdr:rowOff>
    </xdr:from>
    <xdr:to>
      <xdr:col>22</xdr:col>
      <xdr:colOff>415925</xdr:colOff>
      <xdr:row>94</xdr:row>
      <xdr:rowOff>70141</xdr:rowOff>
    </xdr:to>
    <xdr:sp macro="" textlink="">
      <xdr:nvSpPr>
        <xdr:cNvPr id="713" name="円/楕円 712"/>
        <xdr:cNvSpPr/>
      </xdr:nvSpPr>
      <xdr:spPr>
        <a:xfrm>
          <a:off x="15430500" y="1608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86668</xdr:rowOff>
    </xdr:from>
    <xdr:ext cx="534377" cy="259045"/>
    <xdr:sp macro="" textlink="">
      <xdr:nvSpPr>
        <xdr:cNvPr id="714" name="テキスト ボックス 713"/>
        <xdr:cNvSpPr txBox="1"/>
      </xdr:nvSpPr>
      <xdr:spPr>
        <a:xfrm>
          <a:off x="15214111" y="158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96025</xdr:rowOff>
    </xdr:from>
    <xdr:to>
      <xdr:col>21</xdr:col>
      <xdr:colOff>212725</xdr:colOff>
      <xdr:row>94</xdr:row>
      <xdr:rowOff>26175</xdr:rowOff>
    </xdr:to>
    <xdr:sp macro="" textlink="">
      <xdr:nvSpPr>
        <xdr:cNvPr id="715" name="円/楕円 714"/>
        <xdr:cNvSpPr/>
      </xdr:nvSpPr>
      <xdr:spPr>
        <a:xfrm>
          <a:off x="14541500" y="160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42702</xdr:rowOff>
    </xdr:from>
    <xdr:ext cx="534377" cy="259045"/>
    <xdr:sp macro="" textlink="">
      <xdr:nvSpPr>
        <xdr:cNvPr id="716" name="テキスト ボックス 715"/>
        <xdr:cNvSpPr txBox="1"/>
      </xdr:nvSpPr>
      <xdr:spPr>
        <a:xfrm>
          <a:off x="14325111" y="1581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117494</xdr:rowOff>
    </xdr:from>
    <xdr:to>
      <xdr:col>20</xdr:col>
      <xdr:colOff>9525</xdr:colOff>
      <xdr:row>94</xdr:row>
      <xdr:rowOff>47644</xdr:rowOff>
    </xdr:to>
    <xdr:sp macro="" textlink="">
      <xdr:nvSpPr>
        <xdr:cNvPr id="717" name="円/楕円 716"/>
        <xdr:cNvSpPr/>
      </xdr:nvSpPr>
      <xdr:spPr>
        <a:xfrm>
          <a:off x="13652500" y="160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64171</xdr:rowOff>
    </xdr:from>
    <xdr:ext cx="534377" cy="259045"/>
    <xdr:sp macro="" textlink="">
      <xdr:nvSpPr>
        <xdr:cNvPr id="718" name="テキスト ボックス 717"/>
        <xdr:cNvSpPr txBox="1"/>
      </xdr:nvSpPr>
      <xdr:spPr>
        <a:xfrm>
          <a:off x="13436111" y="158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58706</xdr:rowOff>
    </xdr:from>
    <xdr:to>
      <xdr:col>18</xdr:col>
      <xdr:colOff>492125</xdr:colOff>
      <xdr:row>93</xdr:row>
      <xdr:rowOff>160306</xdr:rowOff>
    </xdr:to>
    <xdr:sp macro="" textlink="">
      <xdr:nvSpPr>
        <xdr:cNvPr id="719" name="円/楕円 718"/>
        <xdr:cNvSpPr/>
      </xdr:nvSpPr>
      <xdr:spPr>
        <a:xfrm>
          <a:off x="12763500" y="160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5383</xdr:rowOff>
    </xdr:from>
    <xdr:ext cx="534377" cy="259045"/>
    <xdr:sp macro="" textlink="">
      <xdr:nvSpPr>
        <xdr:cNvPr id="720" name="テキスト ボックス 719"/>
        <xdr:cNvSpPr txBox="1"/>
      </xdr:nvSpPr>
      <xdr:spPr>
        <a:xfrm>
          <a:off x="12547111" y="157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61976</xdr:rowOff>
    </xdr:from>
    <xdr:to>
      <xdr:col>32</xdr:col>
      <xdr:colOff>187325</xdr:colOff>
      <xdr:row>39</xdr:row>
      <xdr:rowOff>44450</xdr:rowOff>
    </xdr:to>
    <xdr:cxnSp macro="">
      <xdr:nvCxnSpPr>
        <xdr:cNvPr id="749" name="直線コネクタ 748"/>
        <xdr:cNvCxnSpPr/>
      </xdr:nvCxnSpPr>
      <xdr:spPr>
        <a:xfrm flipV="1">
          <a:off x="21323300" y="6062726"/>
          <a:ext cx="838200" cy="6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21607</xdr:rowOff>
    </xdr:from>
    <xdr:ext cx="378565" cy="259045"/>
    <xdr:sp macro="" textlink="">
      <xdr:nvSpPr>
        <xdr:cNvPr id="750" name="諸支出金平均値テキスト"/>
        <xdr:cNvSpPr txBox="1"/>
      </xdr:nvSpPr>
      <xdr:spPr>
        <a:xfrm>
          <a:off x="22212300" y="6536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11176</xdr:rowOff>
    </xdr:from>
    <xdr:to>
      <xdr:col>32</xdr:col>
      <xdr:colOff>238125</xdr:colOff>
      <xdr:row>35</xdr:row>
      <xdr:rowOff>112776</xdr:rowOff>
    </xdr:to>
    <xdr:sp macro="" textlink="">
      <xdr:nvSpPr>
        <xdr:cNvPr id="768" name="円/楕円 767"/>
        <xdr:cNvSpPr/>
      </xdr:nvSpPr>
      <xdr:spPr>
        <a:xfrm>
          <a:off x="221107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34053</xdr:rowOff>
    </xdr:from>
    <xdr:ext cx="378565" cy="259045"/>
    <xdr:sp macro="" textlink="">
      <xdr:nvSpPr>
        <xdr:cNvPr id="769" name="諸支出金該当値テキスト"/>
        <xdr:cNvSpPr txBox="1"/>
      </xdr:nvSpPr>
      <xdr:spPr>
        <a:xfrm>
          <a:off x="22212300" y="5863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農林水産業費は、住民一人当たり</a:t>
          </a:r>
          <a:r>
            <a:rPr kumimoji="1" lang="en-US" altLang="ja-JP" sz="1400">
              <a:solidFill>
                <a:schemeClr val="dk1"/>
              </a:solidFill>
              <a:effectLst/>
              <a:latin typeface="+mn-lt"/>
              <a:ea typeface="+mn-ea"/>
              <a:cs typeface="+mn-cs"/>
            </a:rPr>
            <a:t>17,641</a:t>
          </a:r>
          <a:r>
            <a:rPr kumimoji="1" lang="ja-JP" altLang="ja-JP" sz="1400">
              <a:solidFill>
                <a:schemeClr val="dk1"/>
              </a:solidFill>
              <a:effectLst/>
              <a:latin typeface="+mn-lt"/>
              <a:ea typeface="+mn-ea"/>
              <a:cs typeface="+mn-cs"/>
            </a:rPr>
            <a:t>円となっており、類似団体の中で最も高い水準となっている。これは、</a:t>
          </a:r>
          <a:r>
            <a:rPr kumimoji="1" lang="ja-JP" altLang="en-US" sz="1400">
              <a:solidFill>
                <a:schemeClr val="dk1"/>
              </a:solidFill>
              <a:effectLst/>
              <a:latin typeface="+mn-lt"/>
              <a:ea typeface="+mn-ea"/>
              <a:cs typeface="+mn-cs"/>
            </a:rPr>
            <a:t>畜産農家支援事業、漁港施設機能保全事業の</a:t>
          </a:r>
          <a:r>
            <a:rPr kumimoji="1" lang="ja-JP" altLang="ja-JP" sz="1400">
              <a:solidFill>
                <a:schemeClr val="dk1"/>
              </a:solidFill>
              <a:effectLst/>
              <a:latin typeface="+mn-lt"/>
              <a:ea typeface="+mn-ea"/>
              <a:cs typeface="+mn-cs"/>
            </a:rPr>
            <a:t>増によるものである。</a:t>
          </a:r>
          <a:endParaRPr kumimoji="1" lang="en-US" altLang="ja-JP" sz="1400">
            <a:solidFill>
              <a:schemeClr val="dk1"/>
            </a:solidFill>
            <a:effectLst/>
            <a:latin typeface="+mn-lt"/>
            <a:ea typeface="+mn-ea"/>
            <a:cs typeface="+mn-cs"/>
          </a:endParaRPr>
        </a:p>
        <a:p>
          <a:r>
            <a:rPr lang="ja-JP" altLang="en-US" sz="1400">
              <a:effectLst/>
            </a:rPr>
            <a:t>　商工費は、</a:t>
          </a:r>
          <a:r>
            <a:rPr kumimoji="1" lang="ja-JP" altLang="ja-JP" sz="1400">
              <a:solidFill>
                <a:schemeClr val="dk1"/>
              </a:solidFill>
              <a:effectLst/>
              <a:latin typeface="+mn-lt"/>
              <a:ea typeface="+mn-ea"/>
              <a:cs typeface="+mn-cs"/>
            </a:rPr>
            <a:t>住民一人当たり</a:t>
          </a:r>
          <a:r>
            <a:rPr kumimoji="1" lang="en-US" altLang="ja-JP" sz="1400">
              <a:solidFill>
                <a:schemeClr val="dk1"/>
              </a:solidFill>
              <a:effectLst/>
              <a:latin typeface="+mn-lt"/>
              <a:ea typeface="+mn-ea"/>
              <a:cs typeface="+mn-cs"/>
            </a:rPr>
            <a:t>14,608</a:t>
          </a:r>
          <a:r>
            <a:rPr kumimoji="1" lang="ja-JP" altLang="ja-JP" sz="1400">
              <a:solidFill>
                <a:schemeClr val="dk1"/>
              </a:solidFill>
              <a:effectLst/>
              <a:latin typeface="+mn-lt"/>
              <a:ea typeface="+mn-ea"/>
              <a:cs typeface="+mn-cs"/>
            </a:rPr>
            <a:t>円となっており、類似団体の中で高い水準となっている。これは、</a:t>
          </a:r>
          <a:r>
            <a:rPr kumimoji="1" lang="ja-JP" altLang="en-US" sz="1400">
              <a:solidFill>
                <a:schemeClr val="dk1"/>
              </a:solidFill>
              <a:effectLst/>
              <a:latin typeface="+mn-lt"/>
              <a:ea typeface="+mn-ea"/>
              <a:cs typeface="+mn-cs"/>
            </a:rPr>
            <a:t>ふるさと産品営業推進事業の増によるものである。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財政運営健全化計画において、歳入規模に見合った財政運営とし、財源不足を補うための財政調整基金からの取り崩しに頼らないことを基本としていることから、</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22</a:t>
          </a:r>
          <a:r>
            <a:rPr kumimoji="1" lang="ja-JP" altLang="en-US" sz="1400">
              <a:solidFill>
                <a:schemeClr val="dk1"/>
              </a:solidFill>
              <a:effectLst/>
              <a:latin typeface="+mn-lt"/>
              <a:ea typeface="+mn-ea"/>
              <a:cs typeface="+mn-cs"/>
            </a:rPr>
            <a:t>年度以降、</a:t>
          </a:r>
          <a:r>
            <a:rPr kumimoji="1" lang="ja-JP" altLang="ja-JP" sz="1400">
              <a:solidFill>
                <a:schemeClr val="dk1"/>
              </a:solidFill>
              <a:effectLst/>
              <a:latin typeface="+mn-lt"/>
              <a:ea typeface="+mn-ea"/>
              <a:cs typeface="+mn-cs"/>
            </a:rPr>
            <a:t>財政調整基金を取り崩しておらず、基金の残高は増加傾向にある。</a:t>
          </a:r>
          <a:endParaRPr lang="ja-JP" altLang="ja-JP" sz="1400">
            <a:effectLst/>
          </a:endParaRPr>
        </a:p>
        <a:p>
          <a:r>
            <a:rPr kumimoji="1" lang="ja-JP" altLang="ja-JP" sz="1400">
              <a:solidFill>
                <a:schemeClr val="dk1"/>
              </a:solidFill>
              <a:effectLst/>
              <a:latin typeface="+mn-lt"/>
              <a:ea typeface="+mn-ea"/>
              <a:cs typeface="+mn-cs"/>
            </a:rPr>
            <a:t>　今後</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交付税の合併算定替の逓減などにより、歳入の確保が厳しくなる状況</a:t>
          </a:r>
          <a:r>
            <a:rPr kumimoji="1" lang="ja-JP" altLang="en-US" sz="1400">
              <a:solidFill>
                <a:schemeClr val="dk1"/>
              </a:solidFill>
              <a:effectLst/>
              <a:latin typeface="+mn-lt"/>
              <a:ea typeface="+mn-ea"/>
              <a:cs typeface="+mn-cs"/>
            </a:rPr>
            <a:t>が予想されることから、これまで</a:t>
          </a:r>
          <a:r>
            <a:rPr lang="ja-JP" altLang="ja-JP" sz="1400">
              <a:solidFill>
                <a:schemeClr val="dk1"/>
              </a:solidFill>
              <a:effectLst/>
              <a:latin typeface="+mn-lt"/>
              <a:ea typeface="+mn-ea"/>
              <a:cs typeface="+mn-cs"/>
            </a:rPr>
            <a:t>積極的に積み増しを行ってきた各種基金を計画的・有効的に活用</a:t>
          </a:r>
          <a:r>
            <a:rPr lang="ja-JP" altLang="en-US" sz="1400">
              <a:solidFill>
                <a:schemeClr val="dk1"/>
              </a:solidFill>
              <a:effectLst/>
              <a:latin typeface="+mn-lt"/>
              <a:ea typeface="+mn-ea"/>
              <a:cs typeface="+mn-cs"/>
            </a:rPr>
            <a:t>していく</a:t>
          </a:r>
          <a:r>
            <a:rPr lang="ja-JP" altLang="ja-JP" sz="1400">
              <a:solidFill>
                <a:schemeClr val="dk1"/>
              </a:solidFill>
              <a:effectLst/>
              <a:latin typeface="+mn-lt"/>
              <a:ea typeface="+mn-ea"/>
              <a:cs typeface="+mn-cs"/>
            </a:rPr>
            <a:t>。</a:t>
          </a: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全ての会計で黒字となっており、標準財政規模比も大きな変動はない。</a:t>
          </a:r>
          <a:endParaRPr lang="ja-JP" altLang="ja-JP" sz="1400">
            <a:effectLst/>
          </a:endParaRPr>
        </a:p>
        <a:p>
          <a:r>
            <a:rPr kumimoji="1" lang="ja-JP" altLang="ja-JP" sz="1400">
              <a:solidFill>
                <a:schemeClr val="dk1"/>
              </a:solidFill>
              <a:effectLst/>
              <a:latin typeface="+mn-lt"/>
              <a:ea typeface="+mn-ea"/>
              <a:cs typeface="+mn-cs"/>
            </a:rPr>
            <a:t>今後も赤字や資金不足とならないよう、適正な会計管理に努めていく。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78766624</v>
      </c>
      <c r="BO4" s="411"/>
      <c r="BP4" s="411"/>
      <c r="BQ4" s="411"/>
      <c r="BR4" s="411"/>
      <c r="BS4" s="411"/>
      <c r="BT4" s="411"/>
      <c r="BU4" s="412"/>
      <c r="BV4" s="410">
        <v>82523819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1.7</v>
      </c>
      <c r="CU4" s="588"/>
      <c r="CV4" s="588"/>
      <c r="CW4" s="588"/>
      <c r="CX4" s="588"/>
      <c r="CY4" s="588"/>
      <c r="CZ4" s="588"/>
      <c r="DA4" s="589"/>
      <c r="DB4" s="587">
        <v>1.7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77600857</v>
      </c>
      <c r="BO5" s="416"/>
      <c r="BP5" s="416"/>
      <c r="BQ5" s="416"/>
      <c r="BR5" s="416"/>
      <c r="BS5" s="416"/>
      <c r="BT5" s="416"/>
      <c r="BU5" s="417"/>
      <c r="BV5" s="415">
        <v>81270304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89.9</v>
      </c>
      <c r="CU5" s="386"/>
      <c r="CV5" s="386"/>
      <c r="CW5" s="386"/>
      <c r="CX5" s="386"/>
      <c r="CY5" s="386"/>
      <c r="CZ5" s="386"/>
      <c r="DA5" s="387"/>
      <c r="DB5" s="385">
        <v>85.7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1165767</v>
      </c>
      <c r="BO6" s="416"/>
      <c r="BP6" s="416"/>
      <c r="BQ6" s="416"/>
      <c r="BR6" s="416"/>
      <c r="BS6" s="416"/>
      <c r="BT6" s="416"/>
      <c r="BU6" s="417"/>
      <c r="BV6" s="415">
        <v>1253515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95.5</v>
      </c>
      <c r="CU6" s="562"/>
      <c r="CV6" s="562"/>
      <c r="CW6" s="562"/>
      <c r="CX6" s="562"/>
      <c r="CY6" s="562"/>
      <c r="CZ6" s="562"/>
      <c r="DA6" s="563"/>
      <c r="DB6" s="561">
        <v>92.2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410593</v>
      </c>
      <c r="BO7" s="416"/>
      <c r="BP7" s="416"/>
      <c r="BQ7" s="416"/>
      <c r="BR7" s="416"/>
      <c r="BS7" s="416"/>
      <c r="BT7" s="416"/>
      <c r="BU7" s="417"/>
      <c r="BV7" s="415">
        <v>483895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45736772</v>
      </c>
      <c r="CU7" s="416"/>
      <c r="CV7" s="416"/>
      <c r="CW7" s="416"/>
      <c r="CX7" s="416"/>
      <c r="CY7" s="416"/>
      <c r="CZ7" s="416"/>
      <c r="DA7" s="417"/>
      <c r="DB7" s="415">
        <v>45891825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755174</v>
      </c>
      <c r="BO8" s="416"/>
      <c r="BP8" s="416"/>
      <c r="BQ8" s="416"/>
      <c r="BR8" s="416"/>
      <c r="BS8" s="416"/>
      <c r="BT8" s="416"/>
      <c r="BU8" s="417"/>
      <c r="BV8" s="415">
        <v>769620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0.65</v>
      </c>
      <c r="CU8" s="525"/>
      <c r="CV8" s="525"/>
      <c r="CW8" s="525"/>
      <c r="CX8" s="525"/>
      <c r="CY8" s="525"/>
      <c r="CZ8" s="525"/>
      <c r="DA8" s="526"/>
      <c r="DB8" s="524">
        <v>0.65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197422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-14446</v>
      </c>
      <c r="BO9" s="416"/>
      <c r="BP9" s="416"/>
      <c r="BQ9" s="416"/>
      <c r="BR9" s="416"/>
      <c r="BS9" s="416"/>
      <c r="BT9" s="416"/>
      <c r="BU9" s="417"/>
      <c r="BV9" s="415">
        <v>-36350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17.2</v>
      </c>
      <c r="CU9" s="386"/>
      <c r="CV9" s="386"/>
      <c r="CW9" s="386"/>
      <c r="CX9" s="386"/>
      <c r="CY9" s="386"/>
      <c r="CZ9" s="386"/>
      <c r="DA9" s="387"/>
      <c r="DB9" s="385">
        <v>16.3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196628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1103</v>
      </c>
      <c r="BO10" s="416"/>
      <c r="BP10" s="416"/>
      <c r="BQ10" s="416"/>
      <c r="BR10" s="416"/>
      <c r="BS10" s="416"/>
      <c r="BT10" s="416"/>
      <c r="BU10" s="417"/>
      <c r="BV10" s="415">
        <v>367148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193792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192380</v>
      </c>
      <c r="S13" s="517"/>
      <c r="T13" s="517"/>
      <c r="U13" s="517"/>
      <c r="V13" s="518"/>
      <c r="W13" s="504" t="s">
        <v>125</v>
      </c>
      <c r="X13" s="428"/>
      <c r="Y13" s="428"/>
      <c r="Z13" s="428"/>
      <c r="AA13" s="428"/>
      <c r="AB13" s="429"/>
      <c r="AC13" s="391">
        <v>4750</v>
      </c>
      <c r="AD13" s="392"/>
      <c r="AE13" s="392"/>
      <c r="AF13" s="392"/>
      <c r="AG13" s="393"/>
      <c r="AH13" s="391">
        <v>5709</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-13343</v>
      </c>
      <c r="BO13" s="416"/>
      <c r="BP13" s="416"/>
      <c r="BQ13" s="416"/>
      <c r="BR13" s="416"/>
      <c r="BS13" s="416"/>
      <c r="BT13" s="416"/>
      <c r="BU13" s="417"/>
      <c r="BV13" s="415">
        <v>330798</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4.8</v>
      </c>
      <c r="CU13" s="386"/>
      <c r="CV13" s="386"/>
      <c r="CW13" s="386"/>
      <c r="CX13" s="386"/>
      <c r="CY13" s="386"/>
      <c r="CZ13" s="386"/>
      <c r="DA13" s="387"/>
      <c r="DB13" s="385">
        <v>5.7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194121</v>
      </c>
      <c r="S14" s="517"/>
      <c r="T14" s="517"/>
      <c r="U14" s="517"/>
      <c r="V14" s="518"/>
      <c r="W14" s="519"/>
      <c r="X14" s="431"/>
      <c r="Y14" s="431"/>
      <c r="Z14" s="431"/>
      <c r="AA14" s="431"/>
      <c r="AB14" s="432"/>
      <c r="AC14" s="509">
        <v>5.2</v>
      </c>
      <c r="AD14" s="510"/>
      <c r="AE14" s="510"/>
      <c r="AF14" s="510"/>
      <c r="AG14" s="511"/>
      <c r="AH14" s="509">
        <v>6.3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26.8</v>
      </c>
      <c r="CU14" s="488"/>
      <c r="CV14" s="488"/>
      <c r="CW14" s="488"/>
      <c r="CX14" s="488"/>
      <c r="CY14" s="488"/>
      <c r="CZ14" s="488"/>
      <c r="DA14" s="489"/>
      <c r="DB14" s="520">
        <v>36.1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192877</v>
      </c>
      <c r="S15" s="517"/>
      <c r="T15" s="517"/>
      <c r="U15" s="517"/>
      <c r="V15" s="518"/>
      <c r="W15" s="504" t="s">
        <v>132</v>
      </c>
      <c r="X15" s="428"/>
      <c r="Y15" s="428"/>
      <c r="Z15" s="428"/>
      <c r="AA15" s="428"/>
      <c r="AB15" s="429"/>
      <c r="AC15" s="391">
        <v>15871</v>
      </c>
      <c r="AD15" s="392"/>
      <c r="AE15" s="392"/>
      <c r="AF15" s="392"/>
      <c r="AG15" s="393"/>
      <c r="AH15" s="391">
        <v>15986</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22445804</v>
      </c>
      <c r="BO15" s="411"/>
      <c r="BP15" s="411"/>
      <c r="BQ15" s="411"/>
      <c r="BR15" s="411"/>
      <c r="BS15" s="411"/>
      <c r="BT15" s="411"/>
      <c r="BU15" s="412"/>
      <c r="BV15" s="410">
        <v>21998016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17.5</v>
      </c>
      <c r="AD16" s="510"/>
      <c r="AE16" s="510"/>
      <c r="AF16" s="510"/>
      <c r="AG16" s="511"/>
      <c r="AH16" s="509">
        <v>17.600000000000001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34891357</v>
      </c>
      <c r="BO16" s="416"/>
      <c r="BP16" s="416"/>
      <c r="BQ16" s="416"/>
      <c r="BR16" s="416"/>
      <c r="BS16" s="416"/>
      <c r="BT16" s="416"/>
      <c r="BU16" s="417"/>
      <c r="BV16" s="415">
        <v>33668787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69932</v>
      </c>
      <c r="AD17" s="392"/>
      <c r="AE17" s="392"/>
      <c r="AF17" s="392"/>
      <c r="AG17" s="393"/>
      <c r="AH17" s="391">
        <v>69191</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28629309</v>
      </c>
      <c r="BO17" s="416"/>
      <c r="BP17" s="416"/>
      <c r="BQ17" s="416"/>
      <c r="BR17" s="416"/>
      <c r="BS17" s="416"/>
      <c r="BT17" s="416"/>
      <c r="BU17" s="417"/>
      <c r="BV17" s="415">
        <v>28038109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1023.23</v>
      </c>
      <c r="M18" s="480"/>
      <c r="N18" s="480"/>
      <c r="O18" s="480"/>
      <c r="P18" s="480"/>
      <c r="Q18" s="480"/>
      <c r="R18" s="481"/>
      <c r="S18" s="481"/>
      <c r="T18" s="481"/>
      <c r="U18" s="481"/>
      <c r="V18" s="482"/>
      <c r="W18" s="496"/>
      <c r="X18" s="497"/>
      <c r="Y18" s="497"/>
      <c r="Z18" s="497"/>
      <c r="AA18" s="497"/>
      <c r="AB18" s="505"/>
      <c r="AC18" s="379">
        <v>77.2</v>
      </c>
      <c r="AD18" s="380"/>
      <c r="AE18" s="380"/>
      <c r="AF18" s="380"/>
      <c r="AG18" s="483"/>
      <c r="AH18" s="379">
        <v>76.099999999999994</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41997928</v>
      </c>
      <c r="BO18" s="416"/>
      <c r="BP18" s="416"/>
      <c r="BQ18" s="416"/>
      <c r="BR18" s="416"/>
      <c r="BS18" s="416"/>
      <c r="BT18" s="416"/>
      <c r="BU18" s="417"/>
      <c r="BV18" s="415">
        <v>40840563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193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52641785</v>
      </c>
      <c r="BO19" s="416"/>
      <c r="BP19" s="416"/>
      <c r="BQ19" s="416"/>
      <c r="BR19" s="416"/>
      <c r="BS19" s="416"/>
      <c r="BT19" s="416"/>
      <c r="BU19" s="417"/>
      <c r="BV19" s="415">
        <v>54272289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84994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100677929</v>
      </c>
      <c r="BO23" s="416"/>
      <c r="BP23" s="416"/>
      <c r="BQ23" s="416"/>
      <c r="BR23" s="416"/>
      <c r="BS23" s="416"/>
      <c r="BT23" s="416"/>
      <c r="BU23" s="417"/>
      <c r="BV23" s="415">
        <v>99886546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9900</v>
      </c>
      <c r="R24" s="392"/>
      <c r="S24" s="392"/>
      <c r="T24" s="392"/>
      <c r="U24" s="392"/>
      <c r="V24" s="393"/>
      <c r="W24" s="457"/>
      <c r="X24" s="448"/>
      <c r="Y24" s="449"/>
      <c r="Z24" s="388" t="s">
        <v>156</v>
      </c>
      <c r="AA24" s="389"/>
      <c r="AB24" s="389"/>
      <c r="AC24" s="389"/>
      <c r="AD24" s="389"/>
      <c r="AE24" s="389"/>
      <c r="AF24" s="389"/>
      <c r="AG24" s="390"/>
      <c r="AH24" s="391">
        <v>1478</v>
      </c>
      <c r="AI24" s="392"/>
      <c r="AJ24" s="392"/>
      <c r="AK24" s="392"/>
      <c r="AL24" s="393"/>
      <c r="AM24" s="391">
        <v>4858186</v>
      </c>
      <c r="AN24" s="392"/>
      <c r="AO24" s="392"/>
      <c r="AP24" s="392"/>
      <c r="AQ24" s="392"/>
      <c r="AR24" s="393"/>
      <c r="AS24" s="391">
        <v>3287</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78225554</v>
      </c>
      <c r="BO24" s="416"/>
      <c r="BP24" s="416"/>
      <c r="BQ24" s="416"/>
      <c r="BR24" s="416"/>
      <c r="BS24" s="416"/>
      <c r="BT24" s="416"/>
      <c r="BU24" s="417"/>
      <c r="BV24" s="415">
        <v>77597438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2</v>
      </c>
      <c r="M25" s="392"/>
      <c r="N25" s="392"/>
      <c r="O25" s="392"/>
      <c r="P25" s="393"/>
      <c r="Q25" s="391">
        <v>8100</v>
      </c>
      <c r="R25" s="392"/>
      <c r="S25" s="392"/>
      <c r="T25" s="392"/>
      <c r="U25" s="392"/>
      <c r="V25" s="393"/>
      <c r="W25" s="457"/>
      <c r="X25" s="448"/>
      <c r="Y25" s="449"/>
      <c r="Z25" s="388" t="s">
        <v>159</v>
      </c>
      <c r="AA25" s="389"/>
      <c r="AB25" s="389"/>
      <c r="AC25" s="389"/>
      <c r="AD25" s="389"/>
      <c r="AE25" s="389"/>
      <c r="AF25" s="389"/>
      <c r="AG25" s="390"/>
      <c r="AH25" s="391">
        <v>236</v>
      </c>
      <c r="AI25" s="392"/>
      <c r="AJ25" s="392"/>
      <c r="AK25" s="392"/>
      <c r="AL25" s="393"/>
      <c r="AM25" s="391">
        <v>714608</v>
      </c>
      <c r="AN25" s="392"/>
      <c r="AO25" s="392"/>
      <c r="AP25" s="392"/>
      <c r="AQ25" s="392"/>
      <c r="AR25" s="393"/>
      <c r="AS25" s="391">
        <v>3028</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14640284</v>
      </c>
      <c r="BO25" s="411"/>
      <c r="BP25" s="411"/>
      <c r="BQ25" s="411"/>
      <c r="BR25" s="411"/>
      <c r="BS25" s="411"/>
      <c r="BT25" s="411"/>
      <c r="BU25" s="412"/>
      <c r="BV25" s="410">
        <v>11804952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7120</v>
      </c>
      <c r="R26" s="392"/>
      <c r="S26" s="392"/>
      <c r="T26" s="392"/>
      <c r="U26" s="392"/>
      <c r="V26" s="393"/>
      <c r="W26" s="457"/>
      <c r="X26" s="448"/>
      <c r="Y26" s="449"/>
      <c r="Z26" s="388" t="s">
        <v>162</v>
      </c>
      <c r="AA26" s="470"/>
      <c r="AB26" s="470"/>
      <c r="AC26" s="470"/>
      <c r="AD26" s="470"/>
      <c r="AE26" s="470"/>
      <c r="AF26" s="470"/>
      <c r="AG26" s="471"/>
      <c r="AH26" s="391">
        <v>150</v>
      </c>
      <c r="AI26" s="392"/>
      <c r="AJ26" s="392"/>
      <c r="AK26" s="392"/>
      <c r="AL26" s="393"/>
      <c r="AM26" s="391">
        <v>496950</v>
      </c>
      <c r="AN26" s="392"/>
      <c r="AO26" s="392"/>
      <c r="AP26" s="392"/>
      <c r="AQ26" s="392"/>
      <c r="AR26" s="393"/>
      <c r="AS26" s="391">
        <v>3313</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5570</v>
      </c>
      <c r="R27" s="392"/>
      <c r="S27" s="392"/>
      <c r="T27" s="392"/>
      <c r="U27" s="392"/>
      <c r="V27" s="393"/>
      <c r="W27" s="457"/>
      <c r="X27" s="448"/>
      <c r="Y27" s="449"/>
      <c r="Z27" s="388" t="s">
        <v>165</v>
      </c>
      <c r="AA27" s="389"/>
      <c r="AB27" s="389"/>
      <c r="AC27" s="389"/>
      <c r="AD27" s="389"/>
      <c r="AE27" s="389"/>
      <c r="AF27" s="389"/>
      <c r="AG27" s="390"/>
      <c r="AH27" s="391">
        <v>30</v>
      </c>
      <c r="AI27" s="392"/>
      <c r="AJ27" s="392"/>
      <c r="AK27" s="392"/>
      <c r="AL27" s="393"/>
      <c r="AM27" s="391">
        <v>102631</v>
      </c>
      <c r="AN27" s="392"/>
      <c r="AO27" s="392"/>
      <c r="AP27" s="392"/>
      <c r="AQ27" s="392"/>
      <c r="AR27" s="393"/>
      <c r="AS27" s="391">
        <v>3421</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1750355</v>
      </c>
      <c r="BO27" s="419"/>
      <c r="BP27" s="419"/>
      <c r="BQ27" s="419"/>
      <c r="BR27" s="419"/>
      <c r="BS27" s="419"/>
      <c r="BT27" s="419"/>
      <c r="BU27" s="420"/>
      <c r="BV27" s="418">
        <v>1750253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4800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5193462</v>
      </c>
      <c r="BO28" s="411"/>
      <c r="BP28" s="411"/>
      <c r="BQ28" s="411"/>
      <c r="BR28" s="411"/>
      <c r="BS28" s="411"/>
      <c r="BT28" s="411"/>
      <c r="BU28" s="412"/>
      <c r="BV28" s="410">
        <v>4802359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32</v>
      </c>
      <c r="M29" s="392"/>
      <c r="N29" s="392"/>
      <c r="O29" s="392"/>
      <c r="P29" s="393"/>
      <c r="Q29" s="391">
        <v>4490</v>
      </c>
      <c r="R29" s="392"/>
      <c r="S29" s="392"/>
      <c r="T29" s="392"/>
      <c r="U29" s="392"/>
      <c r="V29" s="393"/>
      <c r="W29" s="458"/>
      <c r="X29" s="459"/>
      <c r="Y29" s="460"/>
      <c r="Z29" s="388" t="s">
        <v>172</v>
      </c>
      <c r="AA29" s="389"/>
      <c r="AB29" s="389"/>
      <c r="AC29" s="389"/>
      <c r="AD29" s="389"/>
      <c r="AE29" s="389"/>
      <c r="AF29" s="389"/>
      <c r="AG29" s="390"/>
      <c r="AH29" s="391">
        <v>1508</v>
      </c>
      <c r="AI29" s="392"/>
      <c r="AJ29" s="392"/>
      <c r="AK29" s="392"/>
      <c r="AL29" s="393"/>
      <c r="AM29" s="391">
        <v>4960817</v>
      </c>
      <c r="AN29" s="392"/>
      <c r="AO29" s="392"/>
      <c r="AP29" s="392"/>
      <c r="AQ29" s="392"/>
      <c r="AR29" s="393"/>
      <c r="AS29" s="391">
        <v>3290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6367123</v>
      </c>
      <c r="BO29" s="416"/>
      <c r="BP29" s="416"/>
      <c r="BQ29" s="416"/>
      <c r="BR29" s="416"/>
      <c r="BS29" s="416"/>
      <c r="BT29" s="416"/>
      <c r="BU29" s="417"/>
      <c r="BV29" s="415">
        <v>5875590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100.6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15208363</v>
      </c>
      <c r="BO30" s="419"/>
      <c r="BP30" s="419"/>
      <c r="BQ30" s="419"/>
      <c r="BR30" s="419"/>
      <c r="BS30" s="419"/>
      <c r="BT30" s="419"/>
      <c r="BU30" s="420"/>
      <c r="BV30" s="418">
        <v>14600405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養護老人ホーム秋楽園組合（一般会計）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25</v>
      </c>
      <c r="CP34" s="375"/>
      <c r="CQ34" s="374" t="str">
        <f>IF('各会計、関係団体の財政状況及び健全化判断比率'!BS7="","",'各会計、関係団体の財政状況及び健全化判断比率'!BS7)</f>
        <v>山口観光コンベンション協会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地域下水道事業特別会計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IF('各会計、関係団体の財政状況及び健全化判断比率'!B34="","",'各会計、関係団体の財政状況及び健全化判断比率'!B34)</f>
        <v>公共下水道事業会計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IF('各会計、関係団体の財政状況及び健全化判断比率'!B36="","",'各会計、関係団体の財政状況及び健全化判断比率'!B36)</f>
        <v>漁業集落排水事業特別会計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宇部・阿知須公共下水道組合（宇部・阿知須公共下水道組合会計）</v>
      </c>
      <c r="BZ35" s="374"/>
      <c r="CA35" s="374"/>
      <c r="CB35" s="374"/>
      <c r="CC35" s="374"/>
      <c r="CD35" s="374"/>
      <c r="CE35" s="374"/>
      <c r="CF35" s="374"/>
      <c r="CG35" s="374"/>
      <c r="CH35" s="374"/>
      <c r="CI35" s="374"/>
      <c r="CJ35" s="374"/>
      <c r="CK35" s="374"/>
      <c r="CL35" s="374"/>
      <c r="CM35" s="374"/>
      <c r="CN35" s="167"/>
      <c r="CO35" s="375">
        <f t="shared" ref="CO35:CO43" si="3">IF(CQ35="","",CO34+1)</f>
        <v>26</v>
      </c>
      <c r="CP35" s="375"/>
      <c r="CQ35" s="374" t="str">
        <f>IF('各会計、関係団体の財政状況及び健全化判断比率'!BS8="","",'各会計、関係団体の財政状況及び健全化判断比率'!BS8)</f>
        <v>山口市文化振興財団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特別林野特別会計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IF('各会計、関係団体の財政状況及び健全化判断比率'!B37="","",'各会計、関係団体の財政状況及び健全化判断比率'!B37)</f>
        <v>国民宿舎特別会計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山口県市町総合事務組合（一般会計）</v>
      </c>
      <c r="BZ36" s="374"/>
      <c r="CA36" s="374"/>
      <c r="CB36" s="374"/>
      <c r="CC36" s="374"/>
      <c r="CD36" s="374"/>
      <c r="CE36" s="374"/>
      <c r="CF36" s="374"/>
      <c r="CG36" s="374"/>
      <c r="CH36" s="374"/>
      <c r="CI36" s="374"/>
      <c r="CJ36" s="374"/>
      <c r="CK36" s="374"/>
      <c r="CL36" s="374"/>
      <c r="CM36" s="374"/>
      <c r="CN36" s="167"/>
      <c r="CO36" s="375">
        <f t="shared" si="3"/>
        <v>27</v>
      </c>
      <c r="CP36" s="375"/>
      <c r="CQ36" s="374" t="str">
        <f>IF('各会計、関係団体の財政状況及び健全化判断比率'!BS9="","",'各会計、関係団体の財政状況及び健全化判断比率'!BS9)</f>
        <v>街づくり山口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14</v>
      </c>
      <c r="BF37" s="375"/>
      <c r="BG37" s="374" t="str">
        <f>IF('各会計、関係団体の財政状況及び健全化判断比率'!B38="","",'各会計、関係団体の財政状況及び健全化判断比率'!B38)</f>
        <v>簡易水道事業特別会計</v>
      </c>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山口県市町総合事務組合（退職手当特別会計）</v>
      </c>
      <c r="BZ37" s="374"/>
      <c r="CA37" s="374"/>
      <c r="CB37" s="374"/>
      <c r="CC37" s="374"/>
      <c r="CD37" s="374"/>
      <c r="CE37" s="374"/>
      <c r="CF37" s="374"/>
      <c r="CG37" s="374"/>
      <c r="CH37" s="374"/>
      <c r="CI37" s="374"/>
      <c r="CJ37" s="374"/>
      <c r="CK37" s="374"/>
      <c r="CL37" s="374"/>
      <c r="CM37" s="374"/>
      <c r="CN37" s="167"/>
      <c r="CO37" s="375">
        <f t="shared" si="3"/>
        <v>28</v>
      </c>
      <c r="CP37" s="375"/>
      <c r="CQ37" s="374" t="str">
        <f>IF('各会計、関係団体の財政状況及び健全化判断比率'!BS10="","",'各会計、関係団体の財政状況及び健全化判断比率'!BS10)</f>
        <v>阿知須まちづくり財団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駐車場事業特別会計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山口県市町総合事務組合（消防団補償等特別会計）</v>
      </c>
      <c r="BZ38" s="374"/>
      <c r="CA38" s="374"/>
      <c r="CB38" s="374"/>
      <c r="CC38" s="374"/>
      <c r="CD38" s="374"/>
      <c r="CE38" s="374"/>
      <c r="CF38" s="374"/>
      <c r="CG38" s="374"/>
      <c r="CH38" s="374"/>
      <c r="CI38" s="374"/>
      <c r="CJ38" s="374"/>
      <c r="CK38" s="374"/>
      <c r="CL38" s="374"/>
      <c r="CM38" s="374"/>
      <c r="CN38" s="167"/>
      <c r="CO38" s="375">
        <f t="shared" si="3"/>
        <v>29</v>
      </c>
      <c r="CP38" s="375"/>
      <c r="CQ38" s="374" t="str">
        <f>IF('各会計、関係団体の財政状況及び健全化判断比率'!BS11="","",'各会計、関係団体の財政状況及び健全化判断比率'!BS11)</f>
        <v>阿知須まち開発</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山口県市町総合事務組合（非常勤職員公務災害補償特別会計）</v>
      </c>
      <c r="BZ39" s="374"/>
      <c r="CA39" s="374"/>
      <c r="CB39" s="374"/>
      <c r="CC39" s="374"/>
      <c r="CD39" s="374"/>
      <c r="CE39" s="374"/>
      <c r="CF39" s="374"/>
      <c r="CG39" s="374"/>
      <c r="CH39" s="374"/>
      <c r="CI39" s="374"/>
      <c r="CJ39" s="374"/>
      <c r="CK39" s="374"/>
      <c r="CL39" s="374"/>
      <c r="CM39" s="374"/>
      <c r="CN39" s="167"/>
      <c r="CO39" s="375">
        <f t="shared" si="3"/>
        <v>30</v>
      </c>
      <c r="CP39" s="375"/>
      <c r="CQ39" s="374" t="str">
        <f>IF('各会計、関係団体の財政状況及び健全化判断比率'!BS12="","",'各会計、関係団体の財政状況及び健全化判断比率'!BS12)</f>
        <v>山口市徳地農業公社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山口県市町総合事務組合（山口県市町公平委員会特別会計）</v>
      </c>
      <c r="BZ40" s="374"/>
      <c r="CA40" s="374"/>
      <c r="CB40" s="374"/>
      <c r="CC40" s="374"/>
      <c r="CD40" s="374"/>
      <c r="CE40" s="374"/>
      <c r="CF40" s="374"/>
      <c r="CG40" s="374"/>
      <c r="CH40" s="374"/>
      <c r="CI40" s="374"/>
      <c r="CJ40" s="374"/>
      <c r="CK40" s="374"/>
      <c r="CL40" s="374"/>
      <c r="CM40" s="374"/>
      <c r="CN40" s="167"/>
      <c r="CO40" s="375">
        <f t="shared" si="3"/>
        <v>31</v>
      </c>
      <c r="CP40" s="375"/>
      <c r="CQ40" s="374" t="str">
        <f>IF('各会計、関係団体の財政状況及び健全化判断比率'!BS13="","",'各会計、関係団体の財政状況及び健全化判断比率'!BS13)</f>
        <v>ちょうげん</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山口県市町総合事務組合（交通災害共済特別会計）</v>
      </c>
      <c r="BZ41" s="374"/>
      <c r="CA41" s="374"/>
      <c r="CB41" s="374"/>
      <c r="CC41" s="374"/>
      <c r="CD41" s="374"/>
      <c r="CE41" s="374"/>
      <c r="CF41" s="374"/>
      <c r="CG41" s="374"/>
      <c r="CH41" s="374"/>
      <c r="CI41" s="374"/>
      <c r="CJ41" s="374"/>
      <c r="CK41" s="374"/>
      <c r="CL41" s="374"/>
      <c r="CM41" s="374"/>
      <c r="CN41" s="167"/>
      <c r="CO41" s="375">
        <f t="shared" si="3"/>
        <v>32</v>
      </c>
      <c r="CP41" s="375"/>
      <c r="CQ41" s="374" t="str">
        <f>IF('各会計、関係団体の財政状況及び健全化判断比率'!BS14="","",'各会計、関係団体の財政状況及び健全化判断比率'!BS14)</f>
        <v>ふるさと振興公社</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23</v>
      </c>
      <c r="BX42" s="375"/>
      <c r="BY42" s="374" t="str">
        <f>IF('各会計、関係団体の財政状況及び健全化判断比率'!B76="","",'各会計、関係団体の財政状況及び健全化判断比率'!B76)</f>
        <v>山口県市町総合事務組合（山口県自治会館管理特別会計）</v>
      </c>
      <c r="BZ42" s="374"/>
      <c r="CA42" s="374"/>
      <c r="CB42" s="374"/>
      <c r="CC42" s="374"/>
      <c r="CD42" s="374"/>
      <c r="CE42" s="374"/>
      <c r="CF42" s="374"/>
      <c r="CG42" s="374"/>
      <c r="CH42" s="374"/>
      <c r="CI42" s="374"/>
      <c r="CJ42" s="374"/>
      <c r="CK42" s="374"/>
      <c r="CL42" s="374"/>
      <c r="CM42" s="374"/>
      <c r="CN42" s="167"/>
      <c r="CO42" s="375">
        <f t="shared" si="3"/>
        <v>33</v>
      </c>
      <c r="CP42" s="375"/>
      <c r="CQ42" s="374" t="str">
        <f>IF('各会計、関係団体の財政状況及び健全化判断比率'!BS15="","",'各会計、関係団体の財政状況及び健全化判断比率'!BS15)</f>
        <v>願成就</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24</v>
      </c>
      <c r="BX43" s="375"/>
      <c r="BY43" s="374" t="str">
        <f>IF('各会計、関係団体の財政状況及び健全化判断比率'!B77="","",'各会計、関係団体の財政状況及び健全化判断比率'!B77)</f>
        <v>山口県後期高齢者医療広域連合（一般会計）</v>
      </c>
      <c r="BZ43" s="374"/>
      <c r="CA43" s="374"/>
      <c r="CB43" s="374"/>
      <c r="CC43" s="374"/>
      <c r="CD43" s="374"/>
      <c r="CE43" s="374"/>
      <c r="CF43" s="374"/>
      <c r="CG43" s="374"/>
      <c r="CH43" s="374"/>
      <c r="CI43" s="374"/>
      <c r="CJ43" s="374"/>
      <c r="CK43" s="374"/>
      <c r="CL43" s="374"/>
      <c r="CM43" s="374"/>
      <c r="CN43" s="167"/>
      <c r="CO43" s="375">
        <f t="shared" si="3"/>
        <v>34</v>
      </c>
      <c r="CP43" s="375"/>
      <c r="CQ43" s="374" t="str">
        <f>IF('各会計、関係団体の財政状況及び健全化判断比率'!BS16="","",'各会計、関係団体の財政状況及び健全化判断比率'!BS16)</f>
        <v>山口県ニューメディア推進財団</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3" t="s">
        <v>525</v>
      </c>
      <c r="D34" s="1183"/>
      <c r="E34" s="1184"/>
      <c r="F34" s="32">
        <v>3.8</v>
      </c>
      <c r="G34" s="33">
        <v>4.54</v>
      </c>
      <c r="H34" s="33">
        <v>5.37</v>
      </c>
      <c r="I34" s="33">
        <v>6.02</v>
      </c>
      <c r="J34" s="34">
        <v>6.6</v>
      </c>
      <c r="K34" s="22"/>
      <c r="L34" s="22"/>
      <c r="M34" s="22"/>
      <c r="N34" s="22"/>
      <c r="O34" s="22"/>
      <c r="P34" s="22"/>
    </row>
    <row r="35" spans="1:16" ht="39" customHeight="1" x14ac:dyDescent="0.15">
      <c r="A35" s="22"/>
      <c r="B35" s="35"/>
      <c r="C35" s="1177" t="s">
        <v>526</v>
      </c>
      <c r="D35" s="1178"/>
      <c r="E35" s="1179"/>
      <c r="F35" s="36">
        <v>1.46</v>
      </c>
      <c r="G35" s="37">
        <v>1.57</v>
      </c>
      <c r="H35" s="37">
        <v>1.73</v>
      </c>
      <c r="I35" s="37">
        <v>1.65</v>
      </c>
      <c r="J35" s="38">
        <v>1.64</v>
      </c>
      <c r="K35" s="22"/>
      <c r="L35" s="22"/>
      <c r="M35" s="22"/>
      <c r="N35" s="22"/>
      <c r="O35" s="22"/>
      <c r="P35" s="22"/>
    </row>
    <row r="36" spans="1:16" ht="39" customHeight="1" x14ac:dyDescent="0.15">
      <c r="A36" s="22"/>
      <c r="B36" s="35"/>
      <c r="C36" s="1177" t="s">
        <v>527</v>
      </c>
      <c r="D36" s="1178"/>
      <c r="E36" s="1179"/>
      <c r="F36" s="36">
        <v>1.1100000000000001</v>
      </c>
      <c r="G36" s="37">
        <v>1.38</v>
      </c>
      <c r="H36" s="37">
        <v>1.53</v>
      </c>
      <c r="I36" s="37">
        <v>1.47</v>
      </c>
      <c r="J36" s="38">
        <v>1.54</v>
      </c>
      <c r="K36" s="22"/>
      <c r="L36" s="22"/>
      <c r="M36" s="22"/>
      <c r="N36" s="22"/>
      <c r="O36" s="22"/>
      <c r="P36" s="22"/>
    </row>
    <row r="37" spans="1:16" ht="39" customHeight="1" x14ac:dyDescent="0.15">
      <c r="A37" s="22"/>
      <c r="B37" s="35"/>
      <c r="C37" s="1177" t="s">
        <v>528</v>
      </c>
      <c r="D37" s="1178"/>
      <c r="E37" s="1179"/>
      <c r="F37" s="36">
        <v>0.85</v>
      </c>
      <c r="G37" s="37">
        <v>1.56</v>
      </c>
      <c r="H37" s="37">
        <v>1.56</v>
      </c>
      <c r="I37" s="37">
        <v>1.24</v>
      </c>
      <c r="J37" s="38">
        <v>1.2</v>
      </c>
      <c r="K37" s="22"/>
      <c r="L37" s="22"/>
      <c r="M37" s="22"/>
      <c r="N37" s="22"/>
      <c r="O37" s="22"/>
      <c r="P37" s="22"/>
    </row>
    <row r="38" spans="1:16" ht="39" customHeight="1" x14ac:dyDescent="0.15">
      <c r="A38" s="22"/>
      <c r="B38" s="35"/>
      <c r="C38" s="1177" t="s">
        <v>529</v>
      </c>
      <c r="D38" s="1178"/>
      <c r="E38" s="1179"/>
      <c r="F38" s="36">
        <v>0.33</v>
      </c>
      <c r="G38" s="37">
        <v>0.33</v>
      </c>
      <c r="H38" s="37">
        <v>0.37</v>
      </c>
      <c r="I38" s="37">
        <v>1.05</v>
      </c>
      <c r="J38" s="38">
        <v>1.18</v>
      </c>
      <c r="K38" s="22"/>
      <c r="L38" s="22"/>
      <c r="M38" s="22"/>
      <c r="N38" s="22"/>
      <c r="O38" s="22"/>
      <c r="P38" s="22"/>
    </row>
    <row r="39" spans="1:16" ht="39" customHeight="1" x14ac:dyDescent="0.15">
      <c r="A39" s="22"/>
      <c r="B39" s="35"/>
      <c r="C39" s="1177" t="s">
        <v>530</v>
      </c>
      <c r="D39" s="1178"/>
      <c r="E39" s="1179"/>
      <c r="F39" s="36">
        <v>0.04</v>
      </c>
      <c r="G39" s="37">
        <v>0.04</v>
      </c>
      <c r="H39" s="37">
        <v>0.04</v>
      </c>
      <c r="I39" s="37">
        <v>0.05</v>
      </c>
      <c r="J39" s="38">
        <v>0.04</v>
      </c>
      <c r="K39" s="22"/>
      <c r="L39" s="22"/>
      <c r="M39" s="22"/>
      <c r="N39" s="22"/>
      <c r="O39" s="22"/>
      <c r="P39" s="22"/>
    </row>
    <row r="40" spans="1:16" ht="39" customHeight="1" x14ac:dyDescent="0.15">
      <c r="A40" s="22"/>
      <c r="B40" s="35"/>
      <c r="C40" s="1177" t="s">
        <v>531</v>
      </c>
      <c r="D40" s="1178"/>
      <c r="E40" s="1179"/>
      <c r="F40" s="36">
        <v>0.02</v>
      </c>
      <c r="G40" s="37">
        <v>0.02</v>
      </c>
      <c r="H40" s="37">
        <v>0.03</v>
      </c>
      <c r="I40" s="37">
        <v>0.02</v>
      </c>
      <c r="J40" s="38">
        <v>0.02</v>
      </c>
      <c r="K40" s="22"/>
      <c r="L40" s="22"/>
      <c r="M40" s="22"/>
      <c r="N40" s="22"/>
      <c r="O40" s="22"/>
      <c r="P40" s="22"/>
    </row>
    <row r="41" spans="1:16" ht="39" customHeight="1" x14ac:dyDescent="0.15">
      <c r="A41" s="22"/>
      <c r="B41" s="35"/>
      <c r="C41" s="1177" t="s">
        <v>532</v>
      </c>
      <c r="D41" s="1178"/>
      <c r="E41" s="1179"/>
      <c r="F41" s="36">
        <v>0.01</v>
      </c>
      <c r="G41" s="37">
        <v>0.01</v>
      </c>
      <c r="H41" s="37">
        <v>0.01</v>
      </c>
      <c r="I41" s="37">
        <v>0.01</v>
      </c>
      <c r="J41" s="38">
        <v>0</v>
      </c>
      <c r="K41" s="22"/>
      <c r="L41" s="22"/>
      <c r="M41" s="22"/>
      <c r="N41" s="22"/>
      <c r="O41" s="22"/>
      <c r="P41" s="22"/>
    </row>
    <row r="42" spans="1:16" ht="39" customHeight="1" x14ac:dyDescent="0.15">
      <c r="A42" s="22"/>
      <c r="B42" s="39"/>
      <c r="C42" s="1177" t="s">
        <v>533</v>
      </c>
      <c r="D42" s="1178"/>
      <c r="E42" s="1179"/>
      <c r="F42" s="36" t="s">
        <v>479</v>
      </c>
      <c r="G42" s="37" t="s">
        <v>479</v>
      </c>
      <c r="H42" s="37" t="s">
        <v>479</v>
      </c>
      <c r="I42" s="37" t="s">
        <v>479</v>
      </c>
      <c r="J42" s="38" t="s">
        <v>479</v>
      </c>
      <c r="K42" s="22"/>
      <c r="L42" s="22"/>
      <c r="M42" s="22"/>
      <c r="N42" s="22"/>
      <c r="O42" s="22"/>
      <c r="P42" s="22"/>
    </row>
    <row r="43" spans="1:16" ht="39" customHeight="1" thickBot="1" x14ac:dyDescent="0.2">
      <c r="A43" s="22"/>
      <c r="B43" s="40"/>
      <c r="C43" s="1180" t="s">
        <v>534</v>
      </c>
      <c r="D43" s="1181"/>
      <c r="E43" s="1182"/>
      <c r="F43" s="41">
        <v>0.13</v>
      </c>
      <c r="G43" s="42">
        <v>0.13</v>
      </c>
      <c r="H43" s="42">
        <v>0.14000000000000001</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9742</v>
      </c>
      <c r="L45" s="60">
        <v>9263</v>
      </c>
      <c r="M45" s="60">
        <v>9459</v>
      </c>
      <c r="N45" s="60">
        <v>8979</v>
      </c>
      <c r="O45" s="61">
        <v>9211</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479</v>
      </c>
      <c r="L46" s="64" t="s">
        <v>479</v>
      </c>
      <c r="M46" s="64" t="s">
        <v>479</v>
      </c>
      <c r="N46" s="64" t="s">
        <v>479</v>
      </c>
      <c r="O46" s="65" t="s">
        <v>479</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479</v>
      </c>
      <c r="L47" s="64" t="s">
        <v>479</v>
      </c>
      <c r="M47" s="64" t="s">
        <v>479</v>
      </c>
      <c r="N47" s="64" t="s">
        <v>479</v>
      </c>
      <c r="O47" s="65" t="s">
        <v>479</v>
      </c>
      <c r="P47" s="48"/>
      <c r="Q47" s="48"/>
      <c r="R47" s="48"/>
      <c r="S47" s="48"/>
      <c r="T47" s="48"/>
      <c r="U47" s="48"/>
    </row>
    <row r="48" spans="1:21" ht="30.75" customHeight="1" x14ac:dyDescent="0.15">
      <c r="A48" s="48"/>
      <c r="B48" s="1195"/>
      <c r="C48" s="1196"/>
      <c r="D48" s="62"/>
      <c r="E48" s="1187" t="s">
        <v>15</v>
      </c>
      <c r="F48" s="1187"/>
      <c r="G48" s="1187"/>
      <c r="H48" s="1187"/>
      <c r="I48" s="1187"/>
      <c r="J48" s="1188"/>
      <c r="K48" s="63">
        <v>2434</v>
      </c>
      <c r="L48" s="64">
        <v>2371</v>
      </c>
      <c r="M48" s="64">
        <v>2278</v>
      </c>
      <c r="N48" s="64">
        <v>2117</v>
      </c>
      <c r="O48" s="65">
        <v>2070</v>
      </c>
      <c r="P48" s="48"/>
      <c r="Q48" s="48"/>
      <c r="R48" s="48"/>
      <c r="S48" s="48"/>
      <c r="T48" s="48"/>
      <c r="U48" s="48"/>
    </row>
    <row r="49" spans="1:21" ht="30.75" customHeight="1" x14ac:dyDescent="0.15">
      <c r="A49" s="48"/>
      <c r="B49" s="1195"/>
      <c r="C49" s="1196"/>
      <c r="D49" s="62"/>
      <c r="E49" s="1187" t="s">
        <v>16</v>
      </c>
      <c r="F49" s="1187"/>
      <c r="G49" s="1187"/>
      <c r="H49" s="1187"/>
      <c r="I49" s="1187"/>
      <c r="J49" s="1188"/>
      <c r="K49" s="63">
        <v>191</v>
      </c>
      <c r="L49" s="64">
        <v>209</v>
      </c>
      <c r="M49" s="64">
        <v>198</v>
      </c>
      <c r="N49" s="64">
        <v>175</v>
      </c>
      <c r="O49" s="65">
        <v>162</v>
      </c>
      <c r="P49" s="48"/>
      <c r="Q49" s="48"/>
      <c r="R49" s="48"/>
      <c r="S49" s="48"/>
      <c r="T49" s="48"/>
      <c r="U49" s="48"/>
    </row>
    <row r="50" spans="1:21" ht="30.75" customHeight="1" x14ac:dyDescent="0.15">
      <c r="A50" s="48"/>
      <c r="B50" s="1195"/>
      <c r="C50" s="1196"/>
      <c r="D50" s="62"/>
      <c r="E50" s="1187" t="s">
        <v>17</v>
      </c>
      <c r="F50" s="1187"/>
      <c r="G50" s="1187"/>
      <c r="H50" s="1187"/>
      <c r="I50" s="1187"/>
      <c r="J50" s="1188"/>
      <c r="K50" s="63">
        <v>168</v>
      </c>
      <c r="L50" s="64">
        <v>178</v>
      </c>
      <c r="M50" s="64">
        <v>134</v>
      </c>
      <c r="N50" s="64">
        <v>126</v>
      </c>
      <c r="O50" s="65">
        <v>187</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479</v>
      </c>
      <c r="L51" s="64" t="s">
        <v>479</v>
      </c>
      <c r="M51" s="64" t="s">
        <v>479</v>
      </c>
      <c r="N51" s="64" t="s">
        <v>479</v>
      </c>
      <c r="O51" s="65" t="s">
        <v>479</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9133</v>
      </c>
      <c r="L52" s="64">
        <v>9282</v>
      </c>
      <c r="M52" s="64">
        <v>9983</v>
      </c>
      <c r="N52" s="64">
        <v>9703</v>
      </c>
      <c r="O52" s="65">
        <v>10034</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3402</v>
      </c>
      <c r="L53" s="69">
        <v>2739</v>
      </c>
      <c r="M53" s="69">
        <v>2086</v>
      </c>
      <c r="N53" s="69">
        <v>1694</v>
      </c>
      <c r="O53" s="70">
        <v>1596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3" t="s">
        <v>24</v>
      </c>
      <c r="C41" s="1214"/>
      <c r="D41" s="81"/>
      <c r="E41" s="1215" t="s">
        <v>25</v>
      </c>
      <c r="F41" s="1215"/>
      <c r="G41" s="1215"/>
      <c r="H41" s="1216"/>
      <c r="I41" s="82">
        <v>90384</v>
      </c>
      <c r="J41" s="83">
        <v>92645</v>
      </c>
      <c r="K41" s="83">
        <v>95664</v>
      </c>
      <c r="L41" s="83">
        <v>99876</v>
      </c>
      <c r="M41" s="84">
        <v>100678</v>
      </c>
    </row>
    <row r="42" spans="2:13" ht="27.75" customHeight="1" x14ac:dyDescent="0.15">
      <c r="B42" s="1203"/>
      <c r="C42" s="1204"/>
      <c r="D42" s="85"/>
      <c r="E42" s="1207" t="s">
        <v>26</v>
      </c>
      <c r="F42" s="1207"/>
      <c r="G42" s="1207"/>
      <c r="H42" s="1208"/>
      <c r="I42" s="86">
        <v>307</v>
      </c>
      <c r="J42" s="87">
        <v>158</v>
      </c>
      <c r="K42" s="87">
        <v>124</v>
      </c>
      <c r="L42" s="87">
        <v>91</v>
      </c>
      <c r="M42" s="88">
        <v>68</v>
      </c>
    </row>
    <row r="43" spans="2:13" ht="27.75" customHeight="1" x14ac:dyDescent="0.15">
      <c r="B43" s="1203"/>
      <c r="C43" s="1204"/>
      <c r="D43" s="85"/>
      <c r="E43" s="1207" t="s">
        <v>27</v>
      </c>
      <c r="F43" s="1207"/>
      <c r="G43" s="1207"/>
      <c r="H43" s="1208"/>
      <c r="I43" s="86">
        <v>32255</v>
      </c>
      <c r="J43" s="87">
        <v>32071</v>
      </c>
      <c r="K43" s="87">
        <v>31360</v>
      </c>
      <c r="L43" s="87">
        <v>30296</v>
      </c>
      <c r="M43" s="88">
        <v>29228</v>
      </c>
    </row>
    <row r="44" spans="2:13" ht="27.75" customHeight="1" x14ac:dyDescent="0.15">
      <c r="B44" s="1203"/>
      <c r="C44" s="1204"/>
      <c r="D44" s="85"/>
      <c r="E44" s="1207" t="s">
        <v>28</v>
      </c>
      <c r="F44" s="1207"/>
      <c r="G44" s="1207"/>
      <c r="H44" s="1208"/>
      <c r="I44" s="86">
        <v>2517</v>
      </c>
      <c r="J44" s="87">
        <v>2377</v>
      </c>
      <c r="K44" s="87">
        <v>2315</v>
      </c>
      <c r="L44" s="87">
        <v>2195</v>
      </c>
      <c r="M44" s="88">
        <v>2067</v>
      </c>
    </row>
    <row r="45" spans="2:13" ht="27.75" customHeight="1" x14ac:dyDescent="0.15">
      <c r="B45" s="1203"/>
      <c r="C45" s="1204"/>
      <c r="D45" s="85"/>
      <c r="E45" s="1207" t="s">
        <v>29</v>
      </c>
      <c r="F45" s="1207"/>
      <c r="G45" s="1207"/>
      <c r="H45" s="1208"/>
      <c r="I45" s="86">
        <v>14042</v>
      </c>
      <c r="J45" s="87">
        <v>13840</v>
      </c>
      <c r="K45" s="87">
        <v>13122</v>
      </c>
      <c r="L45" s="87">
        <v>13366</v>
      </c>
      <c r="M45" s="88">
        <v>13645</v>
      </c>
    </row>
    <row r="46" spans="2:13" ht="27.75" customHeight="1" x14ac:dyDescent="0.15">
      <c r="B46" s="1203"/>
      <c r="C46" s="1204"/>
      <c r="D46" s="89"/>
      <c r="E46" s="1207" t="s">
        <v>30</v>
      </c>
      <c r="F46" s="1207"/>
      <c r="G46" s="1207"/>
      <c r="H46" s="1208"/>
      <c r="I46" s="86">
        <v>689</v>
      </c>
      <c r="J46" s="87" t="s">
        <v>479</v>
      </c>
      <c r="K46" s="87" t="s">
        <v>479</v>
      </c>
      <c r="L46" s="87" t="s">
        <v>479</v>
      </c>
      <c r="M46" s="88" t="s">
        <v>479</v>
      </c>
    </row>
    <row r="47" spans="2:13" ht="27.75" customHeight="1" x14ac:dyDescent="0.15">
      <c r="B47" s="1203"/>
      <c r="C47" s="1204"/>
      <c r="D47" s="90"/>
      <c r="E47" s="1217" t="s">
        <v>31</v>
      </c>
      <c r="F47" s="1218"/>
      <c r="G47" s="1218"/>
      <c r="H47" s="1219"/>
      <c r="I47" s="86" t="s">
        <v>479</v>
      </c>
      <c r="J47" s="87" t="s">
        <v>479</v>
      </c>
      <c r="K47" s="87" t="s">
        <v>479</v>
      </c>
      <c r="L47" s="87" t="s">
        <v>479</v>
      </c>
      <c r="M47" s="88" t="s">
        <v>479</v>
      </c>
    </row>
    <row r="48" spans="2:13" ht="27.75" customHeight="1" x14ac:dyDescent="0.15">
      <c r="B48" s="1203"/>
      <c r="C48" s="1204"/>
      <c r="D48" s="85"/>
      <c r="E48" s="1207" t="s">
        <v>32</v>
      </c>
      <c r="F48" s="1207"/>
      <c r="G48" s="1207"/>
      <c r="H48" s="1208"/>
      <c r="I48" s="86" t="s">
        <v>479</v>
      </c>
      <c r="J48" s="87" t="s">
        <v>479</v>
      </c>
      <c r="K48" s="87" t="s">
        <v>479</v>
      </c>
      <c r="L48" s="87" t="s">
        <v>479</v>
      </c>
      <c r="M48" s="88" t="s">
        <v>479</v>
      </c>
    </row>
    <row r="49" spans="2:13" ht="27.75" customHeight="1" x14ac:dyDescent="0.15">
      <c r="B49" s="1205"/>
      <c r="C49" s="1206"/>
      <c r="D49" s="85"/>
      <c r="E49" s="1207" t="s">
        <v>33</v>
      </c>
      <c r="F49" s="1207"/>
      <c r="G49" s="1207"/>
      <c r="H49" s="1208"/>
      <c r="I49" s="86" t="s">
        <v>479</v>
      </c>
      <c r="J49" s="87" t="s">
        <v>479</v>
      </c>
      <c r="K49" s="87" t="s">
        <v>479</v>
      </c>
      <c r="L49" s="87" t="s">
        <v>479</v>
      </c>
      <c r="M49" s="88" t="s">
        <v>479</v>
      </c>
    </row>
    <row r="50" spans="2:13" ht="27.75" customHeight="1" x14ac:dyDescent="0.15">
      <c r="B50" s="1201" t="s">
        <v>34</v>
      </c>
      <c r="C50" s="1202"/>
      <c r="D50" s="91"/>
      <c r="E50" s="1207" t="s">
        <v>35</v>
      </c>
      <c r="F50" s="1207"/>
      <c r="G50" s="1207"/>
      <c r="H50" s="1208"/>
      <c r="I50" s="86">
        <v>6904</v>
      </c>
      <c r="J50" s="87">
        <v>10407</v>
      </c>
      <c r="K50" s="87">
        <v>10964</v>
      </c>
      <c r="L50" s="87">
        <v>14872</v>
      </c>
      <c r="M50" s="88">
        <v>18081</v>
      </c>
    </row>
    <row r="51" spans="2:13" ht="27.75" customHeight="1" x14ac:dyDescent="0.15">
      <c r="B51" s="1203"/>
      <c r="C51" s="1204"/>
      <c r="D51" s="85"/>
      <c r="E51" s="1207" t="s">
        <v>36</v>
      </c>
      <c r="F51" s="1207"/>
      <c r="G51" s="1207"/>
      <c r="H51" s="1208"/>
      <c r="I51" s="86">
        <v>21245</v>
      </c>
      <c r="J51" s="87">
        <v>21896</v>
      </c>
      <c r="K51" s="87">
        <v>19853</v>
      </c>
      <c r="L51" s="87">
        <v>20066</v>
      </c>
      <c r="M51" s="88">
        <v>20017</v>
      </c>
    </row>
    <row r="52" spans="2:13" ht="27.75" customHeight="1" x14ac:dyDescent="0.15">
      <c r="B52" s="1205"/>
      <c r="C52" s="1206"/>
      <c r="D52" s="85"/>
      <c r="E52" s="1207" t="s">
        <v>37</v>
      </c>
      <c r="F52" s="1207"/>
      <c r="G52" s="1207"/>
      <c r="H52" s="1208"/>
      <c r="I52" s="86">
        <v>87240</v>
      </c>
      <c r="J52" s="87">
        <v>90522</v>
      </c>
      <c r="K52" s="87">
        <v>94192</v>
      </c>
      <c r="L52" s="87">
        <v>97289</v>
      </c>
      <c r="M52" s="88">
        <v>97599</v>
      </c>
    </row>
    <row r="53" spans="2:13" ht="27.75" customHeight="1" thickBot="1" x14ac:dyDescent="0.2">
      <c r="B53" s="1209" t="s">
        <v>21</v>
      </c>
      <c r="C53" s="1210"/>
      <c r="D53" s="92"/>
      <c r="E53" s="1211" t="s">
        <v>38</v>
      </c>
      <c r="F53" s="1211"/>
      <c r="G53" s="1211"/>
      <c r="H53" s="1212"/>
      <c r="I53" s="93">
        <v>24805</v>
      </c>
      <c r="J53" s="94">
        <v>18265</v>
      </c>
      <c r="K53" s="94">
        <v>17575</v>
      </c>
      <c r="L53" s="94">
        <v>13597</v>
      </c>
      <c r="M53" s="95">
        <v>9989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573</v>
      </c>
      <c r="I42" s="354"/>
      <c r="J42" s="354"/>
      <c r="K42" s="354"/>
      <c r="L42" s="246"/>
      <c r="M42" s="246"/>
      <c r="N42" s="246"/>
      <c r="O42" s="246"/>
    </row>
    <row r="43" spans="2:17" x14ac:dyDescent="0.15">
      <c r="B43" s="250"/>
      <c r="C43" s="246"/>
      <c r="D43" s="246"/>
      <c r="E43" s="246"/>
      <c r="F43" s="246"/>
      <c r="G43" s="1232" t="s">
        <v>582</v>
      </c>
      <c r="H43" s="1233"/>
      <c r="I43" s="1233"/>
      <c r="J43" s="1233"/>
      <c r="K43" s="1233"/>
      <c r="L43" s="1233"/>
      <c r="M43" s="1233"/>
      <c r="N43" s="1233"/>
      <c r="O43" s="1234"/>
    </row>
    <row r="44" spans="2:17" x14ac:dyDescent="0.15">
      <c r="B44" s="250"/>
      <c r="C44" s="246"/>
      <c r="D44" s="246"/>
      <c r="E44" s="246"/>
      <c r="F44" s="246"/>
      <c r="G44" s="1235"/>
      <c r="H44" s="1236"/>
      <c r="I44" s="1236"/>
      <c r="J44" s="1236"/>
      <c r="K44" s="1236"/>
      <c r="L44" s="1236"/>
      <c r="M44" s="1236"/>
      <c r="N44" s="1236"/>
      <c r="O44" s="1237"/>
    </row>
    <row r="45" spans="2:17" x14ac:dyDescent="0.15">
      <c r="B45" s="250"/>
      <c r="C45" s="246"/>
      <c r="D45" s="246"/>
      <c r="E45" s="246"/>
      <c r="F45" s="246"/>
      <c r="G45" s="1235"/>
      <c r="H45" s="1236"/>
      <c r="I45" s="1236"/>
      <c r="J45" s="1236"/>
      <c r="K45" s="1236"/>
      <c r="L45" s="1236"/>
      <c r="M45" s="1236"/>
      <c r="N45" s="1236"/>
      <c r="O45" s="1237"/>
    </row>
    <row r="46" spans="2:17" x14ac:dyDescent="0.15">
      <c r="B46" s="250"/>
      <c r="C46" s="246"/>
      <c r="D46" s="246"/>
      <c r="E46" s="246"/>
      <c r="F46" s="246"/>
      <c r="G46" s="1235"/>
      <c r="H46" s="1236"/>
      <c r="I46" s="1236"/>
      <c r="J46" s="1236"/>
      <c r="K46" s="1236"/>
      <c r="L46" s="1236"/>
      <c r="M46" s="1236"/>
      <c r="N46" s="1236"/>
      <c r="O46" s="1237"/>
    </row>
    <row r="47" spans="2:17" x14ac:dyDescent="0.15">
      <c r="B47" s="250"/>
      <c r="C47" s="246"/>
      <c r="D47" s="246"/>
      <c r="E47" s="246"/>
      <c r="F47" s="246"/>
      <c r="G47" s="1238"/>
      <c r="H47" s="1239"/>
      <c r="I47" s="1239"/>
      <c r="J47" s="1239"/>
      <c r="K47" s="1239"/>
      <c r="L47" s="1239"/>
      <c r="M47" s="1239"/>
      <c r="N47" s="1239"/>
      <c r="O47" s="1240"/>
    </row>
    <row r="48" spans="2:17" x14ac:dyDescent="0.15">
      <c r="B48" s="250"/>
      <c r="C48" s="246"/>
      <c r="D48" s="246"/>
      <c r="E48" s="246"/>
      <c r="F48" s="246"/>
      <c r="G48" s="246"/>
      <c r="H48" s="355"/>
      <c r="I48" s="355"/>
      <c r="J48" s="355"/>
    </row>
    <row r="49" spans="1:17" x14ac:dyDescent="0.15">
      <c r="B49" s="250"/>
      <c r="C49" s="246"/>
      <c r="D49" s="246"/>
      <c r="E49" s="246"/>
      <c r="F49" s="246"/>
      <c r="G49" s="245" t="s">
        <v>574</v>
      </c>
    </row>
    <row r="50" spans="1:17" x14ac:dyDescent="0.15">
      <c r="B50" s="250"/>
      <c r="C50" s="246"/>
      <c r="D50" s="246"/>
      <c r="E50" s="246"/>
      <c r="F50" s="246"/>
      <c r="G50" s="1241"/>
      <c r="H50" s="1242"/>
      <c r="I50" s="1242"/>
      <c r="J50" s="1243"/>
      <c r="K50" s="356" t="s">
        <v>518</v>
      </c>
      <c r="L50" s="356" t="s">
        <v>519</v>
      </c>
      <c r="M50" s="356" t="s">
        <v>520</v>
      </c>
      <c r="N50" s="356" t="s">
        <v>521</v>
      </c>
      <c r="O50" s="356" t="s">
        <v>522</v>
      </c>
    </row>
    <row r="51" spans="1:17" x14ac:dyDescent="0.15">
      <c r="B51" s="250"/>
      <c r="C51" s="246"/>
      <c r="D51" s="246"/>
      <c r="E51" s="246"/>
      <c r="F51" s="246"/>
      <c r="G51" s="1244" t="s">
        <v>575</v>
      </c>
      <c r="H51" s="1245"/>
      <c r="I51" s="1250" t="s">
        <v>576</v>
      </c>
      <c r="J51" s="1250"/>
      <c r="K51" s="1254"/>
      <c r="L51" s="1254"/>
      <c r="M51" s="1254"/>
      <c r="N51" s="1220">
        <v>36.1</v>
      </c>
      <c r="O51" s="1254"/>
    </row>
    <row r="52" spans="1:17" x14ac:dyDescent="0.15">
      <c r="B52" s="250"/>
      <c r="C52" s="246"/>
      <c r="D52" s="246"/>
      <c r="E52" s="246"/>
      <c r="F52" s="246"/>
      <c r="G52" s="1246"/>
      <c r="H52" s="1247"/>
      <c r="I52" s="1251"/>
      <c r="J52" s="1251"/>
      <c r="K52" s="1220"/>
      <c r="L52" s="1220"/>
      <c r="M52" s="1220"/>
      <c r="N52" s="1220"/>
      <c r="O52" s="1220"/>
    </row>
    <row r="53" spans="1:17" x14ac:dyDescent="0.15">
      <c r="A53" s="357"/>
      <c r="B53" s="250"/>
      <c r="C53" s="246"/>
      <c r="D53" s="246"/>
      <c r="E53" s="246"/>
      <c r="F53" s="246"/>
      <c r="G53" s="1246"/>
      <c r="H53" s="1247"/>
      <c r="I53" s="1230" t="s">
        <v>581</v>
      </c>
      <c r="J53" s="1230"/>
      <c r="K53" s="1255"/>
      <c r="L53" s="1255"/>
      <c r="M53" s="1255"/>
      <c r="N53" s="1252">
        <v>45.9</v>
      </c>
      <c r="O53" s="1255"/>
    </row>
    <row r="54" spans="1:17" x14ac:dyDescent="0.15">
      <c r="A54" s="357"/>
      <c r="B54" s="250"/>
      <c r="C54" s="246"/>
      <c r="D54" s="246"/>
      <c r="E54" s="246"/>
      <c r="F54" s="246"/>
      <c r="G54" s="1248"/>
      <c r="H54" s="1249"/>
      <c r="I54" s="1230"/>
      <c r="J54" s="1230"/>
      <c r="K54" s="1253"/>
      <c r="L54" s="1253"/>
      <c r="M54" s="1253"/>
      <c r="N54" s="1253"/>
      <c r="O54" s="1253"/>
    </row>
    <row r="55" spans="1:17" x14ac:dyDescent="0.15">
      <c r="A55" s="357"/>
      <c r="B55" s="250"/>
      <c r="C55" s="246"/>
      <c r="D55" s="246"/>
      <c r="E55" s="246"/>
      <c r="F55" s="246"/>
      <c r="G55" s="1224" t="s">
        <v>577</v>
      </c>
      <c r="H55" s="1225"/>
      <c r="I55" s="1230" t="s">
        <v>576</v>
      </c>
      <c r="J55" s="1230"/>
      <c r="K55" s="1254"/>
      <c r="L55" s="1254"/>
      <c r="M55" s="1254"/>
      <c r="N55" s="1220">
        <v>25.4</v>
      </c>
      <c r="O55" s="1254"/>
    </row>
    <row r="56" spans="1:17" x14ac:dyDescent="0.15">
      <c r="A56" s="357"/>
      <c r="B56" s="250"/>
      <c r="C56" s="246"/>
      <c r="D56" s="246"/>
      <c r="E56" s="246"/>
      <c r="F56" s="246"/>
      <c r="G56" s="1226"/>
      <c r="H56" s="1227"/>
      <c r="I56" s="1230"/>
      <c r="J56" s="1230"/>
      <c r="K56" s="1220"/>
      <c r="L56" s="1220"/>
      <c r="M56" s="1220"/>
      <c r="N56" s="1220"/>
      <c r="O56" s="1220"/>
    </row>
    <row r="57" spans="1:17" s="357" customFormat="1" x14ac:dyDescent="0.15">
      <c r="B57" s="358"/>
      <c r="C57" s="354"/>
      <c r="D57" s="354"/>
      <c r="E57" s="354"/>
      <c r="F57" s="354"/>
      <c r="G57" s="1226"/>
      <c r="H57" s="1227"/>
      <c r="I57" s="1222" t="s">
        <v>581</v>
      </c>
      <c r="J57" s="1222"/>
      <c r="K57" s="1255"/>
      <c r="L57" s="1255"/>
      <c r="M57" s="1255"/>
      <c r="N57" s="1252">
        <v>52.6</v>
      </c>
      <c r="O57" s="1255"/>
      <c r="P57" s="359"/>
      <c r="Q57" s="358"/>
    </row>
    <row r="58" spans="1:17" s="357" customFormat="1" x14ac:dyDescent="0.15">
      <c r="A58" s="245"/>
      <c r="B58" s="358"/>
      <c r="C58" s="354"/>
      <c r="D58" s="354"/>
      <c r="E58" s="354"/>
      <c r="F58" s="354"/>
      <c r="G58" s="1228"/>
      <c r="H58" s="1229"/>
      <c r="I58" s="1222"/>
      <c r="J58" s="1222"/>
      <c r="K58" s="1253"/>
      <c r="L58" s="1253"/>
      <c r="M58" s="1253"/>
      <c r="N58" s="1253"/>
      <c r="O58" s="1253"/>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353" t="s">
        <v>573</v>
      </c>
      <c r="I64" s="354"/>
      <c r="J64" s="354"/>
      <c r="K64" s="354"/>
      <c r="L64" s="246"/>
      <c r="M64" s="246"/>
      <c r="N64" s="246"/>
      <c r="O64" s="246"/>
    </row>
    <row r="65" spans="2:30" x14ac:dyDescent="0.15">
      <c r="B65" s="250"/>
      <c r="C65" s="246"/>
      <c r="D65" s="246"/>
      <c r="E65" s="246"/>
      <c r="F65" s="246"/>
      <c r="G65" s="1232" t="s">
        <v>583</v>
      </c>
      <c r="H65" s="1233"/>
      <c r="I65" s="1233"/>
      <c r="J65" s="1233"/>
      <c r="K65" s="1233"/>
      <c r="L65" s="1233"/>
      <c r="M65" s="1233"/>
      <c r="N65" s="1233"/>
      <c r="O65" s="1234"/>
    </row>
    <row r="66" spans="2:30" x14ac:dyDescent="0.15">
      <c r="B66" s="250"/>
      <c r="C66" s="246"/>
      <c r="D66" s="246"/>
      <c r="E66" s="246"/>
      <c r="F66" s="246"/>
      <c r="G66" s="1235"/>
      <c r="H66" s="1236"/>
      <c r="I66" s="1236"/>
      <c r="J66" s="1236"/>
      <c r="K66" s="1236"/>
      <c r="L66" s="1236"/>
      <c r="M66" s="1236"/>
      <c r="N66" s="1236"/>
      <c r="O66" s="1237"/>
    </row>
    <row r="67" spans="2:30" x14ac:dyDescent="0.15">
      <c r="B67" s="250"/>
      <c r="C67" s="246"/>
      <c r="D67" s="246"/>
      <c r="E67" s="246"/>
      <c r="F67" s="246"/>
      <c r="G67" s="1235"/>
      <c r="H67" s="1236"/>
      <c r="I67" s="1236"/>
      <c r="J67" s="1236"/>
      <c r="K67" s="1236"/>
      <c r="L67" s="1236"/>
      <c r="M67" s="1236"/>
      <c r="N67" s="1236"/>
      <c r="O67" s="1237"/>
    </row>
    <row r="68" spans="2:30" x14ac:dyDescent="0.15">
      <c r="B68" s="250"/>
      <c r="C68" s="246"/>
      <c r="D68" s="246"/>
      <c r="E68" s="246"/>
      <c r="F68" s="246"/>
      <c r="G68" s="1235"/>
      <c r="H68" s="1236"/>
      <c r="I68" s="1236"/>
      <c r="J68" s="1236"/>
      <c r="K68" s="1236"/>
      <c r="L68" s="1236"/>
      <c r="M68" s="1236"/>
      <c r="N68" s="1236"/>
      <c r="O68" s="1237"/>
    </row>
    <row r="69" spans="2:30" x14ac:dyDescent="0.15">
      <c r="B69" s="250"/>
      <c r="C69" s="246"/>
      <c r="D69" s="246"/>
      <c r="E69" s="246"/>
      <c r="F69" s="246"/>
      <c r="G69" s="1238"/>
      <c r="H69" s="1239"/>
      <c r="I69" s="1239"/>
      <c r="J69" s="1239"/>
      <c r="K69" s="1239"/>
      <c r="L69" s="1239"/>
      <c r="M69" s="1239"/>
      <c r="N69" s="1239"/>
      <c r="O69" s="124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41"/>
      <c r="H72" s="1242"/>
      <c r="I72" s="1242"/>
      <c r="J72" s="1243"/>
      <c r="K72" s="356" t="s">
        <v>518</v>
      </c>
      <c r="L72" s="356" t="s">
        <v>519</v>
      </c>
      <c r="M72" s="356" t="s">
        <v>520</v>
      </c>
      <c r="N72" s="356" t="s">
        <v>521</v>
      </c>
      <c r="O72" s="356" t="s">
        <v>522</v>
      </c>
    </row>
    <row r="73" spans="2:30" x14ac:dyDescent="0.15">
      <c r="B73" s="250"/>
      <c r="C73" s="246"/>
      <c r="D73" s="246"/>
      <c r="E73" s="246"/>
      <c r="F73" s="246"/>
      <c r="G73" s="1244" t="s">
        <v>575</v>
      </c>
      <c r="H73" s="1245"/>
      <c r="I73" s="1250" t="s">
        <v>576</v>
      </c>
      <c r="J73" s="1250"/>
      <c r="K73" s="1231">
        <v>66</v>
      </c>
      <c r="L73" s="1231">
        <v>48</v>
      </c>
      <c r="M73" s="1220">
        <v>47.1</v>
      </c>
      <c r="N73" s="1220">
        <v>36.1</v>
      </c>
      <c r="O73" s="1220">
        <v>26.8</v>
      </c>
      <c r="S73" s="245">
        <v>9.9</v>
      </c>
    </row>
    <row r="74" spans="2:30" x14ac:dyDescent="0.15">
      <c r="B74" s="250"/>
      <c r="C74" s="246"/>
      <c r="D74" s="246"/>
      <c r="E74" s="246"/>
      <c r="F74" s="246"/>
      <c r="G74" s="1246"/>
      <c r="H74" s="1247"/>
      <c r="I74" s="1251"/>
      <c r="J74" s="1251"/>
      <c r="K74" s="1231"/>
      <c r="L74" s="1231"/>
      <c r="M74" s="1220"/>
      <c r="N74" s="1220"/>
      <c r="O74" s="1220"/>
    </row>
    <row r="75" spans="2:30" x14ac:dyDescent="0.15">
      <c r="B75" s="250"/>
      <c r="C75" s="246"/>
      <c r="D75" s="246"/>
      <c r="E75" s="246"/>
      <c r="F75" s="246"/>
      <c r="G75" s="1246"/>
      <c r="H75" s="1247"/>
      <c r="I75" s="1230" t="s">
        <v>580</v>
      </c>
      <c r="J75" s="1230"/>
      <c r="K75" s="1252">
        <v>9.9</v>
      </c>
      <c r="L75" s="1252">
        <v>8.9</v>
      </c>
      <c r="M75" s="1252">
        <v>7.2</v>
      </c>
      <c r="N75" s="1252">
        <v>5.7</v>
      </c>
      <c r="O75" s="1252">
        <v>4.8</v>
      </c>
      <c r="U75" s="245">
        <v>81.2</v>
      </c>
      <c r="W75" s="245">
        <v>87.2</v>
      </c>
      <c r="Y75" s="245">
        <v>99.8</v>
      </c>
      <c r="AA75" s="245">
        <v>109.5</v>
      </c>
      <c r="AC75" s="245">
        <v>115.2</v>
      </c>
    </row>
    <row r="76" spans="2:30" x14ac:dyDescent="0.15">
      <c r="B76" s="250"/>
      <c r="C76" s="246"/>
      <c r="D76" s="246"/>
      <c r="E76" s="246"/>
      <c r="F76" s="246"/>
      <c r="G76" s="1248"/>
      <c r="H76" s="1249"/>
      <c r="I76" s="1230"/>
      <c r="J76" s="1230"/>
      <c r="K76" s="1253"/>
      <c r="L76" s="1253"/>
      <c r="M76" s="1253"/>
      <c r="N76" s="1253"/>
      <c r="O76" s="1253"/>
    </row>
    <row r="77" spans="2:30" x14ac:dyDescent="0.15">
      <c r="B77" s="250"/>
      <c r="C77" s="246"/>
      <c r="D77" s="246"/>
      <c r="E77" s="246"/>
      <c r="F77" s="246"/>
      <c r="G77" s="1224" t="s">
        <v>577</v>
      </c>
      <c r="H77" s="1225"/>
      <c r="I77" s="1230" t="s">
        <v>576</v>
      </c>
      <c r="J77" s="1230"/>
      <c r="K77" s="1231">
        <v>42</v>
      </c>
      <c r="L77" s="1231">
        <v>32.6</v>
      </c>
      <c r="M77" s="1220">
        <v>30.5</v>
      </c>
      <c r="N77" s="1220">
        <v>25.4</v>
      </c>
      <c r="O77" s="1220">
        <v>16.600000000000001</v>
      </c>
      <c r="R77" s="245">
        <v>12.3</v>
      </c>
      <c r="T77" s="245">
        <v>11.1</v>
      </c>
    </row>
    <row r="78" spans="2:30" x14ac:dyDescent="0.15">
      <c r="B78" s="250"/>
      <c r="C78" s="246"/>
      <c r="D78" s="246"/>
      <c r="E78" s="246"/>
      <c r="F78" s="246"/>
      <c r="G78" s="1226"/>
      <c r="H78" s="1227"/>
      <c r="I78" s="1230"/>
      <c r="J78" s="1230"/>
      <c r="K78" s="1231"/>
      <c r="L78" s="1231"/>
      <c r="M78" s="1220"/>
      <c r="N78" s="1220"/>
      <c r="O78" s="1220"/>
    </row>
    <row r="79" spans="2:30" x14ac:dyDescent="0.15">
      <c r="B79" s="250"/>
      <c r="C79" s="246"/>
      <c r="D79" s="246"/>
      <c r="E79" s="246"/>
      <c r="F79" s="246"/>
      <c r="G79" s="1226"/>
      <c r="H79" s="1227"/>
      <c r="I79" s="1221" t="s">
        <v>580</v>
      </c>
      <c r="J79" s="1222"/>
      <c r="K79" s="1223">
        <v>6.8</v>
      </c>
      <c r="L79" s="1223">
        <v>5.9</v>
      </c>
      <c r="M79" s="1223">
        <v>5.2</v>
      </c>
      <c r="N79" s="1223">
        <v>4.8</v>
      </c>
      <c r="O79" s="1223">
        <v>3.6</v>
      </c>
      <c r="V79" s="245">
        <v>53.5</v>
      </c>
      <c r="X79" s="245">
        <v>48.2</v>
      </c>
      <c r="Z79" s="245">
        <v>34.200000000000003</v>
      </c>
      <c r="AB79" s="245">
        <v>30.3</v>
      </c>
      <c r="AD79" s="245">
        <v>28.9</v>
      </c>
    </row>
    <row r="80" spans="2:30" x14ac:dyDescent="0.15">
      <c r="B80" s="250"/>
      <c r="C80" s="246"/>
      <c r="D80" s="246"/>
      <c r="E80" s="246"/>
      <c r="F80" s="246"/>
      <c r="G80" s="1228"/>
      <c r="H80" s="1229"/>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77418</v>
      </c>
      <c r="E3" s="118"/>
      <c r="F3" s="119">
        <v>39425</v>
      </c>
      <c r="G3" s="120"/>
      <c r="H3" s="121"/>
    </row>
    <row r="4" spans="1:8" x14ac:dyDescent="0.15">
      <c r="A4" s="122"/>
      <c r="B4" s="123"/>
      <c r="C4" s="124"/>
      <c r="D4" s="125">
        <v>43734</v>
      </c>
      <c r="E4" s="126"/>
      <c r="F4" s="127">
        <v>22414</v>
      </c>
      <c r="G4" s="128"/>
      <c r="H4" s="129"/>
    </row>
    <row r="5" spans="1:8" x14ac:dyDescent="0.15">
      <c r="A5" s="110" t="s">
        <v>512</v>
      </c>
      <c r="B5" s="115"/>
      <c r="C5" s="116"/>
      <c r="D5" s="117">
        <v>65687</v>
      </c>
      <c r="E5" s="118"/>
      <c r="F5" s="119">
        <v>43141</v>
      </c>
      <c r="G5" s="120"/>
      <c r="H5" s="121"/>
    </row>
    <row r="6" spans="1:8" x14ac:dyDescent="0.15">
      <c r="A6" s="122"/>
      <c r="B6" s="123"/>
      <c r="C6" s="124"/>
      <c r="D6" s="125">
        <v>30596</v>
      </c>
      <c r="E6" s="126"/>
      <c r="F6" s="127">
        <v>21887</v>
      </c>
      <c r="G6" s="128"/>
      <c r="H6" s="129"/>
    </row>
    <row r="7" spans="1:8" x14ac:dyDescent="0.15">
      <c r="A7" s="110" t="s">
        <v>513</v>
      </c>
      <c r="B7" s="115"/>
      <c r="C7" s="116"/>
      <c r="D7" s="117">
        <v>66747</v>
      </c>
      <c r="E7" s="118"/>
      <c r="F7" s="119">
        <v>45117</v>
      </c>
      <c r="G7" s="120"/>
      <c r="H7" s="121"/>
    </row>
    <row r="8" spans="1:8" x14ac:dyDescent="0.15">
      <c r="A8" s="122"/>
      <c r="B8" s="123"/>
      <c r="C8" s="124"/>
      <c r="D8" s="125">
        <v>38781</v>
      </c>
      <c r="E8" s="126"/>
      <c r="F8" s="127">
        <v>25589</v>
      </c>
      <c r="G8" s="128"/>
      <c r="H8" s="129"/>
    </row>
    <row r="9" spans="1:8" x14ac:dyDescent="0.15">
      <c r="A9" s="110" t="s">
        <v>514</v>
      </c>
      <c r="B9" s="115"/>
      <c r="C9" s="116"/>
      <c r="D9" s="117">
        <v>74475</v>
      </c>
      <c r="E9" s="118"/>
      <c r="F9" s="119">
        <v>39951</v>
      </c>
      <c r="G9" s="120"/>
      <c r="H9" s="121"/>
    </row>
    <row r="10" spans="1:8" x14ac:dyDescent="0.15">
      <c r="A10" s="122"/>
      <c r="B10" s="123"/>
      <c r="C10" s="124"/>
      <c r="D10" s="125">
        <v>43346</v>
      </c>
      <c r="E10" s="126"/>
      <c r="F10" s="127">
        <v>22555</v>
      </c>
      <c r="G10" s="128"/>
      <c r="H10" s="129"/>
    </row>
    <row r="11" spans="1:8" x14ac:dyDescent="0.15">
      <c r="A11" s="110" t="s">
        <v>515</v>
      </c>
      <c r="B11" s="115"/>
      <c r="C11" s="116"/>
      <c r="D11" s="117">
        <v>63481</v>
      </c>
      <c r="E11" s="118"/>
      <c r="F11" s="119">
        <v>39893</v>
      </c>
      <c r="G11" s="120"/>
      <c r="H11" s="121"/>
    </row>
    <row r="12" spans="1:8" x14ac:dyDescent="0.15">
      <c r="A12" s="122"/>
      <c r="B12" s="123"/>
      <c r="C12" s="130"/>
      <c r="D12" s="125">
        <v>39461</v>
      </c>
      <c r="E12" s="126"/>
      <c r="F12" s="127">
        <v>26170</v>
      </c>
      <c r="G12" s="128"/>
      <c r="H12" s="129"/>
    </row>
    <row r="13" spans="1:8" x14ac:dyDescent="0.15">
      <c r="A13" s="110"/>
      <c r="B13" s="115"/>
      <c r="C13" s="131"/>
      <c r="D13" s="132">
        <v>69562</v>
      </c>
      <c r="E13" s="133"/>
      <c r="F13" s="134">
        <v>41505</v>
      </c>
      <c r="G13" s="135"/>
      <c r="H13" s="121"/>
    </row>
    <row r="14" spans="1:8" x14ac:dyDescent="0.15">
      <c r="A14" s="122"/>
      <c r="B14" s="123"/>
      <c r="C14" s="124"/>
      <c r="D14" s="125">
        <v>39184</v>
      </c>
      <c r="E14" s="126"/>
      <c r="F14" s="127">
        <v>23723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1.47</v>
      </c>
      <c r="C19" s="136">
        <f>ROUND(VALUE(SUBSTITUTE(実質収支比率等に係る経年分析!G$48,"▲","-")),2)</f>
        <v>1.58</v>
      </c>
      <c r="D19" s="136">
        <f>ROUND(VALUE(SUBSTITUTE(実質収支比率等に係る経年分析!H$48,"▲","-")),2)</f>
        <v>1.76</v>
      </c>
      <c r="E19" s="136">
        <f>ROUND(VALUE(SUBSTITUTE(実質収支比率等に係る経年分析!I$48,"▲","-")),2)</f>
        <v>1.68</v>
      </c>
      <c r="F19" s="136">
        <f>ROUND(VALUE(SUBSTITUTE(実質収支比率等に係る経年分析!J$48,"▲","-")),2)</f>
        <v>1.65</v>
      </c>
    </row>
    <row r="20" spans="1:11" x14ac:dyDescent="0.15">
      <c r="A20" s="136" t="s">
        <v>43</v>
      </c>
      <c r="B20" s="136">
        <f>ROUND(VALUE(SUBSTITUTE(実質収支比率等に係る経年分析!F$47,"▲","-")),2)</f>
        <v>7.34</v>
      </c>
      <c r="C20" s="136">
        <f>ROUND(VALUE(SUBSTITUTE(実質収支比率等に係る経年分析!G$47,"▲","-")),2)</f>
        <v>7.99</v>
      </c>
      <c r="D20" s="136">
        <f>ROUND(VALUE(SUBSTITUTE(実質収支比率等に係る経年分析!H$47,"▲","-")),2)</f>
        <v>8.83</v>
      </c>
      <c r="E20" s="136">
        <f>ROUND(VALUE(SUBSTITUTE(実質収支比率等に係る経年分析!I$47,"▲","-")),2)</f>
        <v>10.46</v>
      </c>
      <c r="F20" s="136">
        <f>ROUND(VALUE(SUBSTITUTE(実質収支比率等に係る経年分析!J$47,"▲","-")),2)</f>
        <v>11.36</v>
      </c>
    </row>
    <row r="21" spans="1:11" x14ac:dyDescent="0.15">
      <c r="A21" s="136" t="s">
        <v>44</v>
      </c>
      <c r="B21" s="136">
        <f>IF(ISNUMBER(VALUE(SUBSTITUTE(実質収支比率等に係る経年分析!F$49,"▲","-"))),ROUND(VALUE(SUBSTITUTE(実質収支比率等に係る経年分析!F$49,"▲","-")),2),NA())</f>
        <v>-0.04</v>
      </c>
      <c r="C21" s="136">
        <f>IF(ISNUMBER(VALUE(SUBSTITUTE(実質収支比率等に係る経年分析!G$49,"▲","-"))),ROUND(VALUE(SUBSTITUTE(実質収支比率等に係る経年分析!G$49,"▲","-")),2),NA())</f>
        <v>0.14000000000000001</v>
      </c>
      <c r="D21" s="136">
        <f>IF(ISNUMBER(VALUE(SUBSTITUTE(実質収支比率等に係る経年分析!H$49,"▲","-"))),ROUND(VALUE(SUBSTITUTE(実質収支比率等に係る経年分析!H$49,"▲","-")),2),NA())</f>
        <v>0.18</v>
      </c>
      <c r="E21" s="136">
        <f>IF(ISNUMBER(VALUE(SUBSTITUTE(実質収支比率等に係る経年分析!I$49,"▲","-"))),ROUND(VALUE(SUBSTITUTE(実質収支比率等に係る経年分析!I$49,"▲","-")),2),NA())</f>
        <v>0.72</v>
      </c>
      <c r="F21" s="136">
        <f>IF(ISNUMBER(VALUE(SUBSTITUTE(実質収支比率等に係る経年分析!J$49,"▲","-"))),ROUND(VALUE(SUBSTITUTE(実質収支比率等に係る経年分析!J$49,"▲","-")),2),NA())</f>
        <v>-0.03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0.14000000000000001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駐車場事業特別会計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1.18</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1.1100000000000001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9133</v>
      </c>
      <c r="E42" s="138"/>
      <c r="F42" s="138"/>
      <c r="G42" s="138">
        <f>'実質公債費比率（分子）の構造'!L$52</f>
        <v>9282</v>
      </c>
      <c r="H42" s="138"/>
      <c r="I42" s="138"/>
      <c r="J42" s="138">
        <f>'実質公債費比率（分子）の構造'!M$52</f>
        <v>9983</v>
      </c>
      <c r="K42" s="138"/>
      <c r="L42" s="138"/>
      <c r="M42" s="138">
        <f>'実質公債費比率（分子）の構造'!N$52</f>
        <v>9703</v>
      </c>
      <c r="N42" s="138"/>
      <c r="O42" s="138"/>
      <c r="P42" s="138">
        <f>'実質公債費比率（分子）の構造'!O$52</f>
        <v>10034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168</v>
      </c>
      <c r="C44" s="138"/>
      <c r="D44" s="138"/>
      <c r="E44" s="138">
        <f>'実質公債費比率（分子）の構造'!L$50</f>
        <v>178</v>
      </c>
      <c r="F44" s="138"/>
      <c r="G44" s="138"/>
      <c r="H44" s="138">
        <f>'実質公債費比率（分子）の構造'!M$50</f>
        <v>134</v>
      </c>
      <c r="I44" s="138"/>
      <c r="J44" s="138"/>
      <c r="K44" s="138">
        <f>'実質公債費比率（分子）の構造'!N$50</f>
        <v>126</v>
      </c>
      <c r="L44" s="138"/>
      <c r="M44" s="138"/>
      <c r="N44" s="138">
        <f>'実質公債費比率（分子）の構造'!O$50</f>
        <v>187</v>
      </c>
      <c r="O44" s="138"/>
      <c r="P44" s="138"/>
    </row>
    <row r="45" spans="1:16" x14ac:dyDescent="0.15">
      <c r="A45" s="138" t="s">
        <v>54</v>
      </c>
      <c r="B45" s="138">
        <f>'実質公債費比率（分子）の構造'!K$49</f>
        <v>191</v>
      </c>
      <c r="C45" s="138"/>
      <c r="D45" s="138"/>
      <c r="E45" s="138">
        <f>'実質公債費比率（分子）の構造'!L$49</f>
        <v>209</v>
      </c>
      <c r="F45" s="138"/>
      <c r="G45" s="138"/>
      <c r="H45" s="138">
        <f>'実質公債費比率（分子）の構造'!M$49</f>
        <v>198</v>
      </c>
      <c r="I45" s="138"/>
      <c r="J45" s="138"/>
      <c r="K45" s="138">
        <f>'実質公債費比率（分子）の構造'!N$49</f>
        <v>175</v>
      </c>
      <c r="L45" s="138"/>
      <c r="M45" s="138"/>
      <c r="N45" s="138">
        <f>'実質公債費比率（分子）の構造'!O$49</f>
        <v>162</v>
      </c>
      <c r="O45" s="138"/>
      <c r="P45" s="138"/>
    </row>
    <row r="46" spans="1:16" x14ac:dyDescent="0.15">
      <c r="A46" s="138" t="s">
        <v>55</v>
      </c>
      <c r="B46" s="138">
        <f>'実質公債費比率（分子）の構造'!K$48</f>
        <v>2434</v>
      </c>
      <c r="C46" s="138"/>
      <c r="D46" s="138"/>
      <c r="E46" s="138">
        <f>'実質公債費比率（分子）の構造'!L$48</f>
        <v>2371</v>
      </c>
      <c r="F46" s="138"/>
      <c r="G46" s="138"/>
      <c r="H46" s="138">
        <f>'実質公債費比率（分子）の構造'!M$48</f>
        <v>2278</v>
      </c>
      <c r="I46" s="138"/>
      <c r="J46" s="138"/>
      <c r="K46" s="138">
        <f>'実質公債費比率（分子）の構造'!N$48</f>
        <v>2117</v>
      </c>
      <c r="L46" s="138"/>
      <c r="M46" s="138"/>
      <c r="N46" s="138">
        <f>'実質公債費比率（分子）の構造'!O$48</f>
        <v>2070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9742</v>
      </c>
      <c r="C49" s="138"/>
      <c r="D49" s="138"/>
      <c r="E49" s="138">
        <f>'実質公債費比率（分子）の構造'!L$45</f>
        <v>9263</v>
      </c>
      <c r="F49" s="138"/>
      <c r="G49" s="138"/>
      <c r="H49" s="138">
        <f>'実質公債費比率（分子）の構造'!M$45</f>
        <v>9459</v>
      </c>
      <c r="I49" s="138"/>
      <c r="J49" s="138"/>
      <c r="K49" s="138">
        <f>'実質公債費比率（分子）の構造'!N$45</f>
        <v>8979</v>
      </c>
      <c r="L49" s="138"/>
      <c r="M49" s="138"/>
      <c r="N49" s="138">
        <f>'実質公債費比率（分子）の構造'!O$45</f>
        <v>9211</v>
      </c>
      <c r="O49" s="138"/>
      <c r="P49" s="138"/>
    </row>
    <row r="50" spans="1:16" x14ac:dyDescent="0.15">
      <c r="A50" s="138" t="s">
        <v>59</v>
      </c>
      <c r="B50" s="138" t="e">
        <f>NA()</f>
        <v>#N/A</v>
      </c>
      <c r="C50" s="138">
        <f>IF(ISNUMBER('実質公債費比率（分子）の構造'!K$53),'実質公債費比率（分子）の構造'!K$53,NA())</f>
        <v>3402</v>
      </c>
      <c r="D50" s="138" t="e">
        <f>NA()</f>
        <v>#N/A</v>
      </c>
      <c r="E50" s="138" t="e">
        <f>NA()</f>
        <v>#N/A</v>
      </c>
      <c r="F50" s="138">
        <f>IF(ISNUMBER('実質公債費比率（分子）の構造'!L$53),'実質公債費比率（分子）の構造'!L$53,NA())</f>
        <v>2739</v>
      </c>
      <c r="G50" s="138" t="e">
        <f>NA()</f>
        <v>#N/A</v>
      </c>
      <c r="H50" s="138" t="e">
        <f>NA()</f>
        <v>#N/A</v>
      </c>
      <c r="I50" s="138">
        <f>IF(ISNUMBER('実質公債費比率（分子）の構造'!M$53),'実質公債費比率（分子）の構造'!M$53,NA())</f>
        <v>2086</v>
      </c>
      <c r="J50" s="138" t="e">
        <f>NA()</f>
        <v>#N/A</v>
      </c>
      <c r="K50" s="138" t="e">
        <f>NA()</f>
        <v>#N/A</v>
      </c>
      <c r="L50" s="138">
        <f>IF(ISNUMBER('実質公債費比率（分子）の構造'!N$53),'実質公債費比率（分子）の構造'!N$53,NA())</f>
        <v>1694</v>
      </c>
      <c r="M50" s="138" t="e">
        <f>NA()</f>
        <v>#N/A</v>
      </c>
      <c r="N50" s="138" t="e">
        <f>NA()</f>
        <v>#N/A</v>
      </c>
      <c r="O50" s="138">
        <f>IF(ISNUMBER('実質公債費比率（分子）の構造'!O$53),'実質公債費比率（分子）の構造'!O$53,NA())</f>
        <v>1596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87240</v>
      </c>
      <c r="E56" s="137"/>
      <c r="F56" s="137"/>
      <c r="G56" s="137">
        <f>'将来負担比率（分子）の構造'!J$52</f>
        <v>90522</v>
      </c>
      <c r="H56" s="137"/>
      <c r="I56" s="137"/>
      <c r="J56" s="137">
        <f>'将来負担比率（分子）の構造'!K$52</f>
        <v>94192</v>
      </c>
      <c r="K56" s="137"/>
      <c r="L56" s="137"/>
      <c r="M56" s="137">
        <f>'将来負担比率（分子）の構造'!L$52</f>
        <v>97289</v>
      </c>
      <c r="N56" s="137"/>
      <c r="O56" s="137"/>
      <c r="P56" s="137">
        <f>'将来負担比率（分子）の構造'!M$52</f>
        <v>97599</v>
      </c>
    </row>
    <row r="57" spans="1:16" x14ac:dyDescent="0.15">
      <c r="A57" s="137" t="s">
        <v>36</v>
      </c>
      <c r="B57" s="137"/>
      <c r="C57" s="137"/>
      <c r="D57" s="137">
        <f>'将来負担比率（分子）の構造'!I$51</f>
        <v>21245</v>
      </c>
      <c r="E57" s="137"/>
      <c r="F57" s="137"/>
      <c r="G57" s="137">
        <f>'将来負担比率（分子）の構造'!J$51</f>
        <v>21896</v>
      </c>
      <c r="H57" s="137"/>
      <c r="I57" s="137"/>
      <c r="J57" s="137">
        <f>'将来負担比率（分子）の構造'!K$51</f>
        <v>19853</v>
      </c>
      <c r="K57" s="137"/>
      <c r="L57" s="137"/>
      <c r="M57" s="137">
        <f>'将来負担比率（分子）の構造'!L$51</f>
        <v>20066</v>
      </c>
      <c r="N57" s="137"/>
      <c r="O57" s="137"/>
      <c r="P57" s="137">
        <f>'将来負担比率（分子）の構造'!M$51</f>
        <v>20017</v>
      </c>
    </row>
    <row r="58" spans="1:16" x14ac:dyDescent="0.15">
      <c r="A58" s="137" t="s">
        <v>35</v>
      </c>
      <c r="B58" s="137"/>
      <c r="C58" s="137"/>
      <c r="D58" s="137">
        <f>'将来負担比率（分子）の構造'!I$50</f>
        <v>6904</v>
      </c>
      <c r="E58" s="137"/>
      <c r="F58" s="137"/>
      <c r="G58" s="137">
        <f>'将来負担比率（分子）の構造'!J$50</f>
        <v>10407</v>
      </c>
      <c r="H58" s="137"/>
      <c r="I58" s="137"/>
      <c r="J58" s="137">
        <f>'将来負担比率（分子）の構造'!K$50</f>
        <v>10964</v>
      </c>
      <c r="K58" s="137"/>
      <c r="L58" s="137"/>
      <c r="M58" s="137">
        <f>'将来負担比率（分子）の構造'!L$50</f>
        <v>14872</v>
      </c>
      <c r="N58" s="137"/>
      <c r="O58" s="137"/>
      <c r="P58" s="137">
        <f>'将来負担比率（分子）の構造'!M$50</f>
        <v>18081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689</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14042</v>
      </c>
      <c r="C62" s="137"/>
      <c r="D62" s="137"/>
      <c r="E62" s="137">
        <f>'将来負担比率（分子）の構造'!J$45</f>
        <v>13840</v>
      </c>
      <c r="F62" s="137"/>
      <c r="G62" s="137"/>
      <c r="H62" s="137">
        <f>'将来負担比率（分子）の構造'!K$45</f>
        <v>13122</v>
      </c>
      <c r="I62" s="137"/>
      <c r="J62" s="137"/>
      <c r="K62" s="137">
        <f>'将来負担比率（分子）の構造'!L$45</f>
        <v>13366</v>
      </c>
      <c r="L62" s="137"/>
      <c r="M62" s="137"/>
      <c r="N62" s="137">
        <f>'将来負担比率（分子）の構造'!M$45</f>
        <v>13645</v>
      </c>
      <c r="O62" s="137"/>
      <c r="P62" s="137"/>
    </row>
    <row r="63" spans="1:16" x14ac:dyDescent="0.15">
      <c r="A63" s="137" t="s">
        <v>28</v>
      </c>
      <c r="B63" s="137">
        <f>'将来負担比率（分子）の構造'!I$44</f>
        <v>2517</v>
      </c>
      <c r="C63" s="137"/>
      <c r="D63" s="137"/>
      <c r="E63" s="137">
        <f>'将来負担比率（分子）の構造'!J$44</f>
        <v>2377</v>
      </c>
      <c r="F63" s="137"/>
      <c r="G63" s="137"/>
      <c r="H63" s="137">
        <f>'将来負担比率（分子）の構造'!K$44</f>
        <v>2315</v>
      </c>
      <c r="I63" s="137"/>
      <c r="J63" s="137"/>
      <c r="K63" s="137">
        <f>'将来負担比率（分子）の構造'!L$44</f>
        <v>2195</v>
      </c>
      <c r="L63" s="137"/>
      <c r="M63" s="137"/>
      <c r="N63" s="137">
        <f>'将来負担比率（分子）の構造'!M$44</f>
        <v>2067</v>
      </c>
      <c r="O63" s="137"/>
      <c r="P63" s="137"/>
    </row>
    <row r="64" spans="1:16" x14ac:dyDescent="0.15">
      <c r="A64" s="137" t="s">
        <v>27</v>
      </c>
      <c r="B64" s="137">
        <f>'将来負担比率（分子）の構造'!I$43</f>
        <v>32255</v>
      </c>
      <c r="C64" s="137"/>
      <c r="D64" s="137"/>
      <c r="E64" s="137">
        <f>'将来負担比率（分子）の構造'!J$43</f>
        <v>32071</v>
      </c>
      <c r="F64" s="137"/>
      <c r="G64" s="137"/>
      <c r="H64" s="137">
        <f>'将来負担比率（分子）の構造'!K$43</f>
        <v>31360</v>
      </c>
      <c r="I64" s="137"/>
      <c r="J64" s="137"/>
      <c r="K64" s="137">
        <f>'将来負担比率（分子）の構造'!L$43</f>
        <v>30296</v>
      </c>
      <c r="L64" s="137"/>
      <c r="M64" s="137"/>
      <c r="N64" s="137">
        <f>'将来負担比率（分子）の構造'!M$43</f>
        <v>29228</v>
      </c>
      <c r="O64" s="137"/>
      <c r="P64" s="137"/>
    </row>
    <row r="65" spans="1:16" x14ac:dyDescent="0.15">
      <c r="A65" s="137" t="s">
        <v>26</v>
      </c>
      <c r="B65" s="137">
        <f>'将来負担比率（分子）の構造'!I$42</f>
        <v>307</v>
      </c>
      <c r="C65" s="137"/>
      <c r="D65" s="137"/>
      <c r="E65" s="137">
        <f>'将来負担比率（分子）の構造'!J$42</f>
        <v>158</v>
      </c>
      <c r="F65" s="137"/>
      <c r="G65" s="137"/>
      <c r="H65" s="137">
        <f>'将来負担比率（分子）の構造'!K$42</f>
        <v>124</v>
      </c>
      <c r="I65" s="137"/>
      <c r="J65" s="137"/>
      <c r="K65" s="137">
        <f>'将来負担比率（分子）の構造'!L$42</f>
        <v>91</v>
      </c>
      <c r="L65" s="137"/>
      <c r="M65" s="137"/>
      <c r="N65" s="137">
        <f>'将来負担比率（分子）の構造'!M$42</f>
        <v>68</v>
      </c>
      <c r="O65" s="137"/>
      <c r="P65" s="137"/>
    </row>
    <row r="66" spans="1:16" x14ac:dyDescent="0.15">
      <c r="A66" s="137" t="s">
        <v>25</v>
      </c>
      <c r="B66" s="137">
        <f>'将来負担比率（分子）の構造'!I$41</f>
        <v>90384</v>
      </c>
      <c r="C66" s="137"/>
      <c r="D66" s="137"/>
      <c r="E66" s="137">
        <f>'将来負担比率（分子）の構造'!J$41</f>
        <v>92645</v>
      </c>
      <c r="F66" s="137"/>
      <c r="G66" s="137"/>
      <c r="H66" s="137">
        <f>'将来負担比率（分子）の構造'!K$41</f>
        <v>95664</v>
      </c>
      <c r="I66" s="137"/>
      <c r="J66" s="137"/>
      <c r="K66" s="137">
        <f>'将来負担比率（分子）の構造'!L$41</f>
        <v>99876</v>
      </c>
      <c r="L66" s="137"/>
      <c r="M66" s="137"/>
      <c r="N66" s="137">
        <f>'将来負担比率（分子）の構造'!M$41</f>
        <v>100678</v>
      </c>
      <c r="O66" s="137"/>
      <c r="P66" s="137"/>
    </row>
    <row r="67" spans="1:16" x14ac:dyDescent="0.15">
      <c r="A67" s="137" t="s">
        <v>63</v>
      </c>
      <c r="B67" s="137" t="e">
        <f>NA()</f>
        <v>#N/A</v>
      </c>
      <c r="C67" s="137">
        <f>IF(ISNUMBER('将来負担比率（分子）の構造'!I$53), IF('将来負担比率（分子）の構造'!I$53 &lt; 0, 0, '将来負担比率（分子）の構造'!I$53), NA())</f>
        <v>24805</v>
      </c>
      <c r="D67" s="137" t="e">
        <f>NA()</f>
        <v>#N/A</v>
      </c>
      <c r="E67" s="137" t="e">
        <f>NA()</f>
        <v>#N/A</v>
      </c>
      <c r="F67" s="137">
        <f>IF(ISNUMBER('将来負担比率（分子）の構造'!J$53), IF('将来負担比率（分子）の構造'!J$53 &lt; 0, 0, '将来負担比率（分子）の構造'!J$53), NA())</f>
        <v>18265</v>
      </c>
      <c r="G67" s="137" t="e">
        <f>NA()</f>
        <v>#N/A</v>
      </c>
      <c r="H67" s="137" t="e">
        <f>NA()</f>
        <v>#N/A</v>
      </c>
      <c r="I67" s="137">
        <f>IF(ISNUMBER('将来負担比率（分子）の構造'!K$53), IF('将来負担比率（分子）の構造'!K$53 &lt; 0, 0, '将来負担比率（分子）の構造'!K$53), NA())</f>
        <v>17575</v>
      </c>
      <c r="J67" s="137" t="e">
        <f>NA()</f>
        <v>#N/A</v>
      </c>
      <c r="K67" s="137" t="e">
        <f>NA()</f>
        <v>#N/A</v>
      </c>
      <c r="L67" s="137">
        <f>IF(ISNUMBER('将来負担比率（分子）の構造'!L$53), IF('将来負担比率（分子）の構造'!L$53 &lt; 0, 0, '将来負担比率（分子）の構造'!L$53), NA())</f>
        <v>13597</v>
      </c>
      <c r="M67" s="137" t="e">
        <f>NA()</f>
        <v>#N/A</v>
      </c>
      <c r="N67" s="137" t="e">
        <f>NA()</f>
        <v>#N/A</v>
      </c>
      <c r="O67" s="137">
        <f>IF(ISNUMBER('将来負担比率（分子）の構造'!M$53), IF('将来負担比率（分子）の構造'!M$53 &lt; 0, 0, '将来負担比率（分子）の構造'!M$53), NA())</f>
        <v>9989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26226248</v>
      </c>
      <c r="S5" s="671"/>
      <c r="T5" s="671"/>
      <c r="U5" s="671"/>
      <c r="V5" s="671"/>
      <c r="W5" s="671"/>
      <c r="X5" s="671"/>
      <c r="Y5" s="718"/>
      <c r="Z5" s="731">
        <v>33.299999999999997</v>
      </c>
      <c r="AA5" s="731"/>
      <c r="AB5" s="731"/>
      <c r="AC5" s="731"/>
      <c r="AD5" s="732">
        <v>24773362</v>
      </c>
      <c r="AE5" s="732"/>
      <c r="AF5" s="732"/>
      <c r="AG5" s="732"/>
      <c r="AH5" s="732"/>
      <c r="AI5" s="732"/>
      <c r="AJ5" s="732"/>
      <c r="AK5" s="732"/>
      <c r="AL5" s="719">
        <v>56.3</v>
      </c>
      <c r="AM5" s="688"/>
      <c r="AN5" s="688"/>
      <c r="AO5" s="720"/>
      <c r="AP5" s="707" t="s">
        <v>211</v>
      </c>
      <c r="AQ5" s="708"/>
      <c r="AR5" s="708"/>
      <c r="AS5" s="708"/>
      <c r="AT5" s="708"/>
      <c r="AU5" s="708"/>
      <c r="AV5" s="708"/>
      <c r="AW5" s="708"/>
      <c r="AX5" s="708"/>
      <c r="AY5" s="708"/>
      <c r="AZ5" s="708"/>
      <c r="BA5" s="708"/>
      <c r="BB5" s="708"/>
      <c r="BC5" s="708"/>
      <c r="BD5" s="708"/>
      <c r="BE5" s="708"/>
      <c r="BF5" s="709"/>
      <c r="BG5" s="620">
        <v>24688343</v>
      </c>
      <c r="BH5" s="621"/>
      <c r="BI5" s="621"/>
      <c r="BJ5" s="621"/>
      <c r="BK5" s="621"/>
      <c r="BL5" s="621"/>
      <c r="BM5" s="621"/>
      <c r="BN5" s="622"/>
      <c r="BO5" s="673">
        <v>94.1</v>
      </c>
      <c r="BP5" s="673"/>
      <c r="BQ5" s="673"/>
      <c r="BR5" s="673"/>
      <c r="BS5" s="674">
        <v>471158</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590876</v>
      </c>
      <c r="S6" s="621"/>
      <c r="T6" s="621"/>
      <c r="U6" s="621"/>
      <c r="V6" s="621"/>
      <c r="W6" s="621"/>
      <c r="X6" s="621"/>
      <c r="Y6" s="622"/>
      <c r="Z6" s="673">
        <v>0.8</v>
      </c>
      <c r="AA6" s="673"/>
      <c r="AB6" s="673"/>
      <c r="AC6" s="673"/>
      <c r="AD6" s="674">
        <v>590876</v>
      </c>
      <c r="AE6" s="674"/>
      <c r="AF6" s="674"/>
      <c r="AG6" s="674"/>
      <c r="AH6" s="674"/>
      <c r="AI6" s="674"/>
      <c r="AJ6" s="674"/>
      <c r="AK6" s="674"/>
      <c r="AL6" s="643">
        <v>1.3</v>
      </c>
      <c r="AM6" s="675"/>
      <c r="AN6" s="675"/>
      <c r="AO6" s="676"/>
      <c r="AP6" s="617" t="s">
        <v>216</v>
      </c>
      <c r="AQ6" s="618"/>
      <c r="AR6" s="618"/>
      <c r="AS6" s="618"/>
      <c r="AT6" s="618"/>
      <c r="AU6" s="618"/>
      <c r="AV6" s="618"/>
      <c r="AW6" s="618"/>
      <c r="AX6" s="618"/>
      <c r="AY6" s="618"/>
      <c r="AZ6" s="618"/>
      <c r="BA6" s="618"/>
      <c r="BB6" s="618"/>
      <c r="BC6" s="618"/>
      <c r="BD6" s="618"/>
      <c r="BE6" s="618"/>
      <c r="BF6" s="619"/>
      <c r="BG6" s="620">
        <v>24688343</v>
      </c>
      <c r="BH6" s="621"/>
      <c r="BI6" s="621"/>
      <c r="BJ6" s="621"/>
      <c r="BK6" s="621"/>
      <c r="BL6" s="621"/>
      <c r="BM6" s="621"/>
      <c r="BN6" s="622"/>
      <c r="BO6" s="673">
        <v>94.1</v>
      </c>
      <c r="BP6" s="673"/>
      <c r="BQ6" s="673"/>
      <c r="BR6" s="673"/>
      <c r="BS6" s="674">
        <v>471158</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415047</v>
      </c>
      <c r="CS6" s="621"/>
      <c r="CT6" s="621"/>
      <c r="CU6" s="621"/>
      <c r="CV6" s="621"/>
      <c r="CW6" s="621"/>
      <c r="CX6" s="621"/>
      <c r="CY6" s="622"/>
      <c r="CZ6" s="673">
        <v>0.5</v>
      </c>
      <c r="DA6" s="673"/>
      <c r="DB6" s="673"/>
      <c r="DC6" s="673"/>
      <c r="DD6" s="626" t="s">
        <v>218</v>
      </c>
      <c r="DE6" s="621"/>
      <c r="DF6" s="621"/>
      <c r="DG6" s="621"/>
      <c r="DH6" s="621"/>
      <c r="DI6" s="621"/>
      <c r="DJ6" s="621"/>
      <c r="DK6" s="621"/>
      <c r="DL6" s="621"/>
      <c r="DM6" s="621"/>
      <c r="DN6" s="621"/>
      <c r="DO6" s="621"/>
      <c r="DP6" s="622"/>
      <c r="DQ6" s="626">
        <v>415047</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37871</v>
      </c>
      <c r="S7" s="621"/>
      <c r="T7" s="621"/>
      <c r="U7" s="621"/>
      <c r="V7" s="621"/>
      <c r="W7" s="621"/>
      <c r="X7" s="621"/>
      <c r="Y7" s="622"/>
      <c r="Z7" s="673">
        <v>0</v>
      </c>
      <c r="AA7" s="673"/>
      <c r="AB7" s="673"/>
      <c r="AC7" s="673"/>
      <c r="AD7" s="674">
        <v>37871</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12306944</v>
      </c>
      <c r="BH7" s="621"/>
      <c r="BI7" s="621"/>
      <c r="BJ7" s="621"/>
      <c r="BK7" s="621"/>
      <c r="BL7" s="621"/>
      <c r="BM7" s="621"/>
      <c r="BN7" s="622"/>
      <c r="BO7" s="673">
        <v>46.9</v>
      </c>
      <c r="BP7" s="673"/>
      <c r="BQ7" s="673"/>
      <c r="BR7" s="673"/>
      <c r="BS7" s="674">
        <v>471158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10301674</v>
      </c>
      <c r="CS7" s="621"/>
      <c r="CT7" s="621"/>
      <c r="CU7" s="621"/>
      <c r="CV7" s="621"/>
      <c r="CW7" s="621"/>
      <c r="CX7" s="621"/>
      <c r="CY7" s="622"/>
      <c r="CZ7" s="673">
        <v>13.3</v>
      </c>
      <c r="DA7" s="673"/>
      <c r="DB7" s="673"/>
      <c r="DC7" s="673"/>
      <c r="DD7" s="626">
        <v>1407113</v>
      </c>
      <c r="DE7" s="621"/>
      <c r="DF7" s="621"/>
      <c r="DG7" s="621"/>
      <c r="DH7" s="621"/>
      <c r="DI7" s="621"/>
      <c r="DJ7" s="621"/>
      <c r="DK7" s="621"/>
      <c r="DL7" s="621"/>
      <c r="DM7" s="621"/>
      <c r="DN7" s="621"/>
      <c r="DO7" s="621"/>
      <c r="DP7" s="622"/>
      <c r="DQ7" s="626">
        <v>8457951</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85153</v>
      </c>
      <c r="S8" s="621"/>
      <c r="T8" s="621"/>
      <c r="U8" s="621"/>
      <c r="V8" s="621"/>
      <c r="W8" s="621"/>
      <c r="X8" s="621"/>
      <c r="Y8" s="622"/>
      <c r="Z8" s="673">
        <v>0.1</v>
      </c>
      <c r="AA8" s="673"/>
      <c r="AB8" s="673"/>
      <c r="AC8" s="673"/>
      <c r="AD8" s="674">
        <v>85153</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323393</v>
      </c>
      <c r="BH8" s="621"/>
      <c r="BI8" s="621"/>
      <c r="BJ8" s="621"/>
      <c r="BK8" s="621"/>
      <c r="BL8" s="621"/>
      <c r="BM8" s="621"/>
      <c r="BN8" s="622"/>
      <c r="BO8" s="673">
        <v>1.2</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26708638</v>
      </c>
      <c r="CS8" s="621"/>
      <c r="CT8" s="621"/>
      <c r="CU8" s="621"/>
      <c r="CV8" s="621"/>
      <c r="CW8" s="621"/>
      <c r="CX8" s="621"/>
      <c r="CY8" s="622"/>
      <c r="CZ8" s="673">
        <v>34.4</v>
      </c>
      <c r="DA8" s="673"/>
      <c r="DB8" s="673"/>
      <c r="DC8" s="673"/>
      <c r="DD8" s="626">
        <v>429306</v>
      </c>
      <c r="DE8" s="621"/>
      <c r="DF8" s="621"/>
      <c r="DG8" s="621"/>
      <c r="DH8" s="621"/>
      <c r="DI8" s="621"/>
      <c r="DJ8" s="621"/>
      <c r="DK8" s="621"/>
      <c r="DL8" s="621"/>
      <c r="DM8" s="621"/>
      <c r="DN8" s="621"/>
      <c r="DO8" s="621"/>
      <c r="DP8" s="622"/>
      <c r="DQ8" s="626">
        <v>13067322</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51295</v>
      </c>
      <c r="S9" s="621"/>
      <c r="T9" s="621"/>
      <c r="U9" s="621"/>
      <c r="V9" s="621"/>
      <c r="W9" s="621"/>
      <c r="X9" s="621"/>
      <c r="Y9" s="622"/>
      <c r="Z9" s="673">
        <v>0.1</v>
      </c>
      <c r="AA9" s="673"/>
      <c r="AB9" s="673"/>
      <c r="AC9" s="673"/>
      <c r="AD9" s="674">
        <v>51295</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9402386</v>
      </c>
      <c r="BH9" s="621"/>
      <c r="BI9" s="621"/>
      <c r="BJ9" s="621"/>
      <c r="BK9" s="621"/>
      <c r="BL9" s="621"/>
      <c r="BM9" s="621"/>
      <c r="BN9" s="622"/>
      <c r="BO9" s="673">
        <v>35.9</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6614629</v>
      </c>
      <c r="CS9" s="621"/>
      <c r="CT9" s="621"/>
      <c r="CU9" s="621"/>
      <c r="CV9" s="621"/>
      <c r="CW9" s="621"/>
      <c r="CX9" s="621"/>
      <c r="CY9" s="622"/>
      <c r="CZ9" s="673">
        <v>8.5</v>
      </c>
      <c r="DA9" s="673"/>
      <c r="DB9" s="673"/>
      <c r="DC9" s="673"/>
      <c r="DD9" s="626">
        <v>1766088</v>
      </c>
      <c r="DE9" s="621"/>
      <c r="DF9" s="621"/>
      <c r="DG9" s="621"/>
      <c r="DH9" s="621"/>
      <c r="DI9" s="621"/>
      <c r="DJ9" s="621"/>
      <c r="DK9" s="621"/>
      <c r="DL9" s="621"/>
      <c r="DM9" s="621"/>
      <c r="DN9" s="621"/>
      <c r="DO9" s="621"/>
      <c r="DP9" s="622"/>
      <c r="DQ9" s="626">
        <v>4703219</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3363777</v>
      </c>
      <c r="S10" s="621"/>
      <c r="T10" s="621"/>
      <c r="U10" s="621"/>
      <c r="V10" s="621"/>
      <c r="W10" s="621"/>
      <c r="X10" s="621"/>
      <c r="Y10" s="622"/>
      <c r="Z10" s="673">
        <v>4.3</v>
      </c>
      <c r="AA10" s="673"/>
      <c r="AB10" s="673"/>
      <c r="AC10" s="673"/>
      <c r="AD10" s="674">
        <v>3363777</v>
      </c>
      <c r="AE10" s="674"/>
      <c r="AF10" s="674"/>
      <c r="AG10" s="674"/>
      <c r="AH10" s="674"/>
      <c r="AI10" s="674"/>
      <c r="AJ10" s="674"/>
      <c r="AK10" s="674"/>
      <c r="AL10" s="643">
        <v>7.7</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678677</v>
      </c>
      <c r="BH10" s="621"/>
      <c r="BI10" s="621"/>
      <c r="BJ10" s="621"/>
      <c r="BK10" s="621"/>
      <c r="BL10" s="621"/>
      <c r="BM10" s="621"/>
      <c r="BN10" s="622"/>
      <c r="BO10" s="673">
        <v>2.6</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133705</v>
      </c>
      <c r="CS10" s="621"/>
      <c r="CT10" s="621"/>
      <c r="CU10" s="621"/>
      <c r="CV10" s="621"/>
      <c r="CW10" s="621"/>
      <c r="CX10" s="621"/>
      <c r="CY10" s="622"/>
      <c r="CZ10" s="673">
        <v>0.2</v>
      </c>
      <c r="DA10" s="673"/>
      <c r="DB10" s="673"/>
      <c r="DC10" s="673"/>
      <c r="DD10" s="626">
        <v>43728</v>
      </c>
      <c r="DE10" s="621"/>
      <c r="DF10" s="621"/>
      <c r="DG10" s="621"/>
      <c r="DH10" s="621"/>
      <c r="DI10" s="621"/>
      <c r="DJ10" s="621"/>
      <c r="DK10" s="621"/>
      <c r="DL10" s="621"/>
      <c r="DM10" s="621"/>
      <c r="DN10" s="621"/>
      <c r="DO10" s="621"/>
      <c r="DP10" s="622"/>
      <c r="DQ10" s="626">
        <v>70294</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56143</v>
      </c>
      <c r="S11" s="621"/>
      <c r="T11" s="621"/>
      <c r="U11" s="621"/>
      <c r="V11" s="621"/>
      <c r="W11" s="621"/>
      <c r="X11" s="621"/>
      <c r="Y11" s="622"/>
      <c r="Z11" s="673">
        <v>0.1</v>
      </c>
      <c r="AA11" s="673"/>
      <c r="AB11" s="673"/>
      <c r="AC11" s="673"/>
      <c r="AD11" s="674">
        <v>56143</v>
      </c>
      <c r="AE11" s="674"/>
      <c r="AF11" s="674"/>
      <c r="AG11" s="674"/>
      <c r="AH11" s="674"/>
      <c r="AI11" s="674"/>
      <c r="AJ11" s="674"/>
      <c r="AK11" s="674"/>
      <c r="AL11" s="643">
        <v>0.1</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1902488</v>
      </c>
      <c r="BH11" s="621"/>
      <c r="BI11" s="621"/>
      <c r="BJ11" s="621"/>
      <c r="BK11" s="621"/>
      <c r="BL11" s="621"/>
      <c r="BM11" s="621"/>
      <c r="BN11" s="622"/>
      <c r="BO11" s="673">
        <v>7.3</v>
      </c>
      <c r="BP11" s="673"/>
      <c r="BQ11" s="673"/>
      <c r="BR11" s="673"/>
      <c r="BS11" s="626">
        <v>471158</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3418711</v>
      </c>
      <c r="CS11" s="621"/>
      <c r="CT11" s="621"/>
      <c r="CU11" s="621"/>
      <c r="CV11" s="621"/>
      <c r="CW11" s="621"/>
      <c r="CX11" s="621"/>
      <c r="CY11" s="622"/>
      <c r="CZ11" s="673">
        <v>4.4000000000000004</v>
      </c>
      <c r="DA11" s="673"/>
      <c r="DB11" s="673"/>
      <c r="DC11" s="673"/>
      <c r="DD11" s="626">
        <v>1410721</v>
      </c>
      <c r="DE11" s="621"/>
      <c r="DF11" s="621"/>
      <c r="DG11" s="621"/>
      <c r="DH11" s="621"/>
      <c r="DI11" s="621"/>
      <c r="DJ11" s="621"/>
      <c r="DK11" s="621"/>
      <c r="DL11" s="621"/>
      <c r="DM11" s="621"/>
      <c r="DN11" s="621"/>
      <c r="DO11" s="621"/>
      <c r="DP11" s="622"/>
      <c r="DQ11" s="626">
        <v>1809715</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10641216</v>
      </c>
      <c r="BH12" s="621"/>
      <c r="BI12" s="621"/>
      <c r="BJ12" s="621"/>
      <c r="BK12" s="621"/>
      <c r="BL12" s="621"/>
      <c r="BM12" s="621"/>
      <c r="BN12" s="622"/>
      <c r="BO12" s="673">
        <v>40.6</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2830922</v>
      </c>
      <c r="CS12" s="621"/>
      <c r="CT12" s="621"/>
      <c r="CU12" s="621"/>
      <c r="CV12" s="621"/>
      <c r="CW12" s="621"/>
      <c r="CX12" s="621"/>
      <c r="CY12" s="622"/>
      <c r="CZ12" s="673">
        <v>3.6</v>
      </c>
      <c r="DA12" s="673"/>
      <c r="DB12" s="673"/>
      <c r="DC12" s="673"/>
      <c r="DD12" s="626">
        <v>299286</v>
      </c>
      <c r="DE12" s="621"/>
      <c r="DF12" s="621"/>
      <c r="DG12" s="621"/>
      <c r="DH12" s="621"/>
      <c r="DI12" s="621"/>
      <c r="DJ12" s="621"/>
      <c r="DK12" s="621"/>
      <c r="DL12" s="621"/>
      <c r="DM12" s="621"/>
      <c r="DN12" s="621"/>
      <c r="DO12" s="621"/>
      <c r="DP12" s="622"/>
      <c r="DQ12" s="626">
        <v>1850245</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137068</v>
      </c>
      <c r="S13" s="621"/>
      <c r="T13" s="621"/>
      <c r="U13" s="621"/>
      <c r="V13" s="621"/>
      <c r="W13" s="621"/>
      <c r="X13" s="621"/>
      <c r="Y13" s="622"/>
      <c r="Z13" s="673">
        <v>0.2</v>
      </c>
      <c r="AA13" s="673"/>
      <c r="AB13" s="673"/>
      <c r="AC13" s="673"/>
      <c r="AD13" s="674">
        <v>137068</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10526603</v>
      </c>
      <c r="BH13" s="621"/>
      <c r="BI13" s="621"/>
      <c r="BJ13" s="621"/>
      <c r="BK13" s="621"/>
      <c r="BL13" s="621"/>
      <c r="BM13" s="621"/>
      <c r="BN13" s="622"/>
      <c r="BO13" s="673">
        <v>40.1</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7950852</v>
      </c>
      <c r="CS13" s="621"/>
      <c r="CT13" s="621"/>
      <c r="CU13" s="621"/>
      <c r="CV13" s="621"/>
      <c r="CW13" s="621"/>
      <c r="CX13" s="621"/>
      <c r="CY13" s="622"/>
      <c r="CZ13" s="673">
        <v>10.199999999999999</v>
      </c>
      <c r="DA13" s="673"/>
      <c r="DB13" s="673"/>
      <c r="DC13" s="673"/>
      <c r="DD13" s="626">
        <v>4090652</v>
      </c>
      <c r="DE13" s="621"/>
      <c r="DF13" s="621"/>
      <c r="DG13" s="621"/>
      <c r="DH13" s="621"/>
      <c r="DI13" s="621"/>
      <c r="DJ13" s="621"/>
      <c r="DK13" s="621"/>
      <c r="DL13" s="621"/>
      <c r="DM13" s="621"/>
      <c r="DN13" s="621"/>
      <c r="DO13" s="621"/>
      <c r="DP13" s="622"/>
      <c r="DQ13" s="626">
        <v>4499937</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510432</v>
      </c>
      <c r="BH14" s="621"/>
      <c r="BI14" s="621"/>
      <c r="BJ14" s="621"/>
      <c r="BK14" s="621"/>
      <c r="BL14" s="621"/>
      <c r="BM14" s="621"/>
      <c r="BN14" s="622"/>
      <c r="BO14" s="673">
        <v>1.9</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3351869</v>
      </c>
      <c r="CS14" s="621"/>
      <c r="CT14" s="621"/>
      <c r="CU14" s="621"/>
      <c r="CV14" s="621"/>
      <c r="CW14" s="621"/>
      <c r="CX14" s="621"/>
      <c r="CY14" s="622"/>
      <c r="CZ14" s="673">
        <v>4.3</v>
      </c>
      <c r="DA14" s="673"/>
      <c r="DB14" s="673"/>
      <c r="DC14" s="673"/>
      <c r="DD14" s="626">
        <v>1000172</v>
      </c>
      <c r="DE14" s="621"/>
      <c r="DF14" s="621"/>
      <c r="DG14" s="621"/>
      <c r="DH14" s="621"/>
      <c r="DI14" s="621"/>
      <c r="DJ14" s="621"/>
      <c r="DK14" s="621"/>
      <c r="DL14" s="621"/>
      <c r="DM14" s="621"/>
      <c r="DN14" s="621"/>
      <c r="DO14" s="621"/>
      <c r="DP14" s="622"/>
      <c r="DQ14" s="626">
        <v>2454147</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107384</v>
      </c>
      <c r="S15" s="621"/>
      <c r="T15" s="621"/>
      <c r="U15" s="621"/>
      <c r="V15" s="621"/>
      <c r="W15" s="621"/>
      <c r="X15" s="621"/>
      <c r="Y15" s="622"/>
      <c r="Z15" s="673">
        <v>0.1</v>
      </c>
      <c r="AA15" s="673"/>
      <c r="AB15" s="673"/>
      <c r="AC15" s="673"/>
      <c r="AD15" s="674">
        <v>107384</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1229751</v>
      </c>
      <c r="BH15" s="621"/>
      <c r="BI15" s="621"/>
      <c r="BJ15" s="621"/>
      <c r="BK15" s="621"/>
      <c r="BL15" s="621"/>
      <c r="BM15" s="621"/>
      <c r="BN15" s="622"/>
      <c r="BO15" s="673">
        <v>4.7</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6009514</v>
      </c>
      <c r="CS15" s="621"/>
      <c r="CT15" s="621"/>
      <c r="CU15" s="621"/>
      <c r="CV15" s="621"/>
      <c r="CW15" s="621"/>
      <c r="CX15" s="621"/>
      <c r="CY15" s="622"/>
      <c r="CZ15" s="673">
        <v>7.7</v>
      </c>
      <c r="DA15" s="673"/>
      <c r="DB15" s="673"/>
      <c r="DC15" s="673"/>
      <c r="DD15" s="626">
        <v>1685063</v>
      </c>
      <c r="DE15" s="621"/>
      <c r="DF15" s="621"/>
      <c r="DG15" s="621"/>
      <c r="DH15" s="621"/>
      <c r="DI15" s="621"/>
      <c r="DJ15" s="621"/>
      <c r="DK15" s="621"/>
      <c r="DL15" s="621"/>
      <c r="DM15" s="621"/>
      <c r="DN15" s="621"/>
      <c r="DO15" s="621"/>
      <c r="DP15" s="622"/>
      <c r="DQ15" s="626">
        <v>4742071</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16197072</v>
      </c>
      <c r="S16" s="621"/>
      <c r="T16" s="621"/>
      <c r="U16" s="621"/>
      <c r="V16" s="621"/>
      <c r="W16" s="621"/>
      <c r="X16" s="621"/>
      <c r="Y16" s="622"/>
      <c r="Z16" s="673">
        <v>20.6</v>
      </c>
      <c r="AA16" s="673"/>
      <c r="AB16" s="673"/>
      <c r="AC16" s="673"/>
      <c r="AD16" s="674">
        <v>14350227</v>
      </c>
      <c r="AE16" s="674"/>
      <c r="AF16" s="674"/>
      <c r="AG16" s="674"/>
      <c r="AH16" s="674"/>
      <c r="AI16" s="674"/>
      <c r="AJ16" s="674"/>
      <c r="AK16" s="674"/>
      <c r="AL16" s="643">
        <v>32.6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483550</v>
      </c>
      <c r="CS16" s="621"/>
      <c r="CT16" s="621"/>
      <c r="CU16" s="621"/>
      <c r="CV16" s="621"/>
      <c r="CW16" s="621"/>
      <c r="CX16" s="621"/>
      <c r="CY16" s="622"/>
      <c r="CZ16" s="673">
        <v>0.6</v>
      </c>
      <c r="DA16" s="673"/>
      <c r="DB16" s="673"/>
      <c r="DC16" s="673"/>
      <c r="DD16" s="626" t="s">
        <v>113</v>
      </c>
      <c r="DE16" s="621"/>
      <c r="DF16" s="621"/>
      <c r="DG16" s="621"/>
      <c r="DH16" s="621"/>
      <c r="DI16" s="621"/>
      <c r="DJ16" s="621"/>
      <c r="DK16" s="621"/>
      <c r="DL16" s="621"/>
      <c r="DM16" s="621"/>
      <c r="DN16" s="621"/>
      <c r="DO16" s="621"/>
      <c r="DP16" s="622"/>
      <c r="DQ16" s="626">
        <v>179103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14350227</v>
      </c>
      <c r="S17" s="621"/>
      <c r="T17" s="621"/>
      <c r="U17" s="621"/>
      <c r="V17" s="621"/>
      <c r="W17" s="621"/>
      <c r="X17" s="621"/>
      <c r="Y17" s="622"/>
      <c r="Z17" s="673">
        <v>18.2</v>
      </c>
      <c r="AA17" s="673"/>
      <c r="AB17" s="673"/>
      <c r="AC17" s="673"/>
      <c r="AD17" s="674">
        <v>14350227</v>
      </c>
      <c r="AE17" s="674"/>
      <c r="AF17" s="674"/>
      <c r="AG17" s="674"/>
      <c r="AH17" s="674"/>
      <c r="AI17" s="674"/>
      <c r="AJ17" s="674"/>
      <c r="AK17" s="674"/>
      <c r="AL17" s="643">
        <v>32.6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9211746</v>
      </c>
      <c r="CS17" s="621"/>
      <c r="CT17" s="621"/>
      <c r="CU17" s="621"/>
      <c r="CV17" s="621"/>
      <c r="CW17" s="621"/>
      <c r="CX17" s="621"/>
      <c r="CY17" s="622"/>
      <c r="CZ17" s="673">
        <v>11.9</v>
      </c>
      <c r="DA17" s="673"/>
      <c r="DB17" s="673"/>
      <c r="DC17" s="673"/>
      <c r="DD17" s="626" t="s">
        <v>113</v>
      </c>
      <c r="DE17" s="621"/>
      <c r="DF17" s="621"/>
      <c r="DG17" s="621"/>
      <c r="DH17" s="621"/>
      <c r="DI17" s="621"/>
      <c r="DJ17" s="621"/>
      <c r="DK17" s="621"/>
      <c r="DL17" s="621"/>
      <c r="DM17" s="621"/>
      <c r="DN17" s="621"/>
      <c r="DO17" s="621"/>
      <c r="DP17" s="622"/>
      <c r="DQ17" s="626">
        <v>9062062</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1846845</v>
      </c>
      <c r="S18" s="621"/>
      <c r="T18" s="621"/>
      <c r="U18" s="621"/>
      <c r="V18" s="621"/>
      <c r="W18" s="621"/>
      <c r="X18" s="621"/>
      <c r="Y18" s="622"/>
      <c r="Z18" s="673">
        <v>2.2999999999999998</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170000</v>
      </c>
      <c r="CS18" s="621"/>
      <c r="CT18" s="621"/>
      <c r="CU18" s="621"/>
      <c r="CV18" s="621"/>
      <c r="CW18" s="621"/>
      <c r="CX18" s="621"/>
      <c r="CY18" s="622"/>
      <c r="CZ18" s="673">
        <v>0.2</v>
      </c>
      <c r="DA18" s="673"/>
      <c r="DB18" s="673"/>
      <c r="DC18" s="673"/>
      <c r="DD18" s="626">
        <v>170000</v>
      </c>
      <c r="DE18" s="621"/>
      <c r="DF18" s="621"/>
      <c r="DG18" s="621"/>
      <c r="DH18" s="621"/>
      <c r="DI18" s="621"/>
      <c r="DJ18" s="621"/>
      <c r="DK18" s="621"/>
      <c r="DL18" s="621"/>
      <c r="DM18" s="621"/>
      <c r="DN18" s="621"/>
      <c r="DO18" s="621"/>
      <c r="DP18" s="622"/>
      <c r="DQ18" s="626">
        <v>170000</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1537905</v>
      </c>
      <c r="BH19" s="621"/>
      <c r="BI19" s="621"/>
      <c r="BJ19" s="621"/>
      <c r="BK19" s="621"/>
      <c r="BL19" s="621"/>
      <c r="BM19" s="621"/>
      <c r="BN19" s="622"/>
      <c r="BO19" s="673">
        <v>5.9</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46852887</v>
      </c>
      <c r="S20" s="621"/>
      <c r="T20" s="621"/>
      <c r="U20" s="621"/>
      <c r="V20" s="621"/>
      <c r="W20" s="621"/>
      <c r="X20" s="621"/>
      <c r="Y20" s="622"/>
      <c r="Z20" s="673">
        <v>59.5</v>
      </c>
      <c r="AA20" s="673"/>
      <c r="AB20" s="673"/>
      <c r="AC20" s="673"/>
      <c r="AD20" s="674">
        <v>43553156</v>
      </c>
      <c r="AE20" s="674"/>
      <c r="AF20" s="674"/>
      <c r="AG20" s="674"/>
      <c r="AH20" s="674"/>
      <c r="AI20" s="674"/>
      <c r="AJ20" s="674"/>
      <c r="AK20" s="674"/>
      <c r="AL20" s="643">
        <v>99.1</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1537905</v>
      </c>
      <c r="BH20" s="621"/>
      <c r="BI20" s="621"/>
      <c r="BJ20" s="621"/>
      <c r="BK20" s="621"/>
      <c r="BL20" s="621"/>
      <c r="BM20" s="621"/>
      <c r="BN20" s="622"/>
      <c r="BO20" s="673">
        <v>5.9</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77600857</v>
      </c>
      <c r="CS20" s="621"/>
      <c r="CT20" s="621"/>
      <c r="CU20" s="621"/>
      <c r="CV20" s="621"/>
      <c r="CW20" s="621"/>
      <c r="CX20" s="621"/>
      <c r="CY20" s="622"/>
      <c r="CZ20" s="673">
        <v>100</v>
      </c>
      <c r="DA20" s="673"/>
      <c r="DB20" s="673"/>
      <c r="DC20" s="673"/>
      <c r="DD20" s="626">
        <v>12302129</v>
      </c>
      <c r="DE20" s="621"/>
      <c r="DF20" s="621"/>
      <c r="DG20" s="621"/>
      <c r="DH20" s="621"/>
      <c r="DI20" s="621"/>
      <c r="DJ20" s="621"/>
      <c r="DK20" s="621"/>
      <c r="DL20" s="621"/>
      <c r="DM20" s="621"/>
      <c r="DN20" s="621"/>
      <c r="DO20" s="621"/>
      <c r="DP20" s="622"/>
      <c r="DQ20" s="626">
        <v>51481113</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26840</v>
      </c>
      <c r="S21" s="621"/>
      <c r="T21" s="621"/>
      <c r="U21" s="621"/>
      <c r="V21" s="621"/>
      <c r="W21" s="621"/>
      <c r="X21" s="621"/>
      <c r="Y21" s="622"/>
      <c r="Z21" s="673">
        <v>0</v>
      </c>
      <c r="AA21" s="673"/>
      <c r="AB21" s="673"/>
      <c r="AC21" s="673"/>
      <c r="AD21" s="674">
        <v>26840</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85019</v>
      </c>
      <c r="BH21" s="621"/>
      <c r="BI21" s="621"/>
      <c r="BJ21" s="621"/>
      <c r="BK21" s="621"/>
      <c r="BL21" s="621"/>
      <c r="BM21" s="621"/>
      <c r="BN21" s="622"/>
      <c r="BO21" s="673">
        <v>0.3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664513</v>
      </c>
      <c r="S22" s="621"/>
      <c r="T22" s="621"/>
      <c r="U22" s="621"/>
      <c r="V22" s="621"/>
      <c r="W22" s="621"/>
      <c r="X22" s="621"/>
      <c r="Y22" s="622"/>
      <c r="Z22" s="673">
        <v>0.8</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779253</v>
      </c>
      <c r="S23" s="621"/>
      <c r="T23" s="621"/>
      <c r="U23" s="621"/>
      <c r="V23" s="621"/>
      <c r="W23" s="621"/>
      <c r="X23" s="621"/>
      <c r="Y23" s="622"/>
      <c r="Z23" s="673">
        <v>1</v>
      </c>
      <c r="AA23" s="673"/>
      <c r="AB23" s="673"/>
      <c r="AC23" s="673"/>
      <c r="AD23" s="674">
        <v>63445</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1452886</v>
      </c>
      <c r="BH23" s="621"/>
      <c r="BI23" s="621"/>
      <c r="BJ23" s="621"/>
      <c r="BK23" s="621"/>
      <c r="BL23" s="621"/>
      <c r="BM23" s="621"/>
      <c r="BN23" s="622"/>
      <c r="BO23" s="673">
        <v>5.5</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502126</v>
      </c>
      <c r="S24" s="621"/>
      <c r="T24" s="621"/>
      <c r="U24" s="621"/>
      <c r="V24" s="621"/>
      <c r="W24" s="621"/>
      <c r="X24" s="621"/>
      <c r="Y24" s="622"/>
      <c r="Z24" s="673">
        <v>0.6</v>
      </c>
      <c r="AA24" s="673"/>
      <c r="AB24" s="673"/>
      <c r="AC24" s="673"/>
      <c r="AD24" s="674">
        <v>18547</v>
      </c>
      <c r="AE24" s="674"/>
      <c r="AF24" s="674"/>
      <c r="AG24" s="674"/>
      <c r="AH24" s="674"/>
      <c r="AI24" s="674"/>
      <c r="AJ24" s="674"/>
      <c r="AK24" s="674"/>
      <c r="AL24" s="643">
        <v>0</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38102678</v>
      </c>
      <c r="CS24" s="671"/>
      <c r="CT24" s="671"/>
      <c r="CU24" s="671"/>
      <c r="CV24" s="671"/>
      <c r="CW24" s="671"/>
      <c r="CX24" s="671"/>
      <c r="CY24" s="718"/>
      <c r="CZ24" s="722">
        <v>49.1</v>
      </c>
      <c r="DA24" s="723"/>
      <c r="DB24" s="723"/>
      <c r="DC24" s="724"/>
      <c r="DD24" s="717">
        <v>25947534</v>
      </c>
      <c r="DE24" s="671"/>
      <c r="DF24" s="671"/>
      <c r="DG24" s="671"/>
      <c r="DH24" s="671"/>
      <c r="DI24" s="671"/>
      <c r="DJ24" s="671"/>
      <c r="DK24" s="718"/>
      <c r="DL24" s="717">
        <v>25751942</v>
      </c>
      <c r="DM24" s="671"/>
      <c r="DN24" s="671"/>
      <c r="DO24" s="671"/>
      <c r="DP24" s="671"/>
      <c r="DQ24" s="671"/>
      <c r="DR24" s="671"/>
      <c r="DS24" s="671"/>
      <c r="DT24" s="671"/>
      <c r="DU24" s="671"/>
      <c r="DV24" s="718"/>
      <c r="DW24" s="719">
        <v>55.1</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10728706</v>
      </c>
      <c r="S25" s="621"/>
      <c r="T25" s="621"/>
      <c r="U25" s="621"/>
      <c r="V25" s="621"/>
      <c r="W25" s="621"/>
      <c r="X25" s="621"/>
      <c r="Y25" s="622"/>
      <c r="Z25" s="673">
        <v>13.6</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13079038</v>
      </c>
      <c r="CS25" s="639"/>
      <c r="CT25" s="639"/>
      <c r="CU25" s="639"/>
      <c r="CV25" s="639"/>
      <c r="CW25" s="639"/>
      <c r="CX25" s="639"/>
      <c r="CY25" s="640"/>
      <c r="CZ25" s="623">
        <v>16.899999999999999</v>
      </c>
      <c r="DA25" s="641"/>
      <c r="DB25" s="641"/>
      <c r="DC25" s="642"/>
      <c r="DD25" s="626">
        <v>12313075</v>
      </c>
      <c r="DE25" s="639"/>
      <c r="DF25" s="639"/>
      <c r="DG25" s="639"/>
      <c r="DH25" s="639"/>
      <c r="DI25" s="639"/>
      <c r="DJ25" s="639"/>
      <c r="DK25" s="640"/>
      <c r="DL25" s="626">
        <v>12122399</v>
      </c>
      <c r="DM25" s="639"/>
      <c r="DN25" s="639"/>
      <c r="DO25" s="639"/>
      <c r="DP25" s="639"/>
      <c r="DQ25" s="639"/>
      <c r="DR25" s="639"/>
      <c r="DS25" s="639"/>
      <c r="DT25" s="639"/>
      <c r="DU25" s="639"/>
      <c r="DV25" s="640"/>
      <c r="DW25" s="643">
        <v>25.9</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v>28755</v>
      </c>
      <c r="S26" s="621"/>
      <c r="T26" s="621"/>
      <c r="U26" s="621"/>
      <c r="V26" s="621"/>
      <c r="W26" s="621"/>
      <c r="X26" s="621"/>
      <c r="Y26" s="622"/>
      <c r="Z26" s="673">
        <v>0</v>
      </c>
      <c r="AA26" s="673"/>
      <c r="AB26" s="673"/>
      <c r="AC26" s="673"/>
      <c r="AD26" s="674">
        <v>28755</v>
      </c>
      <c r="AE26" s="674"/>
      <c r="AF26" s="674"/>
      <c r="AG26" s="674"/>
      <c r="AH26" s="674"/>
      <c r="AI26" s="674"/>
      <c r="AJ26" s="674"/>
      <c r="AK26" s="674"/>
      <c r="AL26" s="643">
        <v>0.1</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9309622</v>
      </c>
      <c r="CS26" s="621"/>
      <c r="CT26" s="621"/>
      <c r="CU26" s="621"/>
      <c r="CV26" s="621"/>
      <c r="CW26" s="621"/>
      <c r="CX26" s="621"/>
      <c r="CY26" s="622"/>
      <c r="CZ26" s="623">
        <v>12</v>
      </c>
      <c r="DA26" s="641"/>
      <c r="DB26" s="641"/>
      <c r="DC26" s="642"/>
      <c r="DD26" s="626">
        <v>8628130</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5676962</v>
      </c>
      <c r="S27" s="621"/>
      <c r="T27" s="621"/>
      <c r="U27" s="621"/>
      <c r="V27" s="621"/>
      <c r="W27" s="621"/>
      <c r="X27" s="621"/>
      <c r="Y27" s="622"/>
      <c r="Z27" s="673">
        <v>7.2</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26226248</v>
      </c>
      <c r="BH27" s="621"/>
      <c r="BI27" s="621"/>
      <c r="BJ27" s="621"/>
      <c r="BK27" s="621"/>
      <c r="BL27" s="621"/>
      <c r="BM27" s="621"/>
      <c r="BN27" s="622"/>
      <c r="BO27" s="673">
        <v>100</v>
      </c>
      <c r="BP27" s="673"/>
      <c r="BQ27" s="673"/>
      <c r="BR27" s="673"/>
      <c r="BS27" s="626">
        <v>471158</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15811894</v>
      </c>
      <c r="CS27" s="639"/>
      <c r="CT27" s="639"/>
      <c r="CU27" s="639"/>
      <c r="CV27" s="639"/>
      <c r="CW27" s="639"/>
      <c r="CX27" s="639"/>
      <c r="CY27" s="640"/>
      <c r="CZ27" s="623">
        <v>20.399999999999999</v>
      </c>
      <c r="DA27" s="641"/>
      <c r="DB27" s="641"/>
      <c r="DC27" s="642"/>
      <c r="DD27" s="626">
        <v>4572397</v>
      </c>
      <c r="DE27" s="639"/>
      <c r="DF27" s="639"/>
      <c r="DG27" s="639"/>
      <c r="DH27" s="639"/>
      <c r="DI27" s="639"/>
      <c r="DJ27" s="639"/>
      <c r="DK27" s="640"/>
      <c r="DL27" s="626">
        <v>4567481</v>
      </c>
      <c r="DM27" s="639"/>
      <c r="DN27" s="639"/>
      <c r="DO27" s="639"/>
      <c r="DP27" s="639"/>
      <c r="DQ27" s="639"/>
      <c r="DR27" s="639"/>
      <c r="DS27" s="639"/>
      <c r="DT27" s="639"/>
      <c r="DU27" s="639"/>
      <c r="DV27" s="640"/>
      <c r="DW27" s="643">
        <v>9.8000000000000007</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842309</v>
      </c>
      <c r="S28" s="621"/>
      <c r="T28" s="621"/>
      <c r="U28" s="621"/>
      <c r="V28" s="621"/>
      <c r="W28" s="621"/>
      <c r="X28" s="621"/>
      <c r="Y28" s="622"/>
      <c r="Z28" s="673">
        <v>1.1000000000000001</v>
      </c>
      <c r="AA28" s="673"/>
      <c r="AB28" s="673"/>
      <c r="AC28" s="673"/>
      <c r="AD28" s="674">
        <v>77891</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9211746</v>
      </c>
      <c r="CS28" s="621"/>
      <c r="CT28" s="621"/>
      <c r="CU28" s="621"/>
      <c r="CV28" s="621"/>
      <c r="CW28" s="621"/>
      <c r="CX28" s="621"/>
      <c r="CY28" s="622"/>
      <c r="CZ28" s="623">
        <v>11.9</v>
      </c>
      <c r="DA28" s="641"/>
      <c r="DB28" s="641"/>
      <c r="DC28" s="642"/>
      <c r="DD28" s="626">
        <v>9062062</v>
      </c>
      <c r="DE28" s="621"/>
      <c r="DF28" s="621"/>
      <c r="DG28" s="621"/>
      <c r="DH28" s="621"/>
      <c r="DI28" s="621"/>
      <c r="DJ28" s="621"/>
      <c r="DK28" s="622"/>
      <c r="DL28" s="626">
        <v>9062062</v>
      </c>
      <c r="DM28" s="621"/>
      <c r="DN28" s="621"/>
      <c r="DO28" s="621"/>
      <c r="DP28" s="621"/>
      <c r="DQ28" s="621"/>
      <c r="DR28" s="621"/>
      <c r="DS28" s="621"/>
      <c r="DT28" s="621"/>
      <c r="DU28" s="621"/>
      <c r="DV28" s="622"/>
      <c r="DW28" s="643">
        <v>19.399999999999999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834743</v>
      </c>
      <c r="S29" s="621"/>
      <c r="T29" s="621"/>
      <c r="U29" s="621"/>
      <c r="V29" s="621"/>
      <c r="W29" s="621"/>
      <c r="X29" s="621"/>
      <c r="Y29" s="622"/>
      <c r="Z29" s="673">
        <v>1.1000000000000001</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9211028</v>
      </c>
      <c r="CS29" s="639"/>
      <c r="CT29" s="639"/>
      <c r="CU29" s="639"/>
      <c r="CV29" s="639"/>
      <c r="CW29" s="639"/>
      <c r="CX29" s="639"/>
      <c r="CY29" s="640"/>
      <c r="CZ29" s="623">
        <v>11.9</v>
      </c>
      <c r="DA29" s="641"/>
      <c r="DB29" s="641"/>
      <c r="DC29" s="642"/>
      <c r="DD29" s="626">
        <v>9061344</v>
      </c>
      <c r="DE29" s="639"/>
      <c r="DF29" s="639"/>
      <c r="DG29" s="639"/>
      <c r="DH29" s="639"/>
      <c r="DI29" s="639"/>
      <c r="DJ29" s="639"/>
      <c r="DK29" s="640"/>
      <c r="DL29" s="626">
        <v>9061344</v>
      </c>
      <c r="DM29" s="639"/>
      <c r="DN29" s="639"/>
      <c r="DO29" s="639"/>
      <c r="DP29" s="639"/>
      <c r="DQ29" s="639"/>
      <c r="DR29" s="639"/>
      <c r="DS29" s="639"/>
      <c r="DT29" s="639"/>
      <c r="DU29" s="639"/>
      <c r="DV29" s="640"/>
      <c r="DW29" s="643">
        <v>19.399999999999999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12775</v>
      </c>
      <c r="S30" s="621"/>
      <c r="T30" s="621"/>
      <c r="U30" s="621"/>
      <c r="V30" s="621"/>
      <c r="W30" s="621"/>
      <c r="X30" s="621"/>
      <c r="Y30" s="622"/>
      <c r="Z30" s="673">
        <v>0</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98.9</v>
      </c>
      <c r="BH30" s="687"/>
      <c r="BI30" s="687"/>
      <c r="BJ30" s="687"/>
      <c r="BK30" s="687"/>
      <c r="BL30" s="687"/>
      <c r="BM30" s="688">
        <v>94.7</v>
      </c>
      <c r="BN30" s="687"/>
      <c r="BO30" s="687"/>
      <c r="BP30" s="687"/>
      <c r="BQ30" s="689"/>
      <c r="BR30" s="686">
        <v>98.9</v>
      </c>
      <c r="BS30" s="687"/>
      <c r="BT30" s="687"/>
      <c r="BU30" s="687"/>
      <c r="BV30" s="687"/>
      <c r="BW30" s="687"/>
      <c r="BX30" s="688">
        <v>94.3</v>
      </c>
      <c r="BY30" s="687"/>
      <c r="BZ30" s="687"/>
      <c r="CA30" s="687"/>
      <c r="CB30" s="689"/>
      <c r="CD30" s="692"/>
      <c r="CE30" s="693"/>
      <c r="CF30" s="657" t="s">
        <v>294</v>
      </c>
      <c r="CG30" s="654"/>
      <c r="CH30" s="654"/>
      <c r="CI30" s="654"/>
      <c r="CJ30" s="654"/>
      <c r="CK30" s="654"/>
      <c r="CL30" s="654"/>
      <c r="CM30" s="654"/>
      <c r="CN30" s="654"/>
      <c r="CO30" s="654"/>
      <c r="CP30" s="654"/>
      <c r="CQ30" s="655"/>
      <c r="CR30" s="620">
        <v>8292653</v>
      </c>
      <c r="CS30" s="621"/>
      <c r="CT30" s="621"/>
      <c r="CU30" s="621"/>
      <c r="CV30" s="621"/>
      <c r="CW30" s="621"/>
      <c r="CX30" s="621"/>
      <c r="CY30" s="622"/>
      <c r="CZ30" s="623">
        <v>10.7</v>
      </c>
      <c r="DA30" s="641"/>
      <c r="DB30" s="641"/>
      <c r="DC30" s="642"/>
      <c r="DD30" s="626">
        <v>8144248</v>
      </c>
      <c r="DE30" s="621"/>
      <c r="DF30" s="621"/>
      <c r="DG30" s="621"/>
      <c r="DH30" s="621"/>
      <c r="DI30" s="621"/>
      <c r="DJ30" s="621"/>
      <c r="DK30" s="622"/>
      <c r="DL30" s="626">
        <v>8144248</v>
      </c>
      <c r="DM30" s="621"/>
      <c r="DN30" s="621"/>
      <c r="DO30" s="621"/>
      <c r="DP30" s="621"/>
      <c r="DQ30" s="621"/>
      <c r="DR30" s="621"/>
      <c r="DS30" s="621"/>
      <c r="DT30" s="621"/>
      <c r="DU30" s="621"/>
      <c r="DV30" s="622"/>
      <c r="DW30" s="643">
        <v>17.399999999999999</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863515</v>
      </c>
      <c r="S31" s="621"/>
      <c r="T31" s="621"/>
      <c r="U31" s="621"/>
      <c r="V31" s="621"/>
      <c r="W31" s="621"/>
      <c r="X31" s="621"/>
      <c r="Y31" s="622"/>
      <c r="Z31" s="673">
        <v>1.1000000000000001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v>
      </c>
      <c r="BH31" s="639"/>
      <c r="BI31" s="639"/>
      <c r="BJ31" s="639"/>
      <c r="BK31" s="639"/>
      <c r="BL31" s="639"/>
      <c r="BM31" s="675">
        <v>96.1</v>
      </c>
      <c r="BN31" s="685"/>
      <c r="BO31" s="685"/>
      <c r="BP31" s="685"/>
      <c r="BQ31" s="649"/>
      <c r="BR31" s="684">
        <v>99.1</v>
      </c>
      <c r="BS31" s="639"/>
      <c r="BT31" s="639"/>
      <c r="BU31" s="639"/>
      <c r="BV31" s="639"/>
      <c r="BW31" s="639"/>
      <c r="BX31" s="675">
        <v>95.9</v>
      </c>
      <c r="BY31" s="685"/>
      <c r="BZ31" s="685"/>
      <c r="CA31" s="685"/>
      <c r="CB31" s="649"/>
      <c r="CD31" s="692"/>
      <c r="CE31" s="693"/>
      <c r="CF31" s="657" t="s">
        <v>298</v>
      </c>
      <c r="CG31" s="654"/>
      <c r="CH31" s="654"/>
      <c r="CI31" s="654"/>
      <c r="CJ31" s="654"/>
      <c r="CK31" s="654"/>
      <c r="CL31" s="654"/>
      <c r="CM31" s="654"/>
      <c r="CN31" s="654"/>
      <c r="CO31" s="654"/>
      <c r="CP31" s="654"/>
      <c r="CQ31" s="655"/>
      <c r="CR31" s="620">
        <v>918375</v>
      </c>
      <c r="CS31" s="639"/>
      <c r="CT31" s="639"/>
      <c r="CU31" s="639"/>
      <c r="CV31" s="639"/>
      <c r="CW31" s="639"/>
      <c r="CX31" s="639"/>
      <c r="CY31" s="640"/>
      <c r="CZ31" s="623">
        <v>1.2</v>
      </c>
      <c r="DA31" s="641"/>
      <c r="DB31" s="641"/>
      <c r="DC31" s="642"/>
      <c r="DD31" s="626">
        <v>917096</v>
      </c>
      <c r="DE31" s="639"/>
      <c r="DF31" s="639"/>
      <c r="DG31" s="639"/>
      <c r="DH31" s="639"/>
      <c r="DI31" s="639"/>
      <c r="DJ31" s="639"/>
      <c r="DK31" s="640"/>
      <c r="DL31" s="626">
        <v>917096</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1869204</v>
      </c>
      <c r="S32" s="621"/>
      <c r="T32" s="621"/>
      <c r="U32" s="621"/>
      <c r="V32" s="621"/>
      <c r="W32" s="621"/>
      <c r="X32" s="621"/>
      <c r="Y32" s="622"/>
      <c r="Z32" s="673">
        <v>2.4</v>
      </c>
      <c r="AA32" s="673"/>
      <c r="AB32" s="673"/>
      <c r="AC32" s="673"/>
      <c r="AD32" s="674">
        <v>196083</v>
      </c>
      <c r="AE32" s="674"/>
      <c r="AF32" s="674"/>
      <c r="AG32" s="674"/>
      <c r="AH32" s="674"/>
      <c r="AI32" s="674"/>
      <c r="AJ32" s="674"/>
      <c r="AK32" s="674"/>
      <c r="AL32" s="643">
        <v>0.4</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98.7</v>
      </c>
      <c r="BH32" s="605"/>
      <c r="BI32" s="605"/>
      <c r="BJ32" s="605"/>
      <c r="BK32" s="605"/>
      <c r="BL32" s="605"/>
      <c r="BM32" s="668">
        <v>92.8</v>
      </c>
      <c r="BN32" s="605"/>
      <c r="BO32" s="605"/>
      <c r="BP32" s="605"/>
      <c r="BQ32" s="662"/>
      <c r="BR32" s="683">
        <v>98.5</v>
      </c>
      <c r="BS32" s="605"/>
      <c r="BT32" s="605"/>
      <c r="BU32" s="605"/>
      <c r="BV32" s="605"/>
      <c r="BW32" s="605"/>
      <c r="BX32" s="668">
        <v>92.1</v>
      </c>
      <c r="BY32" s="605"/>
      <c r="BZ32" s="605"/>
      <c r="CA32" s="605"/>
      <c r="CB32" s="662"/>
      <c r="CD32" s="694"/>
      <c r="CE32" s="695"/>
      <c r="CF32" s="657" t="s">
        <v>301</v>
      </c>
      <c r="CG32" s="654"/>
      <c r="CH32" s="654"/>
      <c r="CI32" s="654"/>
      <c r="CJ32" s="654"/>
      <c r="CK32" s="654"/>
      <c r="CL32" s="654"/>
      <c r="CM32" s="654"/>
      <c r="CN32" s="654"/>
      <c r="CO32" s="654"/>
      <c r="CP32" s="654"/>
      <c r="CQ32" s="655"/>
      <c r="CR32" s="620">
        <v>718</v>
      </c>
      <c r="CS32" s="621"/>
      <c r="CT32" s="621"/>
      <c r="CU32" s="621"/>
      <c r="CV32" s="621"/>
      <c r="CW32" s="621"/>
      <c r="CX32" s="621"/>
      <c r="CY32" s="622"/>
      <c r="CZ32" s="623">
        <v>0</v>
      </c>
      <c r="DA32" s="641"/>
      <c r="DB32" s="641"/>
      <c r="DC32" s="642"/>
      <c r="DD32" s="626">
        <v>718</v>
      </c>
      <c r="DE32" s="621"/>
      <c r="DF32" s="621"/>
      <c r="DG32" s="621"/>
      <c r="DH32" s="621"/>
      <c r="DI32" s="621"/>
      <c r="DJ32" s="621"/>
      <c r="DK32" s="622"/>
      <c r="DL32" s="626">
        <v>718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9084036</v>
      </c>
      <c r="S33" s="621"/>
      <c r="T33" s="621"/>
      <c r="U33" s="621"/>
      <c r="V33" s="621"/>
      <c r="W33" s="621"/>
      <c r="X33" s="621"/>
      <c r="Y33" s="622"/>
      <c r="Z33" s="673">
        <v>11.5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26712500</v>
      </c>
      <c r="CS33" s="639"/>
      <c r="CT33" s="639"/>
      <c r="CU33" s="639"/>
      <c r="CV33" s="639"/>
      <c r="CW33" s="639"/>
      <c r="CX33" s="639"/>
      <c r="CY33" s="640"/>
      <c r="CZ33" s="623">
        <v>34.4</v>
      </c>
      <c r="DA33" s="641"/>
      <c r="DB33" s="641"/>
      <c r="DC33" s="642"/>
      <c r="DD33" s="626">
        <v>21660217</v>
      </c>
      <c r="DE33" s="639"/>
      <c r="DF33" s="639"/>
      <c r="DG33" s="639"/>
      <c r="DH33" s="639"/>
      <c r="DI33" s="639"/>
      <c r="DJ33" s="639"/>
      <c r="DK33" s="640"/>
      <c r="DL33" s="626">
        <v>16245986</v>
      </c>
      <c r="DM33" s="639"/>
      <c r="DN33" s="639"/>
      <c r="DO33" s="639"/>
      <c r="DP33" s="639"/>
      <c r="DQ33" s="639"/>
      <c r="DR33" s="639"/>
      <c r="DS33" s="639"/>
      <c r="DT33" s="639"/>
      <c r="DU33" s="639"/>
      <c r="DV33" s="640"/>
      <c r="DW33" s="643">
        <v>34.799999999999997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10552429</v>
      </c>
      <c r="CS34" s="621"/>
      <c r="CT34" s="621"/>
      <c r="CU34" s="621"/>
      <c r="CV34" s="621"/>
      <c r="CW34" s="621"/>
      <c r="CX34" s="621"/>
      <c r="CY34" s="622"/>
      <c r="CZ34" s="623">
        <v>13.6</v>
      </c>
      <c r="DA34" s="641"/>
      <c r="DB34" s="641"/>
      <c r="DC34" s="642"/>
      <c r="DD34" s="626">
        <v>8617308</v>
      </c>
      <c r="DE34" s="621"/>
      <c r="DF34" s="621"/>
      <c r="DG34" s="621"/>
      <c r="DH34" s="621"/>
      <c r="DI34" s="621"/>
      <c r="DJ34" s="621"/>
      <c r="DK34" s="622"/>
      <c r="DL34" s="626">
        <v>6419037</v>
      </c>
      <c r="DM34" s="621"/>
      <c r="DN34" s="621"/>
      <c r="DO34" s="621"/>
      <c r="DP34" s="621"/>
      <c r="DQ34" s="621"/>
      <c r="DR34" s="621"/>
      <c r="DS34" s="621"/>
      <c r="DT34" s="621"/>
      <c r="DU34" s="621"/>
      <c r="DV34" s="622"/>
      <c r="DW34" s="643">
        <v>13.7</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2757236</v>
      </c>
      <c r="S35" s="621"/>
      <c r="T35" s="621"/>
      <c r="U35" s="621"/>
      <c r="V35" s="621"/>
      <c r="W35" s="621"/>
      <c r="X35" s="621"/>
      <c r="Y35" s="622"/>
      <c r="Z35" s="673">
        <v>3.5</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9153431</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552941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585940</v>
      </c>
      <c r="CS35" s="639"/>
      <c r="CT35" s="639"/>
      <c r="CU35" s="639"/>
      <c r="CV35" s="639"/>
      <c r="CW35" s="639"/>
      <c r="CX35" s="639"/>
      <c r="CY35" s="640"/>
      <c r="CZ35" s="623">
        <v>0.8</v>
      </c>
      <c r="DA35" s="641"/>
      <c r="DB35" s="641"/>
      <c r="DC35" s="642"/>
      <c r="DD35" s="626">
        <v>517674</v>
      </c>
      <c r="DE35" s="639"/>
      <c r="DF35" s="639"/>
      <c r="DG35" s="639"/>
      <c r="DH35" s="639"/>
      <c r="DI35" s="639"/>
      <c r="DJ35" s="639"/>
      <c r="DK35" s="640"/>
      <c r="DL35" s="626">
        <v>517674</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78766624</v>
      </c>
      <c r="S36" s="661"/>
      <c r="T36" s="661"/>
      <c r="U36" s="661"/>
      <c r="V36" s="661"/>
      <c r="W36" s="661"/>
      <c r="X36" s="661"/>
      <c r="Y36" s="664"/>
      <c r="Z36" s="665">
        <v>100</v>
      </c>
      <c r="AA36" s="665"/>
      <c r="AB36" s="665"/>
      <c r="AC36" s="665"/>
      <c r="AD36" s="666">
        <v>43964717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2330190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238867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6252389</v>
      </c>
      <c r="CS36" s="621"/>
      <c r="CT36" s="621"/>
      <c r="CU36" s="621"/>
      <c r="CV36" s="621"/>
      <c r="CW36" s="621"/>
      <c r="CX36" s="621"/>
      <c r="CY36" s="622"/>
      <c r="CZ36" s="623">
        <v>8.1</v>
      </c>
      <c r="DA36" s="641"/>
      <c r="DB36" s="641"/>
      <c r="DC36" s="642"/>
      <c r="DD36" s="626">
        <v>5297915</v>
      </c>
      <c r="DE36" s="621"/>
      <c r="DF36" s="621"/>
      <c r="DG36" s="621"/>
      <c r="DH36" s="621"/>
      <c r="DI36" s="621"/>
      <c r="DJ36" s="621"/>
      <c r="DK36" s="622"/>
      <c r="DL36" s="626">
        <v>3637071</v>
      </c>
      <c r="DM36" s="621"/>
      <c r="DN36" s="621"/>
      <c r="DO36" s="621"/>
      <c r="DP36" s="621"/>
      <c r="DQ36" s="621"/>
      <c r="DR36" s="621"/>
      <c r="DS36" s="621"/>
      <c r="DT36" s="621"/>
      <c r="DU36" s="621"/>
      <c r="DV36" s="622"/>
      <c r="DW36" s="643">
        <v>7.8</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156061</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24673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177003</v>
      </c>
      <c r="CS37" s="639"/>
      <c r="CT37" s="639"/>
      <c r="CU37" s="639"/>
      <c r="CV37" s="639"/>
      <c r="CW37" s="639"/>
      <c r="CX37" s="639"/>
      <c r="CY37" s="640"/>
      <c r="CZ37" s="623">
        <v>0.2</v>
      </c>
      <c r="DA37" s="641"/>
      <c r="DB37" s="641"/>
      <c r="DC37" s="642"/>
      <c r="DD37" s="626">
        <v>166566</v>
      </c>
      <c r="DE37" s="639"/>
      <c r="DF37" s="639"/>
      <c r="DG37" s="639"/>
      <c r="DH37" s="639"/>
      <c r="DI37" s="639"/>
      <c r="DJ37" s="639"/>
      <c r="DK37" s="640"/>
      <c r="DL37" s="626">
        <v>166566</v>
      </c>
      <c r="DM37" s="639"/>
      <c r="DN37" s="639"/>
      <c r="DO37" s="639"/>
      <c r="DP37" s="639"/>
      <c r="DQ37" s="639"/>
      <c r="DR37" s="639"/>
      <c r="DS37" s="639"/>
      <c r="DT37" s="639"/>
      <c r="DU37" s="639"/>
      <c r="DV37" s="640"/>
      <c r="DW37" s="643">
        <v>0.4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136230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38537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7208985</v>
      </c>
      <c r="CS38" s="621"/>
      <c r="CT38" s="621"/>
      <c r="CU38" s="621"/>
      <c r="CV38" s="621"/>
      <c r="CW38" s="621"/>
      <c r="CX38" s="621"/>
      <c r="CY38" s="622"/>
      <c r="CZ38" s="623">
        <v>9.3000000000000007</v>
      </c>
      <c r="DA38" s="641"/>
      <c r="DB38" s="641"/>
      <c r="DC38" s="642"/>
      <c r="DD38" s="626">
        <v>6029446</v>
      </c>
      <c r="DE38" s="621"/>
      <c r="DF38" s="621"/>
      <c r="DG38" s="621"/>
      <c r="DH38" s="621"/>
      <c r="DI38" s="621"/>
      <c r="DJ38" s="621"/>
      <c r="DK38" s="622"/>
      <c r="DL38" s="626">
        <v>5635702</v>
      </c>
      <c r="DM38" s="621"/>
      <c r="DN38" s="621"/>
      <c r="DO38" s="621"/>
      <c r="DP38" s="621"/>
      <c r="DQ38" s="621"/>
      <c r="DR38" s="621"/>
      <c r="DS38" s="621"/>
      <c r="DT38" s="621"/>
      <c r="DU38" s="621"/>
      <c r="DV38" s="622"/>
      <c r="DW38" s="643">
        <v>12.1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99</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1113369</v>
      </c>
      <c r="CS39" s="639"/>
      <c r="CT39" s="639"/>
      <c r="CU39" s="639"/>
      <c r="CV39" s="639"/>
      <c r="CW39" s="639"/>
      <c r="CX39" s="639"/>
      <c r="CY39" s="640"/>
      <c r="CZ39" s="623">
        <v>1.4</v>
      </c>
      <c r="DA39" s="641"/>
      <c r="DB39" s="641"/>
      <c r="DC39" s="642"/>
      <c r="DD39" s="626">
        <v>1104115</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1384644</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114</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999388</v>
      </c>
      <c r="CS40" s="621"/>
      <c r="CT40" s="621"/>
      <c r="CU40" s="621"/>
      <c r="CV40" s="621"/>
      <c r="CW40" s="621"/>
      <c r="CX40" s="621"/>
      <c r="CY40" s="622"/>
      <c r="CZ40" s="623">
        <v>1.3</v>
      </c>
      <c r="DA40" s="641"/>
      <c r="DB40" s="641"/>
      <c r="DC40" s="642"/>
      <c r="DD40" s="626">
        <v>93759</v>
      </c>
      <c r="DE40" s="621"/>
      <c r="DF40" s="621"/>
      <c r="DG40" s="621"/>
      <c r="DH40" s="621"/>
      <c r="DI40" s="621"/>
      <c r="DJ40" s="621"/>
      <c r="DK40" s="622"/>
      <c r="DL40" s="626">
        <v>36502</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5146306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377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12785679</v>
      </c>
      <c r="CS42" s="621"/>
      <c r="CT42" s="621"/>
      <c r="CU42" s="621"/>
      <c r="CV42" s="621"/>
      <c r="CW42" s="621"/>
      <c r="CX42" s="621"/>
      <c r="CY42" s="622"/>
      <c r="CZ42" s="623">
        <v>16.5</v>
      </c>
      <c r="DA42" s="624"/>
      <c r="DB42" s="624"/>
      <c r="DC42" s="625"/>
      <c r="DD42" s="626">
        <v>3873362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356390</v>
      </c>
      <c r="CS43" s="639"/>
      <c r="CT43" s="639"/>
      <c r="CU43" s="639"/>
      <c r="CV43" s="639"/>
      <c r="CW43" s="639"/>
      <c r="CX43" s="639"/>
      <c r="CY43" s="640"/>
      <c r="CZ43" s="623">
        <v>0.5</v>
      </c>
      <c r="DA43" s="641"/>
      <c r="DB43" s="641"/>
      <c r="DC43" s="642"/>
      <c r="DD43" s="626">
        <v>356190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12302129</v>
      </c>
      <c r="CS44" s="621"/>
      <c r="CT44" s="621"/>
      <c r="CU44" s="621"/>
      <c r="CV44" s="621"/>
      <c r="CW44" s="621"/>
      <c r="CX44" s="621"/>
      <c r="CY44" s="622"/>
      <c r="CZ44" s="623">
        <v>15.9</v>
      </c>
      <c r="DA44" s="624"/>
      <c r="DB44" s="624"/>
      <c r="DC44" s="625"/>
      <c r="DD44" s="626">
        <v>3694259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4299763</v>
      </c>
      <c r="CS45" s="639"/>
      <c r="CT45" s="639"/>
      <c r="CU45" s="639"/>
      <c r="CV45" s="639"/>
      <c r="CW45" s="639"/>
      <c r="CX45" s="639"/>
      <c r="CY45" s="640"/>
      <c r="CZ45" s="623">
        <v>5.5</v>
      </c>
      <c r="DA45" s="641"/>
      <c r="DB45" s="641"/>
      <c r="DC45" s="642"/>
      <c r="DD45" s="626">
        <v>381794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7647193</v>
      </c>
      <c r="CS46" s="621"/>
      <c r="CT46" s="621"/>
      <c r="CU46" s="621"/>
      <c r="CV46" s="621"/>
      <c r="CW46" s="621"/>
      <c r="CX46" s="621"/>
      <c r="CY46" s="622"/>
      <c r="CZ46" s="623">
        <v>9.9</v>
      </c>
      <c r="DA46" s="624"/>
      <c r="DB46" s="624"/>
      <c r="DC46" s="625"/>
      <c r="DD46" s="626">
        <v>3185552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483550</v>
      </c>
      <c r="CS47" s="639"/>
      <c r="CT47" s="639"/>
      <c r="CU47" s="639"/>
      <c r="CV47" s="639"/>
      <c r="CW47" s="639"/>
      <c r="CX47" s="639"/>
      <c r="CY47" s="640"/>
      <c r="CZ47" s="623">
        <v>0.6</v>
      </c>
      <c r="DA47" s="641"/>
      <c r="DB47" s="641"/>
      <c r="DC47" s="642"/>
      <c r="DD47" s="626">
        <v>179103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77600857</v>
      </c>
      <c r="CS49" s="605"/>
      <c r="CT49" s="605"/>
      <c r="CU49" s="605"/>
      <c r="CV49" s="605"/>
      <c r="CW49" s="605"/>
      <c r="CX49" s="605"/>
      <c r="CY49" s="606"/>
      <c r="CZ49" s="607">
        <v>100</v>
      </c>
      <c r="DA49" s="608"/>
      <c r="DB49" s="608"/>
      <c r="DC49" s="609"/>
      <c r="DD49" s="610">
        <v>51481113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346</v>
      </c>
      <c r="DK2" s="1139"/>
      <c r="DL2" s="1139"/>
      <c r="DM2" s="1139"/>
      <c r="DN2" s="1139"/>
      <c r="DO2" s="1140"/>
      <c r="DP2" s="202"/>
      <c r="DQ2" s="1138" t="s">
        <v>347</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348</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1"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6" t="s">
        <v>364</v>
      </c>
      <c r="DH5" s="1127"/>
      <c r="DI5" s="1127"/>
      <c r="DJ5" s="1127"/>
      <c r="DK5" s="1128"/>
      <c r="DL5" s="1126" t="s">
        <v>365</v>
      </c>
      <c r="DM5" s="1127"/>
      <c r="DN5" s="1127"/>
      <c r="DO5" s="1127"/>
      <c r="DP5" s="1128"/>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7" t="s">
        <v>526</v>
      </c>
      <c r="C7" s="1078"/>
      <c r="D7" s="1078"/>
      <c r="E7" s="1078"/>
      <c r="F7" s="1078"/>
      <c r="G7" s="1078"/>
      <c r="H7" s="1078"/>
      <c r="I7" s="1078"/>
      <c r="J7" s="1078"/>
      <c r="K7" s="1078"/>
      <c r="L7" s="1078"/>
      <c r="M7" s="1078"/>
      <c r="N7" s="1078"/>
      <c r="O7" s="1078"/>
      <c r="P7" s="1079"/>
      <c r="Q7" s="1132">
        <v>78760</v>
      </c>
      <c r="R7" s="1133"/>
      <c r="S7" s="1133"/>
      <c r="T7" s="1133"/>
      <c r="U7" s="1133"/>
      <c r="V7" s="1133">
        <v>77598</v>
      </c>
      <c r="W7" s="1133"/>
      <c r="X7" s="1133"/>
      <c r="Y7" s="1133"/>
      <c r="Z7" s="1133"/>
      <c r="AA7" s="1133">
        <v>1163</v>
      </c>
      <c r="AB7" s="1133"/>
      <c r="AC7" s="1133"/>
      <c r="AD7" s="1133"/>
      <c r="AE7" s="1134"/>
      <c r="AF7" s="1135">
        <v>752</v>
      </c>
      <c r="AG7" s="1136"/>
      <c r="AH7" s="1136"/>
      <c r="AI7" s="1136"/>
      <c r="AJ7" s="1137"/>
      <c r="AK7" s="1119">
        <v>11</v>
      </c>
      <c r="AL7" s="1120"/>
      <c r="AM7" s="1120"/>
      <c r="AN7" s="1120"/>
      <c r="AO7" s="1120"/>
      <c r="AP7" s="1120">
        <v>100678</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538</v>
      </c>
      <c r="BT7" s="1124"/>
      <c r="BU7" s="1124"/>
      <c r="BV7" s="1124"/>
      <c r="BW7" s="1124"/>
      <c r="BX7" s="1124"/>
      <c r="BY7" s="1124"/>
      <c r="BZ7" s="1124"/>
      <c r="CA7" s="1124"/>
      <c r="CB7" s="1124"/>
      <c r="CC7" s="1124"/>
      <c r="CD7" s="1124"/>
      <c r="CE7" s="1124"/>
      <c r="CF7" s="1124"/>
      <c r="CG7" s="1125"/>
      <c r="CH7" s="1116">
        <v>6</v>
      </c>
      <c r="CI7" s="1117"/>
      <c r="CJ7" s="1117"/>
      <c r="CK7" s="1117"/>
      <c r="CL7" s="1118"/>
      <c r="CM7" s="1116">
        <v>53</v>
      </c>
      <c r="CN7" s="1117"/>
      <c r="CO7" s="1117"/>
      <c r="CP7" s="1117"/>
      <c r="CQ7" s="1118"/>
      <c r="CR7" s="1116">
        <v>15</v>
      </c>
      <c r="CS7" s="1117"/>
      <c r="CT7" s="1117"/>
      <c r="CU7" s="1117"/>
      <c r="CV7" s="1118"/>
      <c r="CW7" s="1116">
        <v>46</v>
      </c>
      <c r="CX7" s="1117"/>
      <c r="CY7" s="1117"/>
      <c r="CZ7" s="1117"/>
      <c r="DA7" s="1118"/>
      <c r="DB7" s="1116" t="s">
        <v>479</v>
      </c>
      <c r="DC7" s="1117"/>
      <c r="DD7" s="1117"/>
      <c r="DE7" s="1117"/>
      <c r="DF7" s="1118"/>
      <c r="DG7" s="1116" t="s">
        <v>479</v>
      </c>
      <c r="DH7" s="1117"/>
      <c r="DI7" s="1117"/>
      <c r="DJ7" s="1117"/>
      <c r="DK7" s="1118"/>
      <c r="DL7" s="1116" t="s">
        <v>479</v>
      </c>
      <c r="DM7" s="1117"/>
      <c r="DN7" s="1117"/>
      <c r="DO7" s="1117"/>
      <c r="DP7" s="1118"/>
      <c r="DQ7" s="1116" t="s">
        <v>479</v>
      </c>
      <c r="DR7" s="1117"/>
      <c r="DS7" s="1117"/>
      <c r="DT7" s="1117"/>
      <c r="DU7" s="1118"/>
      <c r="DV7" s="1143"/>
      <c r="DW7" s="1144"/>
      <c r="DX7" s="1144"/>
      <c r="DY7" s="1144"/>
      <c r="DZ7" s="1145"/>
      <c r="EA7" s="207"/>
    </row>
    <row r="8" spans="1:131" s="208" customFormat="1" ht="26.25" customHeight="1" x14ac:dyDescent="0.15">
      <c r="A8" s="214">
        <v>2</v>
      </c>
      <c r="B8" s="1066" t="s">
        <v>548</v>
      </c>
      <c r="C8" s="1067"/>
      <c r="D8" s="1067"/>
      <c r="E8" s="1067"/>
      <c r="F8" s="1067"/>
      <c r="G8" s="1067"/>
      <c r="H8" s="1067"/>
      <c r="I8" s="1067"/>
      <c r="J8" s="1067"/>
      <c r="K8" s="1067"/>
      <c r="L8" s="1067"/>
      <c r="M8" s="1067"/>
      <c r="N8" s="1067"/>
      <c r="O8" s="1067"/>
      <c r="P8" s="1068"/>
      <c r="Q8" s="1072">
        <v>6</v>
      </c>
      <c r="R8" s="1073"/>
      <c r="S8" s="1073"/>
      <c r="T8" s="1073"/>
      <c r="U8" s="1073"/>
      <c r="V8" s="1073">
        <v>5</v>
      </c>
      <c r="W8" s="1073"/>
      <c r="X8" s="1073"/>
      <c r="Y8" s="1073"/>
      <c r="Z8" s="1073"/>
      <c r="AA8" s="1073">
        <v>1</v>
      </c>
      <c r="AB8" s="1073"/>
      <c r="AC8" s="1073"/>
      <c r="AD8" s="1073"/>
      <c r="AE8" s="1074"/>
      <c r="AF8" s="1048">
        <v>1</v>
      </c>
      <c r="AG8" s="1049"/>
      <c r="AH8" s="1049"/>
      <c r="AI8" s="1049"/>
      <c r="AJ8" s="1050"/>
      <c r="AK8" s="1114" t="s">
        <v>479</v>
      </c>
      <c r="AL8" s="1115"/>
      <c r="AM8" s="1115"/>
      <c r="AN8" s="1115"/>
      <c r="AO8" s="1115"/>
      <c r="AP8" s="1115" t="s">
        <v>479</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t="s">
        <v>539</v>
      </c>
      <c r="BT8" s="1044"/>
      <c r="BU8" s="1044"/>
      <c r="BV8" s="1044"/>
      <c r="BW8" s="1044"/>
      <c r="BX8" s="1044"/>
      <c r="BY8" s="1044"/>
      <c r="BZ8" s="1044"/>
      <c r="CA8" s="1044"/>
      <c r="CB8" s="1044"/>
      <c r="CC8" s="1044"/>
      <c r="CD8" s="1044"/>
      <c r="CE8" s="1044"/>
      <c r="CF8" s="1044"/>
      <c r="CG8" s="1045"/>
      <c r="CH8" s="1018">
        <v>1</v>
      </c>
      <c r="CI8" s="1019"/>
      <c r="CJ8" s="1019"/>
      <c r="CK8" s="1019"/>
      <c r="CL8" s="1020"/>
      <c r="CM8" s="1018">
        <v>21</v>
      </c>
      <c r="CN8" s="1019"/>
      <c r="CO8" s="1019"/>
      <c r="CP8" s="1019"/>
      <c r="CQ8" s="1020"/>
      <c r="CR8" s="1018">
        <v>10</v>
      </c>
      <c r="CS8" s="1019"/>
      <c r="CT8" s="1019"/>
      <c r="CU8" s="1019"/>
      <c r="CV8" s="1020"/>
      <c r="CW8" s="1018">
        <v>291</v>
      </c>
      <c r="CX8" s="1019"/>
      <c r="CY8" s="1019"/>
      <c r="CZ8" s="1019"/>
      <c r="DA8" s="1020"/>
      <c r="DB8" s="1018" t="s">
        <v>479</v>
      </c>
      <c r="DC8" s="1019"/>
      <c r="DD8" s="1019"/>
      <c r="DE8" s="1019"/>
      <c r="DF8" s="1020"/>
      <c r="DG8" s="1018" t="s">
        <v>479</v>
      </c>
      <c r="DH8" s="1019"/>
      <c r="DI8" s="1019"/>
      <c r="DJ8" s="1019"/>
      <c r="DK8" s="1020"/>
      <c r="DL8" s="1018" t="s">
        <v>479</v>
      </c>
      <c r="DM8" s="1019"/>
      <c r="DN8" s="1019"/>
      <c r="DO8" s="1019"/>
      <c r="DP8" s="1020"/>
      <c r="DQ8" s="1018" t="s">
        <v>479</v>
      </c>
      <c r="DR8" s="1019"/>
      <c r="DS8" s="1019"/>
      <c r="DT8" s="1019"/>
      <c r="DU8" s="1020"/>
      <c r="DV8" s="1021"/>
      <c r="DW8" s="1022"/>
      <c r="DX8" s="1022"/>
      <c r="DY8" s="1022"/>
      <c r="DZ8" s="1023"/>
      <c r="EA8" s="207"/>
    </row>
    <row r="9" spans="1:131" s="208" customFormat="1" ht="26.25" customHeight="1" x14ac:dyDescent="0.15">
      <c r="A9" s="214">
        <v>3</v>
      </c>
      <c r="B9" s="1066" t="s">
        <v>549</v>
      </c>
      <c r="C9" s="1067"/>
      <c r="D9" s="1067"/>
      <c r="E9" s="1067"/>
      <c r="F9" s="1067"/>
      <c r="G9" s="1067"/>
      <c r="H9" s="1067"/>
      <c r="I9" s="1067"/>
      <c r="J9" s="1067"/>
      <c r="K9" s="1067"/>
      <c r="L9" s="1067"/>
      <c r="M9" s="1067"/>
      <c r="N9" s="1067"/>
      <c r="O9" s="1067"/>
      <c r="P9" s="1068"/>
      <c r="Q9" s="1072">
        <v>16</v>
      </c>
      <c r="R9" s="1073"/>
      <c r="S9" s="1073"/>
      <c r="T9" s="1073"/>
      <c r="U9" s="1073"/>
      <c r="V9" s="1073">
        <v>13</v>
      </c>
      <c r="W9" s="1073"/>
      <c r="X9" s="1073"/>
      <c r="Y9" s="1073"/>
      <c r="Z9" s="1073"/>
      <c r="AA9" s="1073">
        <v>3</v>
      </c>
      <c r="AB9" s="1073"/>
      <c r="AC9" s="1073"/>
      <c r="AD9" s="1073"/>
      <c r="AE9" s="1074"/>
      <c r="AF9" s="1048">
        <v>3</v>
      </c>
      <c r="AG9" s="1049"/>
      <c r="AH9" s="1049"/>
      <c r="AI9" s="1049"/>
      <c r="AJ9" s="1050"/>
      <c r="AK9" s="1114">
        <v>2</v>
      </c>
      <c r="AL9" s="1115"/>
      <c r="AM9" s="1115"/>
      <c r="AN9" s="1115"/>
      <c r="AO9" s="1115"/>
      <c r="AP9" s="1115" t="s">
        <v>479</v>
      </c>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t="s">
        <v>540</v>
      </c>
      <c r="BT9" s="1044"/>
      <c r="BU9" s="1044"/>
      <c r="BV9" s="1044"/>
      <c r="BW9" s="1044"/>
      <c r="BX9" s="1044"/>
      <c r="BY9" s="1044"/>
      <c r="BZ9" s="1044"/>
      <c r="CA9" s="1044"/>
      <c r="CB9" s="1044"/>
      <c r="CC9" s="1044"/>
      <c r="CD9" s="1044"/>
      <c r="CE9" s="1044"/>
      <c r="CF9" s="1044"/>
      <c r="CG9" s="1045"/>
      <c r="CH9" s="1018">
        <v>9</v>
      </c>
      <c r="CI9" s="1019"/>
      <c r="CJ9" s="1019"/>
      <c r="CK9" s="1019"/>
      <c r="CL9" s="1020"/>
      <c r="CM9" s="1018">
        <v>19</v>
      </c>
      <c r="CN9" s="1019"/>
      <c r="CO9" s="1019"/>
      <c r="CP9" s="1019"/>
      <c r="CQ9" s="1020"/>
      <c r="CR9" s="1018">
        <v>10</v>
      </c>
      <c r="CS9" s="1019"/>
      <c r="CT9" s="1019"/>
      <c r="CU9" s="1019"/>
      <c r="CV9" s="1020"/>
      <c r="CW9" s="1018" t="s">
        <v>479</v>
      </c>
      <c r="CX9" s="1019"/>
      <c r="CY9" s="1019"/>
      <c r="CZ9" s="1019"/>
      <c r="DA9" s="1020"/>
      <c r="DB9" s="1018" t="s">
        <v>479</v>
      </c>
      <c r="DC9" s="1019"/>
      <c r="DD9" s="1019"/>
      <c r="DE9" s="1019"/>
      <c r="DF9" s="1020"/>
      <c r="DG9" s="1018" t="s">
        <v>479</v>
      </c>
      <c r="DH9" s="1019"/>
      <c r="DI9" s="1019"/>
      <c r="DJ9" s="1019"/>
      <c r="DK9" s="1020"/>
      <c r="DL9" s="1018" t="s">
        <v>479</v>
      </c>
      <c r="DM9" s="1019"/>
      <c r="DN9" s="1019"/>
      <c r="DO9" s="1019"/>
      <c r="DP9" s="1020"/>
      <c r="DQ9" s="1018" t="s">
        <v>479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t="s">
        <v>541</v>
      </c>
      <c r="BT10" s="1044"/>
      <c r="BU10" s="1044"/>
      <c r="BV10" s="1044"/>
      <c r="BW10" s="1044"/>
      <c r="BX10" s="1044"/>
      <c r="BY10" s="1044"/>
      <c r="BZ10" s="1044"/>
      <c r="CA10" s="1044"/>
      <c r="CB10" s="1044"/>
      <c r="CC10" s="1044"/>
      <c r="CD10" s="1044"/>
      <c r="CE10" s="1044"/>
      <c r="CF10" s="1044"/>
      <c r="CG10" s="1045"/>
      <c r="CH10" s="1018">
        <v>-6</v>
      </c>
      <c r="CI10" s="1019"/>
      <c r="CJ10" s="1019"/>
      <c r="CK10" s="1019"/>
      <c r="CL10" s="1020"/>
      <c r="CM10" s="1018">
        <v>187</v>
      </c>
      <c r="CN10" s="1019"/>
      <c r="CO10" s="1019"/>
      <c r="CP10" s="1019"/>
      <c r="CQ10" s="1020"/>
      <c r="CR10" s="1018">
        <v>5</v>
      </c>
      <c r="CS10" s="1019"/>
      <c r="CT10" s="1019"/>
      <c r="CU10" s="1019"/>
      <c r="CV10" s="1020"/>
      <c r="CW10" s="1018">
        <v>8</v>
      </c>
      <c r="CX10" s="1019"/>
      <c r="CY10" s="1019"/>
      <c r="CZ10" s="1019"/>
      <c r="DA10" s="1020"/>
      <c r="DB10" s="1018" t="s">
        <v>479</v>
      </c>
      <c r="DC10" s="1019"/>
      <c r="DD10" s="1019"/>
      <c r="DE10" s="1019"/>
      <c r="DF10" s="1020"/>
      <c r="DG10" s="1018" t="s">
        <v>479</v>
      </c>
      <c r="DH10" s="1019"/>
      <c r="DI10" s="1019"/>
      <c r="DJ10" s="1019"/>
      <c r="DK10" s="1020"/>
      <c r="DL10" s="1018" t="s">
        <v>479</v>
      </c>
      <c r="DM10" s="1019"/>
      <c r="DN10" s="1019"/>
      <c r="DO10" s="1019"/>
      <c r="DP10" s="1020"/>
      <c r="DQ10" s="1018" t="s">
        <v>479</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t="s">
        <v>542</v>
      </c>
      <c r="BT11" s="1044"/>
      <c r="BU11" s="1044"/>
      <c r="BV11" s="1044"/>
      <c r="BW11" s="1044"/>
      <c r="BX11" s="1044"/>
      <c r="BY11" s="1044"/>
      <c r="BZ11" s="1044"/>
      <c r="CA11" s="1044"/>
      <c r="CB11" s="1044"/>
      <c r="CC11" s="1044"/>
      <c r="CD11" s="1044"/>
      <c r="CE11" s="1044"/>
      <c r="CF11" s="1044"/>
      <c r="CG11" s="1045"/>
      <c r="CH11" s="1018">
        <v>8</v>
      </c>
      <c r="CI11" s="1019"/>
      <c r="CJ11" s="1019"/>
      <c r="CK11" s="1019"/>
      <c r="CL11" s="1020"/>
      <c r="CM11" s="1018">
        <v>167</v>
      </c>
      <c r="CN11" s="1019"/>
      <c r="CO11" s="1019"/>
      <c r="CP11" s="1019"/>
      <c r="CQ11" s="1020"/>
      <c r="CR11" s="1018">
        <v>7</v>
      </c>
      <c r="CS11" s="1019"/>
      <c r="CT11" s="1019"/>
      <c r="CU11" s="1019"/>
      <c r="CV11" s="1020"/>
      <c r="CW11" s="1018" t="s">
        <v>479</v>
      </c>
      <c r="CX11" s="1019"/>
      <c r="CY11" s="1019"/>
      <c r="CZ11" s="1019"/>
      <c r="DA11" s="1020"/>
      <c r="DB11" s="1018" t="s">
        <v>479</v>
      </c>
      <c r="DC11" s="1019"/>
      <c r="DD11" s="1019"/>
      <c r="DE11" s="1019"/>
      <c r="DF11" s="1020"/>
      <c r="DG11" s="1018" t="s">
        <v>479</v>
      </c>
      <c r="DH11" s="1019"/>
      <c r="DI11" s="1019"/>
      <c r="DJ11" s="1019"/>
      <c r="DK11" s="1020"/>
      <c r="DL11" s="1018" t="s">
        <v>479</v>
      </c>
      <c r="DM11" s="1019"/>
      <c r="DN11" s="1019"/>
      <c r="DO11" s="1019"/>
      <c r="DP11" s="1020"/>
      <c r="DQ11" s="1018" t="s">
        <v>479</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t="s">
        <v>543</v>
      </c>
      <c r="BT12" s="1044"/>
      <c r="BU12" s="1044"/>
      <c r="BV12" s="1044"/>
      <c r="BW12" s="1044"/>
      <c r="BX12" s="1044"/>
      <c r="BY12" s="1044"/>
      <c r="BZ12" s="1044"/>
      <c r="CA12" s="1044"/>
      <c r="CB12" s="1044"/>
      <c r="CC12" s="1044"/>
      <c r="CD12" s="1044"/>
      <c r="CE12" s="1044"/>
      <c r="CF12" s="1044"/>
      <c r="CG12" s="1045"/>
      <c r="CH12" s="1018">
        <v>-3</v>
      </c>
      <c r="CI12" s="1019"/>
      <c r="CJ12" s="1019"/>
      <c r="CK12" s="1019"/>
      <c r="CL12" s="1020"/>
      <c r="CM12" s="1018">
        <v>50</v>
      </c>
      <c r="CN12" s="1019"/>
      <c r="CO12" s="1019"/>
      <c r="CP12" s="1019"/>
      <c r="CQ12" s="1020"/>
      <c r="CR12" s="1018">
        <v>35</v>
      </c>
      <c r="CS12" s="1019"/>
      <c r="CT12" s="1019"/>
      <c r="CU12" s="1019"/>
      <c r="CV12" s="1020"/>
      <c r="CW12" s="1018">
        <v>5</v>
      </c>
      <c r="CX12" s="1019"/>
      <c r="CY12" s="1019"/>
      <c r="CZ12" s="1019"/>
      <c r="DA12" s="1020"/>
      <c r="DB12" s="1018" t="s">
        <v>479</v>
      </c>
      <c r="DC12" s="1019"/>
      <c r="DD12" s="1019"/>
      <c r="DE12" s="1019"/>
      <c r="DF12" s="1020"/>
      <c r="DG12" s="1018" t="s">
        <v>479</v>
      </c>
      <c r="DH12" s="1019"/>
      <c r="DI12" s="1019"/>
      <c r="DJ12" s="1019"/>
      <c r="DK12" s="1020"/>
      <c r="DL12" s="1018" t="s">
        <v>479</v>
      </c>
      <c r="DM12" s="1019"/>
      <c r="DN12" s="1019"/>
      <c r="DO12" s="1019"/>
      <c r="DP12" s="1020"/>
      <c r="DQ12" s="1018" t="s">
        <v>479</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t="s">
        <v>544</v>
      </c>
      <c r="BT13" s="1044"/>
      <c r="BU13" s="1044"/>
      <c r="BV13" s="1044"/>
      <c r="BW13" s="1044"/>
      <c r="BX13" s="1044"/>
      <c r="BY13" s="1044"/>
      <c r="BZ13" s="1044"/>
      <c r="CA13" s="1044"/>
      <c r="CB13" s="1044"/>
      <c r="CC13" s="1044"/>
      <c r="CD13" s="1044"/>
      <c r="CE13" s="1044"/>
      <c r="CF13" s="1044"/>
      <c r="CG13" s="1045"/>
      <c r="CH13" s="1018">
        <v>2</v>
      </c>
      <c r="CI13" s="1019"/>
      <c r="CJ13" s="1019"/>
      <c r="CK13" s="1019"/>
      <c r="CL13" s="1020"/>
      <c r="CM13" s="1018">
        <v>45</v>
      </c>
      <c r="CN13" s="1019"/>
      <c r="CO13" s="1019"/>
      <c r="CP13" s="1019"/>
      <c r="CQ13" s="1020"/>
      <c r="CR13" s="1018">
        <v>13</v>
      </c>
      <c r="CS13" s="1019"/>
      <c r="CT13" s="1019"/>
      <c r="CU13" s="1019"/>
      <c r="CV13" s="1020"/>
      <c r="CW13" s="1018" t="s">
        <v>479</v>
      </c>
      <c r="CX13" s="1019"/>
      <c r="CY13" s="1019"/>
      <c r="CZ13" s="1019"/>
      <c r="DA13" s="1020"/>
      <c r="DB13" s="1018" t="s">
        <v>479</v>
      </c>
      <c r="DC13" s="1019"/>
      <c r="DD13" s="1019"/>
      <c r="DE13" s="1019"/>
      <c r="DF13" s="1020"/>
      <c r="DG13" s="1018" t="s">
        <v>479</v>
      </c>
      <c r="DH13" s="1019"/>
      <c r="DI13" s="1019"/>
      <c r="DJ13" s="1019"/>
      <c r="DK13" s="1020"/>
      <c r="DL13" s="1018" t="s">
        <v>479</v>
      </c>
      <c r="DM13" s="1019"/>
      <c r="DN13" s="1019"/>
      <c r="DO13" s="1019"/>
      <c r="DP13" s="1020"/>
      <c r="DQ13" s="1018" t="s">
        <v>479</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t="s">
        <v>545</v>
      </c>
      <c r="BT14" s="1044"/>
      <c r="BU14" s="1044"/>
      <c r="BV14" s="1044"/>
      <c r="BW14" s="1044"/>
      <c r="BX14" s="1044"/>
      <c r="BY14" s="1044"/>
      <c r="BZ14" s="1044"/>
      <c r="CA14" s="1044"/>
      <c r="CB14" s="1044"/>
      <c r="CC14" s="1044"/>
      <c r="CD14" s="1044"/>
      <c r="CE14" s="1044"/>
      <c r="CF14" s="1044"/>
      <c r="CG14" s="1045"/>
      <c r="CH14" s="1018">
        <v>-9</v>
      </c>
      <c r="CI14" s="1019"/>
      <c r="CJ14" s="1019"/>
      <c r="CK14" s="1019"/>
      <c r="CL14" s="1020"/>
      <c r="CM14" s="1018">
        <v>95</v>
      </c>
      <c r="CN14" s="1019"/>
      <c r="CO14" s="1019"/>
      <c r="CP14" s="1019"/>
      <c r="CQ14" s="1020"/>
      <c r="CR14" s="1018">
        <v>19</v>
      </c>
      <c r="CS14" s="1019"/>
      <c r="CT14" s="1019"/>
      <c r="CU14" s="1019"/>
      <c r="CV14" s="1020"/>
      <c r="CW14" s="1018">
        <v>2</v>
      </c>
      <c r="CX14" s="1019"/>
      <c r="CY14" s="1019"/>
      <c r="CZ14" s="1019"/>
      <c r="DA14" s="1020"/>
      <c r="DB14" s="1018" t="s">
        <v>479</v>
      </c>
      <c r="DC14" s="1019"/>
      <c r="DD14" s="1019"/>
      <c r="DE14" s="1019"/>
      <c r="DF14" s="1020"/>
      <c r="DG14" s="1018" t="s">
        <v>479</v>
      </c>
      <c r="DH14" s="1019"/>
      <c r="DI14" s="1019"/>
      <c r="DJ14" s="1019"/>
      <c r="DK14" s="1020"/>
      <c r="DL14" s="1018" t="s">
        <v>479</v>
      </c>
      <c r="DM14" s="1019"/>
      <c r="DN14" s="1019"/>
      <c r="DO14" s="1019"/>
      <c r="DP14" s="1020"/>
      <c r="DQ14" s="1018" t="s">
        <v>479</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t="s">
        <v>546</v>
      </c>
      <c r="BT15" s="1044"/>
      <c r="BU15" s="1044"/>
      <c r="BV15" s="1044"/>
      <c r="BW15" s="1044"/>
      <c r="BX15" s="1044"/>
      <c r="BY15" s="1044"/>
      <c r="BZ15" s="1044"/>
      <c r="CA15" s="1044"/>
      <c r="CB15" s="1044"/>
      <c r="CC15" s="1044"/>
      <c r="CD15" s="1044"/>
      <c r="CE15" s="1044"/>
      <c r="CF15" s="1044"/>
      <c r="CG15" s="1045"/>
      <c r="CH15" s="1018">
        <v>-3</v>
      </c>
      <c r="CI15" s="1019"/>
      <c r="CJ15" s="1019"/>
      <c r="CK15" s="1019"/>
      <c r="CL15" s="1020"/>
      <c r="CM15" s="1018">
        <v>54</v>
      </c>
      <c r="CN15" s="1019"/>
      <c r="CO15" s="1019"/>
      <c r="CP15" s="1019"/>
      <c r="CQ15" s="1020"/>
      <c r="CR15" s="1018">
        <v>41</v>
      </c>
      <c r="CS15" s="1019"/>
      <c r="CT15" s="1019"/>
      <c r="CU15" s="1019"/>
      <c r="CV15" s="1020"/>
      <c r="CW15" s="1018" t="s">
        <v>479</v>
      </c>
      <c r="CX15" s="1019"/>
      <c r="CY15" s="1019"/>
      <c r="CZ15" s="1019"/>
      <c r="DA15" s="1020"/>
      <c r="DB15" s="1018" t="s">
        <v>479</v>
      </c>
      <c r="DC15" s="1019"/>
      <c r="DD15" s="1019"/>
      <c r="DE15" s="1019"/>
      <c r="DF15" s="1020"/>
      <c r="DG15" s="1018" t="s">
        <v>479</v>
      </c>
      <c r="DH15" s="1019"/>
      <c r="DI15" s="1019"/>
      <c r="DJ15" s="1019"/>
      <c r="DK15" s="1020"/>
      <c r="DL15" s="1018" t="s">
        <v>479</v>
      </c>
      <c r="DM15" s="1019"/>
      <c r="DN15" s="1019"/>
      <c r="DO15" s="1019"/>
      <c r="DP15" s="1020"/>
      <c r="DQ15" s="1018" t="s">
        <v>479</v>
      </c>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t="s">
        <v>547</v>
      </c>
      <c r="BT16" s="1044"/>
      <c r="BU16" s="1044"/>
      <c r="BV16" s="1044"/>
      <c r="BW16" s="1044"/>
      <c r="BX16" s="1044"/>
      <c r="BY16" s="1044"/>
      <c r="BZ16" s="1044"/>
      <c r="CA16" s="1044"/>
      <c r="CB16" s="1044"/>
      <c r="CC16" s="1044"/>
      <c r="CD16" s="1044"/>
      <c r="CE16" s="1044"/>
      <c r="CF16" s="1044"/>
      <c r="CG16" s="1045"/>
      <c r="CH16" s="1018">
        <v>19</v>
      </c>
      <c r="CI16" s="1019"/>
      <c r="CJ16" s="1019"/>
      <c r="CK16" s="1019"/>
      <c r="CL16" s="1020"/>
      <c r="CM16" s="1018">
        <v>1681</v>
      </c>
      <c r="CN16" s="1019"/>
      <c r="CO16" s="1019"/>
      <c r="CP16" s="1019"/>
      <c r="CQ16" s="1020"/>
      <c r="CR16" s="1018">
        <v>558</v>
      </c>
      <c r="CS16" s="1019"/>
      <c r="CT16" s="1019"/>
      <c r="CU16" s="1019"/>
      <c r="CV16" s="1020"/>
      <c r="CW16" s="1018" t="s">
        <v>479</v>
      </c>
      <c r="CX16" s="1019"/>
      <c r="CY16" s="1019"/>
      <c r="CZ16" s="1019"/>
      <c r="DA16" s="1020"/>
      <c r="DB16" s="1018" t="s">
        <v>479</v>
      </c>
      <c r="DC16" s="1019"/>
      <c r="DD16" s="1019"/>
      <c r="DE16" s="1019"/>
      <c r="DF16" s="1020"/>
      <c r="DG16" s="1018" t="s">
        <v>479</v>
      </c>
      <c r="DH16" s="1019"/>
      <c r="DI16" s="1019"/>
      <c r="DJ16" s="1019"/>
      <c r="DK16" s="1020"/>
      <c r="DL16" s="1018" t="s">
        <v>479</v>
      </c>
      <c r="DM16" s="1019"/>
      <c r="DN16" s="1019"/>
      <c r="DO16" s="1019"/>
      <c r="DP16" s="1020"/>
      <c r="DQ16" s="1018" t="s">
        <v>479</v>
      </c>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t="s">
        <v>567</v>
      </c>
      <c r="BT17" s="1044"/>
      <c r="BU17" s="1044"/>
      <c r="BV17" s="1044"/>
      <c r="BW17" s="1044"/>
      <c r="BX17" s="1044"/>
      <c r="BY17" s="1044"/>
      <c r="BZ17" s="1044"/>
      <c r="CA17" s="1044"/>
      <c r="CB17" s="1044"/>
      <c r="CC17" s="1044"/>
      <c r="CD17" s="1044"/>
      <c r="CE17" s="1044"/>
      <c r="CF17" s="1044"/>
      <c r="CG17" s="1045"/>
      <c r="CH17" s="1018">
        <v>8</v>
      </c>
      <c r="CI17" s="1019"/>
      <c r="CJ17" s="1019"/>
      <c r="CK17" s="1019"/>
      <c r="CL17" s="1020"/>
      <c r="CM17" s="1018">
        <v>39</v>
      </c>
      <c r="CN17" s="1019"/>
      <c r="CO17" s="1019"/>
      <c r="CP17" s="1019"/>
      <c r="CQ17" s="1020"/>
      <c r="CR17" s="1018">
        <v>3</v>
      </c>
      <c r="CS17" s="1019"/>
      <c r="CT17" s="1019"/>
      <c r="CU17" s="1019"/>
      <c r="CV17" s="1020"/>
      <c r="CW17" s="1018" t="s">
        <v>479</v>
      </c>
      <c r="CX17" s="1019"/>
      <c r="CY17" s="1019"/>
      <c r="CZ17" s="1019"/>
      <c r="DA17" s="1020"/>
      <c r="DB17" s="1018" t="s">
        <v>479</v>
      </c>
      <c r="DC17" s="1019"/>
      <c r="DD17" s="1019"/>
      <c r="DE17" s="1019"/>
      <c r="DF17" s="1020"/>
      <c r="DG17" s="1018" t="s">
        <v>479</v>
      </c>
      <c r="DH17" s="1019"/>
      <c r="DI17" s="1019"/>
      <c r="DJ17" s="1019"/>
      <c r="DK17" s="1020"/>
      <c r="DL17" s="1018" t="s">
        <v>479</v>
      </c>
      <c r="DM17" s="1019"/>
      <c r="DN17" s="1019"/>
      <c r="DO17" s="1019"/>
      <c r="DP17" s="1020"/>
      <c r="DQ17" s="1018" t="s">
        <v>479</v>
      </c>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t="s">
        <v>568</v>
      </c>
      <c r="BT18" s="1044"/>
      <c r="BU18" s="1044"/>
      <c r="BV18" s="1044"/>
      <c r="BW18" s="1044"/>
      <c r="BX18" s="1044"/>
      <c r="BY18" s="1044"/>
      <c r="BZ18" s="1044"/>
      <c r="CA18" s="1044"/>
      <c r="CB18" s="1044"/>
      <c r="CC18" s="1044"/>
      <c r="CD18" s="1044"/>
      <c r="CE18" s="1044"/>
      <c r="CF18" s="1044"/>
      <c r="CG18" s="1045"/>
      <c r="CH18" s="1018">
        <v>-81</v>
      </c>
      <c r="CI18" s="1019"/>
      <c r="CJ18" s="1019"/>
      <c r="CK18" s="1019"/>
      <c r="CL18" s="1020"/>
      <c r="CM18" s="1018">
        <v>11972</v>
      </c>
      <c r="CN18" s="1019"/>
      <c r="CO18" s="1019"/>
      <c r="CP18" s="1019"/>
      <c r="CQ18" s="1020"/>
      <c r="CR18" s="1018">
        <v>1</v>
      </c>
      <c r="CS18" s="1019"/>
      <c r="CT18" s="1019"/>
      <c r="CU18" s="1019"/>
      <c r="CV18" s="1020"/>
      <c r="CW18" s="1018">
        <v>0</v>
      </c>
      <c r="CX18" s="1019"/>
      <c r="CY18" s="1019"/>
      <c r="CZ18" s="1019"/>
      <c r="DA18" s="1020"/>
      <c r="DB18" s="1018" t="s">
        <v>479</v>
      </c>
      <c r="DC18" s="1019"/>
      <c r="DD18" s="1019"/>
      <c r="DE18" s="1019"/>
      <c r="DF18" s="1020"/>
      <c r="DG18" s="1018" t="s">
        <v>479</v>
      </c>
      <c r="DH18" s="1019"/>
      <c r="DI18" s="1019"/>
      <c r="DJ18" s="1019"/>
      <c r="DK18" s="1020"/>
      <c r="DL18" s="1018" t="s">
        <v>479</v>
      </c>
      <c r="DM18" s="1019"/>
      <c r="DN18" s="1019"/>
      <c r="DO18" s="1019"/>
      <c r="DP18" s="1020"/>
      <c r="DQ18" s="1018" t="s">
        <v>479</v>
      </c>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t="s">
        <v>569</v>
      </c>
      <c r="BT19" s="1044"/>
      <c r="BU19" s="1044"/>
      <c r="BV19" s="1044"/>
      <c r="BW19" s="1044"/>
      <c r="BX19" s="1044"/>
      <c r="BY19" s="1044"/>
      <c r="BZ19" s="1044"/>
      <c r="CA19" s="1044"/>
      <c r="CB19" s="1044"/>
      <c r="CC19" s="1044"/>
      <c r="CD19" s="1044"/>
      <c r="CE19" s="1044"/>
      <c r="CF19" s="1044"/>
      <c r="CG19" s="1045"/>
      <c r="CH19" s="1018">
        <v>10</v>
      </c>
      <c r="CI19" s="1019"/>
      <c r="CJ19" s="1019"/>
      <c r="CK19" s="1019"/>
      <c r="CL19" s="1020"/>
      <c r="CM19" s="1018">
        <v>298</v>
      </c>
      <c r="CN19" s="1019"/>
      <c r="CO19" s="1019"/>
      <c r="CP19" s="1019"/>
      <c r="CQ19" s="1020"/>
      <c r="CR19" s="1018">
        <v>75</v>
      </c>
      <c r="CS19" s="1019"/>
      <c r="CT19" s="1019"/>
      <c r="CU19" s="1019"/>
      <c r="CV19" s="1020"/>
      <c r="CW19" s="1018" t="s">
        <v>479</v>
      </c>
      <c r="CX19" s="1019"/>
      <c r="CY19" s="1019"/>
      <c r="CZ19" s="1019"/>
      <c r="DA19" s="1020"/>
      <c r="DB19" s="1018" t="s">
        <v>479</v>
      </c>
      <c r="DC19" s="1019"/>
      <c r="DD19" s="1019"/>
      <c r="DE19" s="1019"/>
      <c r="DF19" s="1020"/>
      <c r="DG19" s="1018" t="s">
        <v>479</v>
      </c>
      <c r="DH19" s="1019"/>
      <c r="DI19" s="1019"/>
      <c r="DJ19" s="1019"/>
      <c r="DK19" s="1020"/>
      <c r="DL19" s="1018" t="s">
        <v>479</v>
      </c>
      <c r="DM19" s="1019"/>
      <c r="DN19" s="1019"/>
      <c r="DO19" s="1019"/>
      <c r="DP19" s="1020"/>
      <c r="DQ19" s="1018" t="s">
        <v>479</v>
      </c>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550</v>
      </c>
      <c r="C23" s="974"/>
      <c r="D23" s="974"/>
      <c r="E23" s="974"/>
      <c r="F23" s="974"/>
      <c r="G23" s="974"/>
      <c r="H23" s="974"/>
      <c r="I23" s="974"/>
      <c r="J23" s="974"/>
      <c r="K23" s="974"/>
      <c r="L23" s="974"/>
      <c r="M23" s="974"/>
      <c r="N23" s="974"/>
      <c r="O23" s="974"/>
      <c r="P23" s="975"/>
      <c r="Q23" s="1096">
        <v>78782</v>
      </c>
      <c r="R23" s="1097"/>
      <c r="S23" s="1097"/>
      <c r="T23" s="1097"/>
      <c r="U23" s="1097"/>
      <c r="V23" s="1097">
        <v>77616</v>
      </c>
      <c r="W23" s="1097"/>
      <c r="X23" s="1097"/>
      <c r="Y23" s="1097"/>
      <c r="Z23" s="1097"/>
      <c r="AA23" s="1097">
        <v>1166</v>
      </c>
      <c r="AB23" s="1097"/>
      <c r="AC23" s="1097"/>
      <c r="AD23" s="1097"/>
      <c r="AE23" s="1098"/>
      <c r="AF23" s="1099">
        <v>755</v>
      </c>
      <c r="AG23" s="1097"/>
      <c r="AH23" s="1097"/>
      <c r="AI23" s="1097"/>
      <c r="AJ23" s="1100"/>
      <c r="AK23" s="1101"/>
      <c r="AL23" s="1102"/>
      <c r="AM23" s="1102"/>
      <c r="AN23" s="1102"/>
      <c r="AO23" s="1102"/>
      <c r="AP23" s="1097">
        <v>100678</v>
      </c>
      <c r="AQ23" s="1097"/>
      <c r="AR23" s="1097"/>
      <c r="AS23" s="1097"/>
      <c r="AT23" s="1097"/>
      <c r="AU23" s="1103"/>
      <c r="AV23" s="1103"/>
      <c r="AW23" s="1103"/>
      <c r="AX23" s="1103"/>
      <c r="AY23" s="1104"/>
      <c r="AZ23" s="1093" t="s">
        <v>369</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2" t="s">
        <v>370</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1" t="s">
        <v>371</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7" t="s">
        <v>375</v>
      </c>
      <c r="AG26" s="1037"/>
      <c r="AH26" s="1037"/>
      <c r="AI26" s="1037"/>
      <c r="AJ26" s="1088"/>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7" t="s">
        <v>528</v>
      </c>
      <c r="C28" s="1078"/>
      <c r="D28" s="1078"/>
      <c r="E28" s="1078"/>
      <c r="F28" s="1078"/>
      <c r="G28" s="1078"/>
      <c r="H28" s="1078"/>
      <c r="I28" s="1078"/>
      <c r="J28" s="1078"/>
      <c r="K28" s="1078"/>
      <c r="L28" s="1078"/>
      <c r="M28" s="1078"/>
      <c r="N28" s="1078"/>
      <c r="O28" s="1078"/>
      <c r="P28" s="1079"/>
      <c r="Q28" s="1080">
        <v>23158</v>
      </c>
      <c r="R28" s="1081"/>
      <c r="S28" s="1081"/>
      <c r="T28" s="1081"/>
      <c r="U28" s="1081"/>
      <c r="V28" s="1081">
        <v>22606</v>
      </c>
      <c r="W28" s="1081"/>
      <c r="X28" s="1081"/>
      <c r="Y28" s="1081"/>
      <c r="Z28" s="1081"/>
      <c r="AA28" s="1081">
        <v>553</v>
      </c>
      <c r="AB28" s="1081"/>
      <c r="AC28" s="1081"/>
      <c r="AD28" s="1081"/>
      <c r="AE28" s="1082"/>
      <c r="AF28" s="1083">
        <v>553</v>
      </c>
      <c r="AG28" s="1081"/>
      <c r="AH28" s="1081"/>
      <c r="AI28" s="1081"/>
      <c r="AJ28" s="1084"/>
      <c r="AK28" s="1085">
        <v>1385</v>
      </c>
      <c r="AL28" s="1086"/>
      <c r="AM28" s="1086"/>
      <c r="AN28" s="1086"/>
      <c r="AO28" s="1086"/>
      <c r="AP28" s="1000" t="s">
        <v>479</v>
      </c>
      <c r="AQ28" s="1000"/>
      <c r="AR28" s="1000"/>
      <c r="AS28" s="1000"/>
      <c r="AT28" s="1000"/>
      <c r="AU28" s="1000" t="s">
        <v>479</v>
      </c>
      <c r="AV28" s="1000"/>
      <c r="AW28" s="1000"/>
      <c r="AX28" s="1000"/>
      <c r="AY28" s="1000"/>
      <c r="AZ28" s="1000" t="s">
        <v>479</v>
      </c>
      <c r="BA28" s="1000"/>
      <c r="BB28" s="1000"/>
      <c r="BC28" s="1000"/>
      <c r="BD28" s="1000"/>
      <c r="BE28" s="1075"/>
      <c r="BF28" s="1075"/>
      <c r="BG28" s="1075"/>
      <c r="BH28" s="1075"/>
      <c r="BI28" s="1076"/>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531</v>
      </c>
      <c r="C29" s="1067"/>
      <c r="D29" s="1067"/>
      <c r="E29" s="1067"/>
      <c r="F29" s="1067"/>
      <c r="G29" s="1067"/>
      <c r="H29" s="1067"/>
      <c r="I29" s="1067"/>
      <c r="J29" s="1067"/>
      <c r="K29" s="1067"/>
      <c r="L29" s="1067"/>
      <c r="M29" s="1067"/>
      <c r="N29" s="1067"/>
      <c r="O29" s="1067"/>
      <c r="P29" s="1068"/>
      <c r="Q29" s="1072">
        <v>2802</v>
      </c>
      <c r="R29" s="1073"/>
      <c r="S29" s="1073"/>
      <c r="T29" s="1073"/>
      <c r="U29" s="1073"/>
      <c r="V29" s="1073">
        <v>2791</v>
      </c>
      <c r="W29" s="1073"/>
      <c r="X29" s="1073"/>
      <c r="Y29" s="1073"/>
      <c r="Z29" s="1073"/>
      <c r="AA29" s="1073">
        <v>11</v>
      </c>
      <c r="AB29" s="1073"/>
      <c r="AC29" s="1073"/>
      <c r="AD29" s="1073"/>
      <c r="AE29" s="1074"/>
      <c r="AF29" s="1048">
        <v>11</v>
      </c>
      <c r="AG29" s="1049"/>
      <c r="AH29" s="1049"/>
      <c r="AI29" s="1049"/>
      <c r="AJ29" s="1050"/>
      <c r="AK29" s="1009">
        <v>691</v>
      </c>
      <c r="AL29" s="1000"/>
      <c r="AM29" s="1000"/>
      <c r="AN29" s="1000"/>
      <c r="AO29" s="1000"/>
      <c r="AP29" s="1000" t="s">
        <v>479</v>
      </c>
      <c r="AQ29" s="1000"/>
      <c r="AR29" s="1000"/>
      <c r="AS29" s="1000"/>
      <c r="AT29" s="1000"/>
      <c r="AU29" s="1000" t="s">
        <v>479</v>
      </c>
      <c r="AV29" s="1000"/>
      <c r="AW29" s="1000"/>
      <c r="AX29" s="1000"/>
      <c r="AY29" s="1000"/>
      <c r="AZ29" s="1000" t="s">
        <v>479</v>
      </c>
      <c r="BA29" s="1000"/>
      <c r="BB29" s="1000"/>
      <c r="BC29" s="1000"/>
      <c r="BD29" s="100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529</v>
      </c>
      <c r="C30" s="1067"/>
      <c r="D30" s="1067"/>
      <c r="E30" s="1067"/>
      <c r="F30" s="1067"/>
      <c r="G30" s="1067"/>
      <c r="H30" s="1067"/>
      <c r="I30" s="1067"/>
      <c r="J30" s="1067"/>
      <c r="K30" s="1067"/>
      <c r="L30" s="1067"/>
      <c r="M30" s="1067"/>
      <c r="N30" s="1067"/>
      <c r="O30" s="1067"/>
      <c r="P30" s="1068"/>
      <c r="Q30" s="1072">
        <v>16765</v>
      </c>
      <c r="R30" s="1073"/>
      <c r="S30" s="1073"/>
      <c r="T30" s="1073"/>
      <c r="U30" s="1073"/>
      <c r="V30" s="1073">
        <v>16222</v>
      </c>
      <c r="W30" s="1073"/>
      <c r="X30" s="1073"/>
      <c r="Y30" s="1073"/>
      <c r="Z30" s="1073"/>
      <c r="AA30" s="1073">
        <v>543</v>
      </c>
      <c r="AB30" s="1073"/>
      <c r="AC30" s="1073"/>
      <c r="AD30" s="1073"/>
      <c r="AE30" s="1074"/>
      <c r="AF30" s="1048">
        <v>543</v>
      </c>
      <c r="AG30" s="1049"/>
      <c r="AH30" s="1049"/>
      <c r="AI30" s="1049"/>
      <c r="AJ30" s="1050"/>
      <c r="AK30" s="1009">
        <v>2335</v>
      </c>
      <c r="AL30" s="1000"/>
      <c r="AM30" s="1000"/>
      <c r="AN30" s="1000"/>
      <c r="AO30" s="1000"/>
      <c r="AP30" s="1000" t="s">
        <v>479</v>
      </c>
      <c r="AQ30" s="1000"/>
      <c r="AR30" s="1000"/>
      <c r="AS30" s="1000"/>
      <c r="AT30" s="1000"/>
      <c r="AU30" s="1000" t="s">
        <v>479</v>
      </c>
      <c r="AV30" s="1000"/>
      <c r="AW30" s="1000"/>
      <c r="AX30" s="1000"/>
      <c r="AY30" s="1000"/>
      <c r="AZ30" s="1000" t="s">
        <v>479</v>
      </c>
      <c r="BA30" s="1000"/>
      <c r="BB30" s="1000"/>
      <c r="BC30" s="1000"/>
      <c r="BD30" s="1000"/>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532</v>
      </c>
      <c r="C31" s="1067"/>
      <c r="D31" s="1067"/>
      <c r="E31" s="1067"/>
      <c r="F31" s="1067"/>
      <c r="G31" s="1067"/>
      <c r="H31" s="1067"/>
      <c r="I31" s="1067"/>
      <c r="J31" s="1067"/>
      <c r="K31" s="1067"/>
      <c r="L31" s="1067"/>
      <c r="M31" s="1067"/>
      <c r="N31" s="1067"/>
      <c r="O31" s="1067"/>
      <c r="P31" s="1068"/>
      <c r="Q31" s="1072">
        <v>61</v>
      </c>
      <c r="R31" s="1073"/>
      <c r="S31" s="1073"/>
      <c r="T31" s="1073"/>
      <c r="U31" s="1073"/>
      <c r="V31" s="1073">
        <v>57</v>
      </c>
      <c r="W31" s="1073"/>
      <c r="X31" s="1073"/>
      <c r="Y31" s="1073"/>
      <c r="Z31" s="1073"/>
      <c r="AA31" s="1073">
        <v>5</v>
      </c>
      <c r="AB31" s="1073"/>
      <c r="AC31" s="1073"/>
      <c r="AD31" s="1073"/>
      <c r="AE31" s="1074"/>
      <c r="AF31" s="1048">
        <v>5</v>
      </c>
      <c r="AG31" s="1049"/>
      <c r="AH31" s="1049"/>
      <c r="AI31" s="1049"/>
      <c r="AJ31" s="1050"/>
      <c r="AK31" s="1000" t="s">
        <v>479</v>
      </c>
      <c r="AL31" s="1000"/>
      <c r="AM31" s="1000"/>
      <c r="AN31" s="1000"/>
      <c r="AO31" s="1000"/>
      <c r="AP31" s="1000" t="s">
        <v>479</v>
      </c>
      <c r="AQ31" s="1000"/>
      <c r="AR31" s="1000"/>
      <c r="AS31" s="1000"/>
      <c r="AT31" s="1000"/>
      <c r="AU31" s="1000" t="s">
        <v>479</v>
      </c>
      <c r="AV31" s="1000"/>
      <c r="AW31" s="1000"/>
      <c r="AX31" s="1000"/>
      <c r="AY31" s="1000"/>
      <c r="AZ31" s="1000" t="s">
        <v>479</v>
      </c>
      <c r="BA31" s="1000"/>
      <c r="BB31" s="1000"/>
      <c r="BC31" s="1000"/>
      <c r="BD31" s="1000"/>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530</v>
      </c>
      <c r="C32" s="1067"/>
      <c r="D32" s="1067"/>
      <c r="E32" s="1067"/>
      <c r="F32" s="1067"/>
      <c r="G32" s="1067"/>
      <c r="H32" s="1067"/>
      <c r="I32" s="1067"/>
      <c r="J32" s="1067"/>
      <c r="K32" s="1067"/>
      <c r="L32" s="1067"/>
      <c r="M32" s="1067"/>
      <c r="N32" s="1067"/>
      <c r="O32" s="1067"/>
      <c r="P32" s="1068"/>
      <c r="Q32" s="1072">
        <v>63</v>
      </c>
      <c r="R32" s="1073"/>
      <c r="S32" s="1073"/>
      <c r="T32" s="1073"/>
      <c r="U32" s="1073"/>
      <c r="V32" s="1073">
        <v>41</v>
      </c>
      <c r="W32" s="1073"/>
      <c r="X32" s="1073"/>
      <c r="Y32" s="1073"/>
      <c r="Z32" s="1073"/>
      <c r="AA32" s="1073">
        <v>22</v>
      </c>
      <c r="AB32" s="1073"/>
      <c r="AC32" s="1073"/>
      <c r="AD32" s="1073"/>
      <c r="AE32" s="1074"/>
      <c r="AF32" s="1048">
        <v>22</v>
      </c>
      <c r="AG32" s="1049"/>
      <c r="AH32" s="1049"/>
      <c r="AI32" s="1049"/>
      <c r="AJ32" s="1050"/>
      <c r="AK32" s="1000" t="s">
        <v>479</v>
      </c>
      <c r="AL32" s="1000"/>
      <c r="AM32" s="1000"/>
      <c r="AN32" s="1000"/>
      <c r="AO32" s="1000"/>
      <c r="AP32" s="1000" t="s">
        <v>479</v>
      </c>
      <c r="AQ32" s="1000"/>
      <c r="AR32" s="1000"/>
      <c r="AS32" s="1000"/>
      <c r="AT32" s="1000"/>
      <c r="AU32" s="1000" t="s">
        <v>479</v>
      </c>
      <c r="AV32" s="1000"/>
      <c r="AW32" s="1000"/>
      <c r="AX32" s="1000"/>
      <c r="AY32" s="1000"/>
      <c r="AZ32" s="1000" t="s">
        <v>479</v>
      </c>
      <c r="BA32" s="1000"/>
      <c r="BB32" s="1000"/>
      <c r="BC32" s="1000"/>
      <c r="BD32" s="1000"/>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525</v>
      </c>
      <c r="C33" s="1067"/>
      <c r="D33" s="1067"/>
      <c r="E33" s="1067"/>
      <c r="F33" s="1067"/>
      <c r="G33" s="1067"/>
      <c r="H33" s="1067"/>
      <c r="I33" s="1067"/>
      <c r="J33" s="1067"/>
      <c r="K33" s="1067"/>
      <c r="L33" s="1067"/>
      <c r="M33" s="1067"/>
      <c r="N33" s="1067"/>
      <c r="O33" s="1067"/>
      <c r="P33" s="1068"/>
      <c r="Q33" s="1072">
        <v>3744</v>
      </c>
      <c r="R33" s="1073"/>
      <c r="S33" s="1073"/>
      <c r="T33" s="1073"/>
      <c r="U33" s="1073"/>
      <c r="V33" s="1073">
        <v>3234</v>
      </c>
      <c r="W33" s="1073"/>
      <c r="X33" s="1073"/>
      <c r="Y33" s="1073"/>
      <c r="Z33" s="1073"/>
      <c r="AA33" s="1073">
        <v>510</v>
      </c>
      <c r="AB33" s="1073"/>
      <c r="AC33" s="1073"/>
      <c r="AD33" s="1073"/>
      <c r="AE33" s="1074"/>
      <c r="AF33" s="1048">
        <v>3020</v>
      </c>
      <c r="AG33" s="1049"/>
      <c r="AH33" s="1049"/>
      <c r="AI33" s="1049"/>
      <c r="AJ33" s="1050"/>
      <c r="AK33" s="1009">
        <v>136</v>
      </c>
      <c r="AL33" s="1000"/>
      <c r="AM33" s="1000"/>
      <c r="AN33" s="1000"/>
      <c r="AO33" s="1000"/>
      <c r="AP33" s="1000">
        <v>14587</v>
      </c>
      <c r="AQ33" s="1000"/>
      <c r="AR33" s="1000"/>
      <c r="AS33" s="1000"/>
      <c r="AT33" s="1000"/>
      <c r="AU33" s="1000">
        <v>1502</v>
      </c>
      <c r="AV33" s="1000"/>
      <c r="AW33" s="1000"/>
      <c r="AX33" s="1000"/>
      <c r="AY33" s="1000"/>
      <c r="AZ33" s="1000" t="s">
        <v>479</v>
      </c>
      <c r="BA33" s="1000"/>
      <c r="BB33" s="1000"/>
      <c r="BC33" s="1000"/>
      <c r="BD33" s="1000"/>
      <c r="BE33" s="1061" t="s">
        <v>551</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527</v>
      </c>
      <c r="C34" s="1067"/>
      <c r="D34" s="1067"/>
      <c r="E34" s="1067"/>
      <c r="F34" s="1067"/>
      <c r="G34" s="1067"/>
      <c r="H34" s="1067"/>
      <c r="I34" s="1067"/>
      <c r="J34" s="1067"/>
      <c r="K34" s="1067"/>
      <c r="L34" s="1067"/>
      <c r="M34" s="1067"/>
      <c r="N34" s="1067"/>
      <c r="O34" s="1067"/>
      <c r="P34" s="1068"/>
      <c r="Q34" s="1072">
        <v>5494</v>
      </c>
      <c r="R34" s="1073"/>
      <c r="S34" s="1073"/>
      <c r="T34" s="1073"/>
      <c r="U34" s="1073"/>
      <c r="V34" s="1073">
        <v>5373</v>
      </c>
      <c r="W34" s="1073"/>
      <c r="X34" s="1073"/>
      <c r="Y34" s="1073"/>
      <c r="Z34" s="1073"/>
      <c r="AA34" s="1073">
        <v>121</v>
      </c>
      <c r="AB34" s="1073"/>
      <c r="AC34" s="1073"/>
      <c r="AD34" s="1073"/>
      <c r="AE34" s="1074"/>
      <c r="AF34" s="1048">
        <v>706</v>
      </c>
      <c r="AG34" s="1049"/>
      <c r="AH34" s="1049"/>
      <c r="AI34" s="1049"/>
      <c r="AJ34" s="1050"/>
      <c r="AK34" s="1009">
        <v>1808</v>
      </c>
      <c r="AL34" s="1000"/>
      <c r="AM34" s="1000"/>
      <c r="AN34" s="1000"/>
      <c r="AO34" s="1000"/>
      <c r="AP34" s="1000">
        <v>38459</v>
      </c>
      <c r="AQ34" s="1000"/>
      <c r="AR34" s="1000"/>
      <c r="AS34" s="1000"/>
      <c r="AT34" s="1000"/>
      <c r="AU34" s="1000">
        <v>23691</v>
      </c>
      <c r="AV34" s="1000"/>
      <c r="AW34" s="1000"/>
      <c r="AX34" s="1000"/>
      <c r="AY34" s="1000"/>
      <c r="AZ34" s="1000" t="s">
        <v>479</v>
      </c>
      <c r="BA34" s="1000"/>
      <c r="BB34" s="1000"/>
      <c r="BC34" s="1000"/>
      <c r="BD34" s="1000"/>
      <c r="BE34" s="1061" t="s">
        <v>551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552</v>
      </c>
      <c r="C35" s="1067"/>
      <c r="D35" s="1067"/>
      <c r="E35" s="1067"/>
      <c r="F35" s="1067"/>
      <c r="G35" s="1067"/>
      <c r="H35" s="1067"/>
      <c r="I35" s="1067"/>
      <c r="J35" s="1067"/>
      <c r="K35" s="1067"/>
      <c r="L35" s="1067"/>
      <c r="M35" s="1067"/>
      <c r="N35" s="1067"/>
      <c r="O35" s="1067"/>
      <c r="P35" s="1068"/>
      <c r="Q35" s="1072">
        <v>511</v>
      </c>
      <c r="R35" s="1073"/>
      <c r="S35" s="1073"/>
      <c r="T35" s="1073"/>
      <c r="U35" s="1073"/>
      <c r="V35" s="1073">
        <v>511</v>
      </c>
      <c r="W35" s="1073"/>
      <c r="X35" s="1073"/>
      <c r="Y35" s="1073"/>
      <c r="Z35" s="1073"/>
      <c r="AA35" s="1000" t="s">
        <v>479</v>
      </c>
      <c r="AB35" s="1000"/>
      <c r="AC35" s="1000"/>
      <c r="AD35" s="1000"/>
      <c r="AE35" s="1000"/>
      <c r="AF35" s="1048" t="s">
        <v>479</v>
      </c>
      <c r="AG35" s="1049"/>
      <c r="AH35" s="1049"/>
      <c r="AI35" s="1049"/>
      <c r="AJ35" s="1050"/>
      <c r="AK35" s="1009">
        <v>342</v>
      </c>
      <c r="AL35" s="1000"/>
      <c r="AM35" s="1000"/>
      <c r="AN35" s="1000"/>
      <c r="AO35" s="1000"/>
      <c r="AP35" s="1000">
        <v>2884</v>
      </c>
      <c r="AQ35" s="1000"/>
      <c r="AR35" s="1000"/>
      <c r="AS35" s="1000"/>
      <c r="AT35" s="1000"/>
      <c r="AU35" s="1000">
        <v>2576</v>
      </c>
      <c r="AV35" s="1000"/>
      <c r="AW35" s="1000"/>
      <c r="AX35" s="1000"/>
      <c r="AY35" s="1000"/>
      <c r="AZ35" s="1000" t="s">
        <v>479</v>
      </c>
      <c r="BA35" s="1000"/>
      <c r="BB35" s="1000"/>
      <c r="BC35" s="1000"/>
      <c r="BD35" s="1000"/>
      <c r="BE35" s="1061" t="s">
        <v>553</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554</v>
      </c>
      <c r="C36" s="1067"/>
      <c r="D36" s="1067"/>
      <c r="E36" s="1067"/>
      <c r="F36" s="1067"/>
      <c r="G36" s="1067"/>
      <c r="H36" s="1067"/>
      <c r="I36" s="1067"/>
      <c r="J36" s="1067"/>
      <c r="K36" s="1067"/>
      <c r="L36" s="1067"/>
      <c r="M36" s="1067"/>
      <c r="N36" s="1067"/>
      <c r="O36" s="1067"/>
      <c r="P36" s="1068"/>
      <c r="Q36" s="1072">
        <v>17</v>
      </c>
      <c r="R36" s="1073"/>
      <c r="S36" s="1073"/>
      <c r="T36" s="1073"/>
      <c r="U36" s="1073"/>
      <c r="V36" s="1073">
        <v>17</v>
      </c>
      <c r="W36" s="1073"/>
      <c r="X36" s="1073"/>
      <c r="Y36" s="1073"/>
      <c r="Z36" s="1073"/>
      <c r="AA36" s="1000" t="s">
        <v>479</v>
      </c>
      <c r="AB36" s="1000"/>
      <c r="AC36" s="1000"/>
      <c r="AD36" s="1000"/>
      <c r="AE36" s="1000"/>
      <c r="AF36" s="1048" t="s">
        <v>479</v>
      </c>
      <c r="AG36" s="1049"/>
      <c r="AH36" s="1049"/>
      <c r="AI36" s="1049"/>
      <c r="AJ36" s="1050"/>
      <c r="AK36" s="1009">
        <v>11</v>
      </c>
      <c r="AL36" s="1000"/>
      <c r="AM36" s="1000"/>
      <c r="AN36" s="1000"/>
      <c r="AO36" s="1000"/>
      <c r="AP36" s="1000">
        <v>121</v>
      </c>
      <c r="AQ36" s="1000"/>
      <c r="AR36" s="1000"/>
      <c r="AS36" s="1000"/>
      <c r="AT36" s="1000"/>
      <c r="AU36" s="1000">
        <v>106</v>
      </c>
      <c r="AV36" s="1000"/>
      <c r="AW36" s="1000"/>
      <c r="AX36" s="1000"/>
      <c r="AY36" s="1000"/>
      <c r="AZ36" s="1000" t="s">
        <v>479</v>
      </c>
      <c r="BA36" s="1000"/>
      <c r="BB36" s="1000"/>
      <c r="BC36" s="1000"/>
      <c r="BD36" s="1000"/>
      <c r="BE36" s="1061" t="s">
        <v>553</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555</v>
      </c>
      <c r="C37" s="1067"/>
      <c r="D37" s="1067"/>
      <c r="E37" s="1067"/>
      <c r="F37" s="1067"/>
      <c r="G37" s="1067"/>
      <c r="H37" s="1067"/>
      <c r="I37" s="1067"/>
      <c r="J37" s="1067"/>
      <c r="K37" s="1067"/>
      <c r="L37" s="1067"/>
      <c r="M37" s="1067"/>
      <c r="N37" s="1067"/>
      <c r="O37" s="1067"/>
      <c r="P37" s="1068"/>
      <c r="Q37" s="1072">
        <v>30</v>
      </c>
      <c r="R37" s="1073"/>
      <c r="S37" s="1073"/>
      <c r="T37" s="1073"/>
      <c r="U37" s="1073"/>
      <c r="V37" s="1073">
        <v>30</v>
      </c>
      <c r="W37" s="1073"/>
      <c r="X37" s="1073"/>
      <c r="Y37" s="1073"/>
      <c r="Z37" s="1073"/>
      <c r="AA37" s="1000" t="s">
        <v>479</v>
      </c>
      <c r="AB37" s="1000"/>
      <c r="AC37" s="1000"/>
      <c r="AD37" s="1000"/>
      <c r="AE37" s="1000"/>
      <c r="AF37" s="1048" t="s">
        <v>479</v>
      </c>
      <c r="AG37" s="1049"/>
      <c r="AH37" s="1049"/>
      <c r="AI37" s="1049"/>
      <c r="AJ37" s="1050"/>
      <c r="AK37" s="1009" t="s">
        <v>479</v>
      </c>
      <c r="AL37" s="1000"/>
      <c r="AM37" s="1000"/>
      <c r="AN37" s="1000"/>
      <c r="AO37" s="1000"/>
      <c r="AP37" s="1000">
        <v>30</v>
      </c>
      <c r="AQ37" s="1000"/>
      <c r="AR37" s="1000"/>
      <c r="AS37" s="1000"/>
      <c r="AT37" s="1000"/>
      <c r="AU37" s="1000" t="s">
        <v>479</v>
      </c>
      <c r="AV37" s="1000"/>
      <c r="AW37" s="1000"/>
      <c r="AX37" s="1000"/>
      <c r="AY37" s="1000"/>
      <c r="AZ37" s="1000" t="s">
        <v>479</v>
      </c>
      <c r="BA37" s="1000"/>
      <c r="BB37" s="1000"/>
      <c r="BC37" s="1000"/>
      <c r="BD37" s="1000"/>
      <c r="BE37" s="1061" t="s">
        <v>553</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556</v>
      </c>
      <c r="C38" s="1067"/>
      <c r="D38" s="1067"/>
      <c r="E38" s="1067"/>
      <c r="F38" s="1067"/>
      <c r="G38" s="1067"/>
      <c r="H38" s="1067"/>
      <c r="I38" s="1067"/>
      <c r="J38" s="1067"/>
      <c r="K38" s="1067"/>
      <c r="L38" s="1067"/>
      <c r="M38" s="1067"/>
      <c r="N38" s="1067"/>
      <c r="O38" s="1067"/>
      <c r="P38" s="1068"/>
      <c r="Q38" s="1072">
        <v>674</v>
      </c>
      <c r="R38" s="1073"/>
      <c r="S38" s="1073"/>
      <c r="T38" s="1073"/>
      <c r="U38" s="1073"/>
      <c r="V38" s="1073">
        <v>671</v>
      </c>
      <c r="W38" s="1073"/>
      <c r="X38" s="1073"/>
      <c r="Y38" s="1073"/>
      <c r="Z38" s="1073"/>
      <c r="AA38" s="1073">
        <v>3</v>
      </c>
      <c r="AB38" s="1073"/>
      <c r="AC38" s="1073"/>
      <c r="AD38" s="1073"/>
      <c r="AE38" s="1074"/>
      <c r="AF38" s="1048">
        <v>3</v>
      </c>
      <c r="AG38" s="1049"/>
      <c r="AH38" s="1049"/>
      <c r="AI38" s="1049"/>
      <c r="AJ38" s="1050"/>
      <c r="AK38" s="1009">
        <v>156</v>
      </c>
      <c r="AL38" s="1000"/>
      <c r="AM38" s="1000"/>
      <c r="AN38" s="1000"/>
      <c r="AO38" s="1000"/>
      <c r="AP38" s="1000">
        <v>1766</v>
      </c>
      <c r="AQ38" s="1000"/>
      <c r="AR38" s="1000"/>
      <c r="AS38" s="1000"/>
      <c r="AT38" s="1000"/>
      <c r="AU38" s="1000">
        <v>1353</v>
      </c>
      <c r="AV38" s="1000"/>
      <c r="AW38" s="1000"/>
      <c r="AX38" s="1000"/>
      <c r="AY38" s="1000"/>
      <c r="AZ38" s="1000" t="s">
        <v>479</v>
      </c>
      <c r="BA38" s="1000"/>
      <c r="BB38" s="1000"/>
      <c r="BC38" s="1000"/>
      <c r="BD38" s="1000"/>
      <c r="BE38" s="1061" t="s">
        <v>553</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557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4863</v>
      </c>
      <c r="AG63" s="988"/>
      <c r="AH63" s="988"/>
      <c r="AI63" s="988"/>
      <c r="AJ63" s="1059"/>
      <c r="AK63" s="1060"/>
      <c r="AL63" s="992"/>
      <c r="AM63" s="992"/>
      <c r="AN63" s="992"/>
      <c r="AO63" s="992"/>
      <c r="AP63" s="988">
        <v>57847</v>
      </c>
      <c r="AQ63" s="988"/>
      <c r="AR63" s="988"/>
      <c r="AS63" s="988"/>
      <c r="AT63" s="988"/>
      <c r="AU63" s="988">
        <v>29228</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385</v>
      </c>
      <c r="B66" s="1025"/>
      <c r="C66" s="1025"/>
      <c r="D66" s="1025"/>
      <c r="E66" s="1025"/>
      <c r="F66" s="1025"/>
      <c r="G66" s="1025"/>
      <c r="H66" s="1025"/>
      <c r="I66" s="1025"/>
      <c r="J66" s="1025"/>
      <c r="K66" s="1025"/>
      <c r="L66" s="1025"/>
      <c r="M66" s="1025"/>
      <c r="N66" s="1025"/>
      <c r="O66" s="1025"/>
      <c r="P66" s="1026"/>
      <c r="Q66" s="1030" t="s">
        <v>386</v>
      </c>
      <c r="R66" s="1031"/>
      <c r="S66" s="1031"/>
      <c r="T66" s="1031"/>
      <c r="U66" s="1032"/>
      <c r="V66" s="1030" t="s">
        <v>387</v>
      </c>
      <c r="W66" s="1031"/>
      <c r="X66" s="1031"/>
      <c r="Y66" s="1031"/>
      <c r="Z66" s="1032"/>
      <c r="AA66" s="1030" t="s">
        <v>388</v>
      </c>
      <c r="AB66" s="1031"/>
      <c r="AC66" s="1031"/>
      <c r="AD66" s="1031"/>
      <c r="AE66" s="1032"/>
      <c r="AF66" s="1036" t="s">
        <v>389</v>
      </c>
      <c r="AG66" s="1037"/>
      <c r="AH66" s="1037"/>
      <c r="AI66" s="1037"/>
      <c r="AJ66" s="1038"/>
      <c r="AK66" s="1030" t="s">
        <v>390</v>
      </c>
      <c r="AL66" s="1025"/>
      <c r="AM66" s="1025"/>
      <c r="AN66" s="1025"/>
      <c r="AO66" s="1026"/>
      <c r="AP66" s="1030" t="s">
        <v>391</v>
      </c>
      <c r="AQ66" s="1031"/>
      <c r="AR66" s="1031"/>
      <c r="AS66" s="1031"/>
      <c r="AT66" s="1032"/>
      <c r="AU66" s="1030" t="s">
        <v>392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558</v>
      </c>
      <c r="C68" s="1015"/>
      <c r="D68" s="1015"/>
      <c r="E68" s="1015"/>
      <c r="F68" s="1015"/>
      <c r="G68" s="1015"/>
      <c r="H68" s="1015"/>
      <c r="I68" s="1015"/>
      <c r="J68" s="1015"/>
      <c r="K68" s="1015"/>
      <c r="L68" s="1015"/>
      <c r="M68" s="1015"/>
      <c r="N68" s="1015"/>
      <c r="O68" s="1015"/>
      <c r="P68" s="1016"/>
      <c r="Q68" s="1017">
        <v>253</v>
      </c>
      <c r="R68" s="1011"/>
      <c r="S68" s="1011"/>
      <c r="T68" s="1011"/>
      <c r="U68" s="1011"/>
      <c r="V68" s="1011">
        <v>249</v>
      </c>
      <c r="W68" s="1011"/>
      <c r="X68" s="1011"/>
      <c r="Y68" s="1011"/>
      <c r="Z68" s="1011"/>
      <c r="AA68" s="1011">
        <v>4</v>
      </c>
      <c r="AB68" s="1011"/>
      <c r="AC68" s="1011"/>
      <c r="AD68" s="1011"/>
      <c r="AE68" s="1011"/>
      <c r="AF68" s="1011">
        <v>4</v>
      </c>
      <c r="AG68" s="1011"/>
      <c r="AH68" s="1011"/>
      <c r="AI68" s="1011"/>
      <c r="AJ68" s="1011"/>
      <c r="AK68" s="1000" t="s">
        <v>479</v>
      </c>
      <c r="AL68" s="1000"/>
      <c r="AM68" s="1000"/>
      <c r="AN68" s="1000"/>
      <c r="AO68" s="1000"/>
      <c r="AP68" s="1000" t="s">
        <v>479</v>
      </c>
      <c r="AQ68" s="1000"/>
      <c r="AR68" s="1000"/>
      <c r="AS68" s="1000"/>
      <c r="AT68" s="1000"/>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559</v>
      </c>
      <c r="C69" s="1004"/>
      <c r="D69" s="1004"/>
      <c r="E69" s="1004"/>
      <c r="F69" s="1004"/>
      <c r="G69" s="1004"/>
      <c r="H69" s="1004"/>
      <c r="I69" s="1004"/>
      <c r="J69" s="1004"/>
      <c r="K69" s="1004"/>
      <c r="L69" s="1004"/>
      <c r="M69" s="1004"/>
      <c r="N69" s="1004"/>
      <c r="O69" s="1004"/>
      <c r="P69" s="1005"/>
      <c r="Q69" s="1006">
        <v>1204</v>
      </c>
      <c r="R69" s="1000"/>
      <c r="S69" s="1000"/>
      <c r="T69" s="1000"/>
      <c r="U69" s="1000"/>
      <c r="V69" s="1000">
        <v>1204</v>
      </c>
      <c r="W69" s="1000"/>
      <c r="X69" s="1000"/>
      <c r="Y69" s="1000"/>
      <c r="Z69" s="1000"/>
      <c r="AA69" s="1000" t="s">
        <v>479</v>
      </c>
      <c r="AB69" s="1000"/>
      <c r="AC69" s="1000"/>
      <c r="AD69" s="1000"/>
      <c r="AE69" s="1000"/>
      <c r="AF69" s="1000" t="s">
        <v>479</v>
      </c>
      <c r="AG69" s="1000"/>
      <c r="AH69" s="1000"/>
      <c r="AI69" s="1000"/>
      <c r="AJ69" s="1000"/>
      <c r="AK69" s="1000" t="s">
        <v>479</v>
      </c>
      <c r="AL69" s="1000"/>
      <c r="AM69" s="1000"/>
      <c r="AN69" s="1000"/>
      <c r="AO69" s="1000"/>
      <c r="AP69" s="1000">
        <v>7998</v>
      </c>
      <c r="AQ69" s="1000"/>
      <c r="AR69" s="1000"/>
      <c r="AS69" s="1000"/>
      <c r="AT69" s="1000"/>
      <c r="AU69" s="1000">
        <v>2067</v>
      </c>
      <c r="AV69" s="1000"/>
      <c r="AW69" s="1000"/>
      <c r="AX69" s="1000"/>
      <c r="AY69" s="1000"/>
      <c r="AZ69" s="1001" t="s">
        <v>553</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560</v>
      </c>
      <c r="C70" s="1004"/>
      <c r="D70" s="1004"/>
      <c r="E70" s="1004"/>
      <c r="F70" s="1004"/>
      <c r="G70" s="1004"/>
      <c r="H70" s="1004"/>
      <c r="I70" s="1004"/>
      <c r="J70" s="1004"/>
      <c r="K70" s="1004"/>
      <c r="L70" s="1004"/>
      <c r="M70" s="1004"/>
      <c r="N70" s="1004"/>
      <c r="O70" s="1004"/>
      <c r="P70" s="1005"/>
      <c r="Q70" s="1006">
        <v>781</v>
      </c>
      <c r="R70" s="1000"/>
      <c r="S70" s="1000"/>
      <c r="T70" s="1000"/>
      <c r="U70" s="1000"/>
      <c r="V70" s="1000">
        <v>775</v>
      </c>
      <c r="W70" s="1000"/>
      <c r="X70" s="1000"/>
      <c r="Y70" s="1000"/>
      <c r="Z70" s="1000"/>
      <c r="AA70" s="1000">
        <v>7</v>
      </c>
      <c r="AB70" s="1000"/>
      <c r="AC70" s="1000"/>
      <c r="AD70" s="1000"/>
      <c r="AE70" s="1000"/>
      <c r="AF70" s="1000">
        <v>7</v>
      </c>
      <c r="AG70" s="1000"/>
      <c r="AH70" s="1000"/>
      <c r="AI70" s="1000"/>
      <c r="AJ70" s="1000"/>
      <c r="AK70" s="1000">
        <v>307</v>
      </c>
      <c r="AL70" s="1000"/>
      <c r="AM70" s="1000"/>
      <c r="AN70" s="1000"/>
      <c r="AO70" s="1000"/>
      <c r="AP70" s="1000" t="s">
        <v>479</v>
      </c>
      <c r="AQ70" s="1000"/>
      <c r="AR70" s="1000"/>
      <c r="AS70" s="1000"/>
      <c r="AT70" s="1000"/>
      <c r="AU70" s="1000" t="s">
        <v>479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561</v>
      </c>
      <c r="C71" s="1004"/>
      <c r="D71" s="1004"/>
      <c r="E71" s="1004"/>
      <c r="F71" s="1004"/>
      <c r="G71" s="1004"/>
      <c r="H71" s="1004"/>
      <c r="I71" s="1004"/>
      <c r="J71" s="1004"/>
      <c r="K71" s="1004"/>
      <c r="L71" s="1004"/>
      <c r="M71" s="1004"/>
      <c r="N71" s="1004"/>
      <c r="O71" s="1004"/>
      <c r="P71" s="1005"/>
      <c r="Q71" s="1006">
        <v>1106</v>
      </c>
      <c r="R71" s="1000"/>
      <c r="S71" s="1000"/>
      <c r="T71" s="1000"/>
      <c r="U71" s="1000"/>
      <c r="V71" s="1000">
        <v>1105</v>
      </c>
      <c r="W71" s="1000"/>
      <c r="X71" s="1000"/>
      <c r="Y71" s="1000"/>
      <c r="Z71" s="1000"/>
      <c r="AA71" s="1000">
        <v>0</v>
      </c>
      <c r="AB71" s="1000"/>
      <c r="AC71" s="1000"/>
      <c r="AD71" s="1000"/>
      <c r="AE71" s="1000"/>
      <c r="AF71" s="1000">
        <v>0</v>
      </c>
      <c r="AG71" s="1000"/>
      <c r="AH71" s="1000"/>
      <c r="AI71" s="1000"/>
      <c r="AJ71" s="1000"/>
      <c r="AK71" s="1000">
        <v>36</v>
      </c>
      <c r="AL71" s="1000"/>
      <c r="AM71" s="1000"/>
      <c r="AN71" s="1000"/>
      <c r="AO71" s="1000"/>
      <c r="AP71" s="1000" t="s">
        <v>479</v>
      </c>
      <c r="AQ71" s="1000"/>
      <c r="AR71" s="1000"/>
      <c r="AS71" s="1000"/>
      <c r="AT71" s="1000"/>
      <c r="AU71" s="1000" t="s">
        <v>479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535</v>
      </c>
      <c r="C72" s="1004"/>
      <c r="D72" s="1004"/>
      <c r="E72" s="1004"/>
      <c r="F72" s="1004"/>
      <c r="G72" s="1004"/>
      <c r="H72" s="1004"/>
      <c r="I72" s="1004"/>
      <c r="J72" s="1004"/>
      <c r="K72" s="1004"/>
      <c r="L72" s="1004"/>
      <c r="M72" s="1004"/>
      <c r="N72" s="1004"/>
      <c r="O72" s="1004"/>
      <c r="P72" s="1005"/>
      <c r="Q72" s="1006">
        <v>192</v>
      </c>
      <c r="R72" s="1000"/>
      <c r="S72" s="1000"/>
      <c r="T72" s="1000"/>
      <c r="U72" s="1000"/>
      <c r="V72" s="1000">
        <v>191</v>
      </c>
      <c r="W72" s="1000"/>
      <c r="X72" s="1000"/>
      <c r="Y72" s="1000"/>
      <c r="Z72" s="1000"/>
      <c r="AA72" s="1000">
        <v>2</v>
      </c>
      <c r="AB72" s="1000"/>
      <c r="AC72" s="1000"/>
      <c r="AD72" s="1000"/>
      <c r="AE72" s="1000"/>
      <c r="AF72" s="1000">
        <v>2</v>
      </c>
      <c r="AG72" s="1000"/>
      <c r="AH72" s="1000"/>
      <c r="AI72" s="1000"/>
      <c r="AJ72" s="1000"/>
      <c r="AK72" s="1000" t="s">
        <v>479</v>
      </c>
      <c r="AL72" s="1000"/>
      <c r="AM72" s="1000"/>
      <c r="AN72" s="1000"/>
      <c r="AO72" s="1000"/>
      <c r="AP72" s="1000" t="s">
        <v>479</v>
      </c>
      <c r="AQ72" s="1000"/>
      <c r="AR72" s="1000"/>
      <c r="AS72" s="1000"/>
      <c r="AT72" s="1000"/>
      <c r="AU72" s="1000" t="s">
        <v>479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536</v>
      </c>
      <c r="C73" s="1004"/>
      <c r="D73" s="1004"/>
      <c r="E73" s="1004"/>
      <c r="F73" s="1004"/>
      <c r="G73" s="1004"/>
      <c r="H73" s="1004"/>
      <c r="I73" s="1004"/>
      <c r="J73" s="1004"/>
      <c r="K73" s="1004"/>
      <c r="L73" s="1004"/>
      <c r="M73" s="1004"/>
      <c r="N73" s="1004"/>
      <c r="O73" s="1004"/>
      <c r="P73" s="1005"/>
      <c r="Q73" s="1006">
        <v>22</v>
      </c>
      <c r="R73" s="1000"/>
      <c r="S73" s="1000"/>
      <c r="T73" s="1000"/>
      <c r="U73" s="1000"/>
      <c r="V73" s="1000">
        <v>21</v>
      </c>
      <c r="W73" s="1000"/>
      <c r="X73" s="1000"/>
      <c r="Y73" s="1000"/>
      <c r="Z73" s="1000"/>
      <c r="AA73" s="1000">
        <v>1</v>
      </c>
      <c r="AB73" s="1000"/>
      <c r="AC73" s="1000"/>
      <c r="AD73" s="1000"/>
      <c r="AE73" s="1000"/>
      <c r="AF73" s="1000">
        <v>1</v>
      </c>
      <c r="AG73" s="1000"/>
      <c r="AH73" s="1000"/>
      <c r="AI73" s="1000"/>
      <c r="AJ73" s="1000"/>
      <c r="AK73" s="1000">
        <v>2</v>
      </c>
      <c r="AL73" s="1000"/>
      <c r="AM73" s="1000"/>
      <c r="AN73" s="1000"/>
      <c r="AO73" s="1000"/>
      <c r="AP73" s="1000" t="s">
        <v>479</v>
      </c>
      <c r="AQ73" s="1000"/>
      <c r="AR73" s="1000"/>
      <c r="AS73" s="1000"/>
      <c r="AT73" s="1000"/>
      <c r="AU73" s="1000" t="s">
        <v>479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537</v>
      </c>
      <c r="C74" s="1004"/>
      <c r="D74" s="1004"/>
      <c r="E74" s="1004"/>
      <c r="F74" s="1004"/>
      <c r="G74" s="1004"/>
      <c r="H74" s="1004"/>
      <c r="I74" s="1004"/>
      <c r="J74" s="1004"/>
      <c r="K74" s="1004"/>
      <c r="L74" s="1004"/>
      <c r="M74" s="1004"/>
      <c r="N74" s="1004"/>
      <c r="O74" s="1004"/>
      <c r="P74" s="1005"/>
      <c r="Q74" s="1006">
        <v>14</v>
      </c>
      <c r="R74" s="1000"/>
      <c r="S74" s="1000"/>
      <c r="T74" s="1000"/>
      <c r="U74" s="1000"/>
      <c r="V74" s="1000">
        <v>10</v>
      </c>
      <c r="W74" s="1000"/>
      <c r="X74" s="1000"/>
      <c r="Y74" s="1000"/>
      <c r="Z74" s="1000"/>
      <c r="AA74" s="1000">
        <v>4</v>
      </c>
      <c r="AB74" s="1000"/>
      <c r="AC74" s="1000"/>
      <c r="AD74" s="1000"/>
      <c r="AE74" s="1000"/>
      <c r="AF74" s="1000">
        <v>4</v>
      </c>
      <c r="AG74" s="1000"/>
      <c r="AH74" s="1000"/>
      <c r="AI74" s="1000"/>
      <c r="AJ74" s="1000"/>
      <c r="AK74" s="1000" t="s">
        <v>479</v>
      </c>
      <c r="AL74" s="1000"/>
      <c r="AM74" s="1000"/>
      <c r="AN74" s="1000"/>
      <c r="AO74" s="1000"/>
      <c r="AP74" s="1000" t="s">
        <v>479</v>
      </c>
      <c r="AQ74" s="1000"/>
      <c r="AR74" s="1000"/>
      <c r="AS74" s="1000"/>
      <c r="AT74" s="1000"/>
      <c r="AU74" s="1000" t="s">
        <v>479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562</v>
      </c>
      <c r="C75" s="1004"/>
      <c r="D75" s="1004"/>
      <c r="E75" s="1004"/>
      <c r="F75" s="1004"/>
      <c r="G75" s="1004"/>
      <c r="H75" s="1004"/>
      <c r="I75" s="1004"/>
      <c r="J75" s="1004"/>
      <c r="K75" s="1004"/>
      <c r="L75" s="1004"/>
      <c r="M75" s="1004"/>
      <c r="N75" s="1004"/>
      <c r="O75" s="1004"/>
      <c r="P75" s="1005"/>
      <c r="Q75" s="1007">
        <v>44</v>
      </c>
      <c r="R75" s="1008"/>
      <c r="S75" s="1008"/>
      <c r="T75" s="1008"/>
      <c r="U75" s="1009"/>
      <c r="V75" s="1010">
        <v>42</v>
      </c>
      <c r="W75" s="1008"/>
      <c r="X75" s="1008"/>
      <c r="Y75" s="1008"/>
      <c r="Z75" s="1009"/>
      <c r="AA75" s="1010">
        <v>1</v>
      </c>
      <c r="AB75" s="1008"/>
      <c r="AC75" s="1008"/>
      <c r="AD75" s="1008"/>
      <c r="AE75" s="1009"/>
      <c r="AF75" s="1010">
        <v>1</v>
      </c>
      <c r="AG75" s="1008"/>
      <c r="AH75" s="1008"/>
      <c r="AI75" s="1008"/>
      <c r="AJ75" s="1009"/>
      <c r="AK75" s="1010">
        <v>3</v>
      </c>
      <c r="AL75" s="1008"/>
      <c r="AM75" s="1008"/>
      <c r="AN75" s="1008"/>
      <c r="AO75" s="1009"/>
      <c r="AP75" s="1010" t="s">
        <v>479</v>
      </c>
      <c r="AQ75" s="1008"/>
      <c r="AR75" s="1008"/>
      <c r="AS75" s="1008"/>
      <c r="AT75" s="1009"/>
      <c r="AU75" s="1010" t="s">
        <v>479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563</v>
      </c>
      <c r="C76" s="1004"/>
      <c r="D76" s="1004"/>
      <c r="E76" s="1004"/>
      <c r="F76" s="1004"/>
      <c r="G76" s="1004"/>
      <c r="H76" s="1004"/>
      <c r="I76" s="1004"/>
      <c r="J76" s="1004"/>
      <c r="K76" s="1004"/>
      <c r="L76" s="1004"/>
      <c r="M76" s="1004"/>
      <c r="N76" s="1004"/>
      <c r="O76" s="1004"/>
      <c r="P76" s="1005"/>
      <c r="Q76" s="1007">
        <v>36</v>
      </c>
      <c r="R76" s="1008"/>
      <c r="S76" s="1008"/>
      <c r="T76" s="1008"/>
      <c r="U76" s="1009"/>
      <c r="V76" s="1010">
        <v>30</v>
      </c>
      <c r="W76" s="1008"/>
      <c r="X76" s="1008"/>
      <c r="Y76" s="1008"/>
      <c r="Z76" s="1009"/>
      <c r="AA76" s="1010">
        <v>6</v>
      </c>
      <c r="AB76" s="1008"/>
      <c r="AC76" s="1008"/>
      <c r="AD76" s="1008"/>
      <c r="AE76" s="1009"/>
      <c r="AF76" s="1010">
        <v>6</v>
      </c>
      <c r="AG76" s="1008"/>
      <c r="AH76" s="1008"/>
      <c r="AI76" s="1008"/>
      <c r="AJ76" s="1009"/>
      <c r="AK76" s="1000" t="s">
        <v>479</v>
      </c>
      <c r="AL76" s="1000"/>
      <c r="AM76" s="1000"/>
      <c r="AN76" s="1000"/>
      <c r="AO76" s="1000"/>
      <c r="AP76" s="1010" t="s">
        <v>479</v>
      </c>
      <c r="AQ76" s="1008"/>
      <c r="AR76" s="1008"/>
      <c r="AS76" s="1008"/>
      <c r="AT76" s="1009"/>
      <c r="AU76" s="1010" t="s">
        <v>479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564</v>
      </c>
      <c r="C77" s="1004"/>
      <c r="D77" s="1004"/>
      <c r="E77" s="1004"/>
      <c r="F77" s="1004"/>
      <c r="G77" s="1004"/>
      <c r="H77" s="1004"/>
      <c r="I77" s="1004"/>
      <c r="J77" s="1004"/>
      <c r="K77" s="1004"/>
      <c r="L77" s="1004"/>
      <c r="M77" s="1004"/>
      <c r="N77" s="1004"/>
      <c r="O77" s="1004"/>
      <c r="P77" s="1005"/>
      <c r="Q77" s="1007">
        <v>82</v>
      </c>
      <c r="R77" s="1008"/>
      <c r="S77" s="1008"/>
      <c r="T77" s="1008"/>
      <c r="U77" s="1009"/>
      <c r="V77" s="1010">
        <v>80</v>
      </c>
      <c r="W77" s="1008"/>
      <c r="X77" s="1008"/>
      <c r="Y77" s="1008"/>
      <c r="Z77" s="1009"/>
      <c r="AA77" s="1010">
        <v>2</v>
      </c>
      <c r="AB77" s="1008"/>
      <c r="AC77" s="1008"/>
      <c r="AD77" s="1008"/>
      <c r="AE77" s="1009"/>
      <c r="AF77" s="1010">
        <v>2</v>
      </c>
      <c r="AG77" s="1008"/>
      <c r="AH77" s="1008"/>
      <c r="AI77" s="1008"/>
      <c r="AJ77" s="1009"/>
      <c r="AK77" s="1000" t="s">
        <v>479</v>
      </c>
      <c r="AL77" s="1000"/>
      <c r="AM77" s="1000"/>
      <c r="AN77" s="1000"/>
      <c r="AO77" s="1000"/>
      <c r="AP77" s="1010" t="s">
        <v>479</v>
      </c>
      <c r="AQ77" s="1008"/>
      <c r="AR77" s="1008"/>
      <c r="AS77" s="1008"/>
      <c r="AT77" s="1009"/>
      <c r="AU77" s="1010" t="s">
        <v>479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565</v>
      </c>
      <c r="C78" s="1004"/>
      <c r="D78" s="1004"/>
      <c r="E78" s="1004"/>
      <c r="F78" s="1004"/>
      <c r="G78" s="1004"/>
      <c r="H78" s="1004"/>
      <c r="I78" s="1004"/>
      <c r="J78" s="1004"/>
      <c r="K78" s="1004"/>
      <c r="L78" s="1004"/>
      <c r="M78" s="1004"/>
      <c r="N78" s="1004"/>
      <c r="O78" s="1004"/>
      <c r="P78" s="1005"/>
      <c r="Q78" s="1006">
        <v>232896</v>
      </c>
      <c r="R78" s="1000"/>
      <c r="S78" s="1000"/>
      <c r="T78" s="1000"/>
      <c r="U78" s="1000"/>
      <c r="V78" s="1000">
        <v>226370</v>
      </c>
      <c r="W78" s="1000"/>
      <c r="X78" s="1000"/>
      <c r="Y78" s="1000"/>
      <c r="Z78" s="1000"/>
      <c r="AA78" s="1000">
        <v>6526</v>
      </c>
      <c r="AB78" s="1000"/>
      <c r="AC78" s="1000"/>
      <c r="AD78" s="1000"/>
      <c r="AE78" s="1000"/>
      <c r="AF78" s="1000">
        <v>6526</v>
      </c>
      <c r="AG78" s="1000"/>
      <c r="AH78" s="1000"/>
      <c r="AI78" s="1000"/>
      <c r="AJ78" s="1000"/>
      <c r="AK78" s="1000" t="s">
        <v>479</v>
      </c>
      <c r="AL78" s="1000"/>
      <c r="AM78" s="1000"/>
      <c r="AN78" s="1000"/>
      <c r="AO78" s="1000"/>
      <c r="AP78" s="1000" t="s">
        <v>479</v>
      </c>
      <c r="AQ78" s="1000"/>
      <c r="AR78" s="1000"/>
      <c r="AS78" s="1000"/>
      <c r="AT78" s="1000"/>
      <c r="AU78" s="1000" t="s">
        <v>479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566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6554</v>
      </c>
      <c r="AG88" s="988"/>
      <c r="AH88" s="988"/>
      <c r="AI88" s="988"/>
      <c r="AJ88" s="988"/>
      <c r="AK88" s="992"/>
      <c r="AL88" s="992"/>
      <c r="AM88" s="992"/>
      <c r="AN88" s="992"/>
      <c r="AO88" s="992"/>
      <c r="AP88" s="988">
        <v>7998</v>
      </c>
      <c r="AQ88" s="988"/>
      <c r="AR88" s="988"/>
      <c r="AS88" s="988"/>
      <c r="AT88" s="988"/>
      <c r="AU88" s="988">
        <v>2067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570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791</v>
      </c>
      <c r="CS102" s="980"/>
      <c r="CT102" s="980"/>
      <c r="CU102" s="980"/>
      <c r="CV102" s="981"/>
      <c r="CW102" s="979">
        <v>353</v>
      </c>
      <c r="CX102" s="980"/>
      <c r="CY102" s="980"/>
      <c r="CZ102" s="980"/>
      <c r="DA102" s="981"/>
      <c r="DB102" s="979" t="s">
        <v>479</v>
      </c>
      <c r="DC102" s="980"/>
      <c r="DD102" s="980"/>
      <c r="DE102" s="980"/>
      <c r="DF102" s="981"/>
      <c r="DG102" s="979" t="s">
        <v>479</v>
      </c>
      <c r="DH102" s="980"/>
      <c r="DI102" s="980"/>
      <c r="DJ102" s="980"/>
      <c r="DK102" s="981"/>
      <c r="DL102" s="979" t="s">
        <v>479</v>
      </c>
      <c r="DM102" s="980"/>
      <c r="DN102" s="980"/>
      <c r="DO102" s="980"/>
      <c r="DP102" s="981"/>
      <c r="DQ102" s="979" t="s">
        <v>479</v>
      </c>
      <c r="DR102" s="980"/>
      <c r="DS102" s="980"/>
      <c r="DT102" s="980"/>
      <c r="DU102" s="981"/>
      <c r="DV102" s="962" t="s">
        <v>479</v>
      </c>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289</v>
      </c>
      <c r="AG109" s="923"/>
      <c r="AH109" s="923"/>
      <c r="AI109" s="923"/>
      <c r="AJ109" s="924"/>
      <c r="AK109" s="925" t="s">
        <v>288</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289</v>
      </c>
      <c r="BW109" s="923"/>
      <c r="BX109" s="923"/>
      <c r="BY109" s="923"/>
      <c r="BZ109" s="924"/>
      <c r="CA109" s="925" t="s">
        <v>288</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289</v>
      </c>
      <c r="DM109" s="923"/>
      <c r="DN109" s="923"/>
      <c r="DO109" s="923"/>
      <c r="DP109" s="924"/>
      <c r="DQ109" s="925" t="s">
        <v>288</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9458964</v>
      </c>
      <c r="AB110" s="916"/>
      <c r="AC110" s="916"/>
      <c r="AD110" s="916"/>
      <c r="AE110" s="917"/>
      <c r="AF110" s="918">
        <v>8979053</v>
      </c>
      <c r="AG110" s="916"/>
      <c r="AH110" s="916"/>
      <c r="AI110" s="916"/>
      <c r="AJ110" s="917"/>
      <c r="AK110" s="918">
        <v>9211028</v>
      </c>
      <c r="AL110" s="916"/>
      <c r="AM110" s="916"/>
      <c r="AN110" s="916"/>
      <c r="AO110" s="917"/>
      <c r="AP110" s="919">
        <v>24.8</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95663611</v>
      </c>
      <c r="BR110" s="863"/>
      <c r="BS110" s="863"/>
      <c r="BT110" s="863"/>
      <c r="BU110" s="863"/>
      <c r="BV110" s="863">
        <v>99876108</v>
      </c>
      <c r="BW110" s="863"/>
      <c r="BX110" s="863"/>
      <c r="BY110" s="863"/>
      <c r="BZ110" s="863"/>
      <c r="CA110" s="863">
        <v>100677929</v>
      </c>
      <c r="CB110" s="863"/>
      <c r="CC110" s="863"/>
      <c r="CD110" s="863"/>
      <c r="CE110" s="863"/>
      <c r="CF110" s="887">
        <v>271</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369</v>
      </c>
      <c r="DH110" s="863"/>
      <c r="DI110" s="863"/>
      <c r="DJ110" s="863"/>
      <c r="DK110" s="863"/>
      <c r="DL110" s="863" t="s">
        <v>369</v>
      </c>
      <c r="DM110" s="863"/>
      <c r="DN110" s="863"/>
      <c r="DO110" s="863"/>
      <c r="DP110" s="863"/>
      <c r="DQ110" s="863" t="s">
        <v>369</v>
      </c>
      <c r="DR110" s="863"/>
      <c r="DS110" s="863"/>
      <c r="DT110" s="863"/>
      <c r="DU110" s="863"/>
      <c r="DV110" s="864" t="s">
        <v>369</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408</v>
      </c>
      <c r="AB111" s="944"/>
      <c r="AC111" s="944"/>
      <c r="AD111" s="944"/>
      <c r="AE111" s="945"/>
      <c r="AF111" s="946" t="s">
        <v>408</v>
      </c>
      <c r="AG111" s="944"/>
      <c r="AH111" s="944"/>
      <c r="AI111" s="944"/>
      <c r="AJ111" s="945"/>
      <c r="AK111" s="946" t="s">
        <v>408</v>
      </c>
      <c r="AL111" s="944"/>
      <c r="AM111" s="944"/>
      <c r="AN111" s="944"/>
      <c r="AO111" s="945"/>
      <c r="AP111" s="947" t="s">
        <v>408</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123597</v>
      </c>
      <c r="BR111" s="835"/>
      <c r="BS111" s="835"/>
      <c r="BT111" s="835"/>
      <c r="BU111" s="835"/>
      <c r="BV111" s="835">
        <v>91172</v>
      </c>
      <c r="BW111" s="835"/>
      <c r="BX111" s="835"/>
      <c r="BY111" s="835"/>
      <c r="BZ111" s="835"/>
      <c r="CA111" s="835">
        <v>68069</v>
      </c>
      <c r="CB111" s="835"/>
      <c r="CC111" s="835"/>
      <c r="CD111" s="835"/>
      <c r="CE111" s="835"/>
      <c r="CF111" s="896">
        <v>0.2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31359908</v>
      </c>
      <c r="BR112" s="835"/>
      <c r="BS112" s="835"/>
      <c r="BT112" s="835"/>
      <c r="BU112" s="835"/>
      <c r="BV112" s="835">
        <v>30295915</v>
      </c>
      <c r="BW112" s="835"/>
      <c r="BX112" s="835"/>
      <c r="BY112" s="835"/>
      <c r="BZ112" s="835"/>
      <c r="CA112" s="835">
        <v>29227941</v>
      </c>
      <c r="CB112" s="835"/>
      <c r="CC112" s="835"/>
      <c r="CD112" s="835"/>
      <c r="CE112" s="835"/>
      <c r="CF112" s="896">
        <v>78.7</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2277608</v>
      </c>
      <c r="AB113" s="944"/>
      <c r="AC113" s="944"/>
      <c r="AD113" s="944"/>
      <c r="AE113" s="945"/>
      <c r="AF113" s="946">
        <v>2117408</v>
      </c>
      <c r="AG113" s="944"/>
      <c r="AH113" s="944"/>
      <c r="AI113" s="944"/>
      <c r="AJ113" s="945"/>
      <c r="AK113" s="946">
        <v>2070081</v>
      </c>
      <c r="AL113" s="944"/>
      <c r="AM113" s="944"/>
      <c r="AN113" s="944"/>
      <c r="AO113" s="945"/>
      <c r="AP113" s="947">
        <v>5.6</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2314790</v>
      </c>
      <c r="BR113" s="835"/>
      <c r="BS113" s="835"/>
      <c r="BT113" s="835"/>
      <c r="BU113" s="835"/>
      <c r="BV113" s="835">
        <v>2194738</v>
      </c>
      <c r="BW113" s="835"/>
      <c r="BX113" s="835"/>
      <c r="BY113" s="835"/>
      <c r="BZ113" s="835"/>
      <c r="CA113" s="835">
        <v>2067324</v>
      </c>
      <c r="CB113" s="835"/>
      <c r="CC113" s="835"/>
      <c r="CD113" s="835"/>
      <c r="CE113" s="835"/>
      <c r="CF113" s="896">
        <v>5.6</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71624</v>
      </c>
      <c r="DH113" s="798"/>
      <c r="DI113" s="798"/>
      <c r="DJ113" s="798"/>
      <c r="DK113" s="799"/>
      <c r="DL113" s="800">
        <v>57178</v>
      </c>
      <c r="DM113" s="798"/>
      <c r="DN113" s="798"/>
      <c r="DO113" s="798"/>
      <c r="DP113" s="799"/>
      <c r="DQ113" s="800">
        <v>42267</v>
      </c>
      <c r="DR113" s="798"/>
      <c r="DS113" s="798"/>
      <c r="DT113" s="798"/>
      <c r="DU113" s="799"/>
      <c r="DV113" s="845">
        <v>0.1</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198290</v>
      </c>
      <c r="AB114" s="798"/>
      <c r="AC114" s="798"/>
      <c r="AD114" s="798"/>
      <c r="AE114" s="799"/>
      <c r="AF114" s="800">
        <v>174772</v>
      </c>
      <c r="AG114" s="798"/>
      <c r="AH114" s="798"/>
      <c r="AI114" s="798"/>
      <c r="AJ114" s="799"/>
      <c r="AK114" s="800">
        <v>161793</v>
      </c>
      <c r="AL114" s="798"/>
      <c r="AM114" s="798"/>
      <c r="AN114" s="798"/>
      <c r="AO114" s="799"/>
      <c r="AP114" s="845">
        <v>0.4</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13122227</v>
      </c>
      <c r="BR114" s="835"/>
      <c r="BS114" s="835"/>
      <c r="BT114" s="835"/>
      <c r="BU114" s="835"/>
      <c r="BV114" s="835">
        <v>13366472</v>
      </c>
      <c r="BW114" s="835"/>
      <c r="BX114" s="835"/>
      <c r="BY114" s="835"/>
      <c r="BZ114" s="835"/>
      <c r="CA114" s="835">
        <v>13644527</v>
      </c>
      <c r="CB114" s="835"/>
      <c r="CC114" s="835"/>
      <c r="CD114" s="835"/>
      <c r="CE114" s="835"/>
      <c r="CF114" s="896">
        <v>36.700000000000003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134358</v>
      </c>
      <c r="AB115" s="944"/>
      <c r="AC115" s="944"/>
      <c r="AD115" s="944"/>
      <c r="AE115" s="945"/>
      <c r="AF115" s="946">
        <v>126126</v>
      </c>
      <c r="AG115" s="944"/>
      <c r="AH115" s="944"/>
      <c r="AI115" s="944"/>
      <c r="AJ115" s="945"/>
      <c r="AK115" s="946">
        <v>187237</v>
      </c>
      <c r="AL115" s="944"/>
      <c r="AM115" s="944"/>
      <c r="AN115" s="944"/>
      <c r="AO115" s="945"/>
      <c r="AP115" s="947">
        <v>0.5</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12069220</v>
      </c>
      <c r="AB117" s="930"/>
      <c r="AC117" s="930"/>
      <c r="AD117" s="930"/>
      <c r="AE117" s="931"/>
      <c r="AF117" s="932">
        <v>11397359</v>
      </c>
      <c r="AG117" s="930"/>
      <c r="AH117" s="930"/>
      <c r="AI117" s="930"/>
      <c r="AJ117" s="931"/>
      <c r="AK117" s="932">
        <v>11630139</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289</v>
      </c>
      <c r="AG118" s="923"/>
      <c r="AH118" s="923"/>
      <c r="AI118" s="923"/>
      <c r="AJ118" s="924"/>
      <c r="AK118" s="925" t="s">
        <v>288</v>
      </c>
      <c r="AL118" s="923"/>
      <c r="AM118" s="923"/>
      <c r="AN118" s="923"/>
      <c r="AO118" s="924"/>
      <c r="AP118" s="926" t="s">
        <v>401</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432</v>
      </c>
      <c r="BP119" s="899"/>
      <c r="BQ119" s="903">
        <v>142584133</v>
      </c>
      <c r="BR119" s="866"/>
      <c r="BS119" s="866"/>
      <c r="BT119" s="866"/>
      <c r="BU119" s="866"/>
      <c r="BV119" s="866">
        <v>145824405</v>
      </c>
      <c r="BW119" s="866"/>
      <c r="BX119" s="866"/>
      <c r="BY119" s="866"/>
      <c r="BZ119" s="866"/>
      <c r="CA119" s="866">
        <v>145685790</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51973</v>
      </c>
      <c r="DH119" s="781"/>
      <c r="DI119" s="781"/>
      <c r="DJ119" s="781"/>
      <c r="DK119" s="782"/>
      <c r="DL119" s="783">
        <v>33994</v>
      </c>
      <c r="DM119" s="781"/>
      <c r="DN119" s="781"/>
      <c r="DO119" s="781"/>
      <c r="DP119" s="782"/>
      <c r="DQ119" s="783">
        <v>25802</v>
      </c>
      <c r="DR119" s="781"/>
      <c r="DS119" s="781"/>
      <c r="DT119" s="781"/>
      <c r="DU119" s="782"/>
      <c r="DV119" s="869">
        <v>0.1</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10964273</v>
      </c>
      <c r="BR120" s="863"/>
      <c r="BS120" s="863"/>
      <c r="BT120" s="863"/>
      <c r="BU120" s="863"/>
      <c r="BV120" s="863">
        <v>14871810</v>
      </c>
      <c r="BW120" s="863"/>
      <c r="BX120" s="863"/>
      <c r="BY120" s="863"/>
      <c r="BZ120" s="863"/>
      <c r="CA120" s="863">
        <v>18080809</v>
      </c>
      <c r="CB120" s="863"/>
      <c r="CC120" s="863"/>
      <c r="CD120" s="863"/>
      <c r="CE120" s="863"/>
      <c r="CF120" s="887">
        <v>48.7</v>
      </c>
      <c r="CG120" s="888"/>
      <c r="CH120" s="888"/>
      <c r="CI120" s="888"/>
      <c r="CJ120" s="888"/>
      <c r="CK120" s="889" t="s">
        <v>436</v>
      </c>
      <c r="CL120" s="873"/>
      <c r="CM120" s="873"/>
      <c r="CN120" s="873"/>
      <c r="CO120" s="874"/>
      <c r="CP120" s="893" t="s">
        <v>380</v>
      </c>
      <c r="CQ120" s="894"/>
      <c r="CR120" s="894"/>
      <c r="CS120" s="894"/>
      <c r="CT120" s="894"/>
      <c r="CU120" s="894"/>
      <c r="CV120" s="894"/>
      <c r="CW120" s="894"/>
      <c r="CX120" s="894"/>
      <c r="CY120" s="894"/>
      <c r="CZ120" s="894"/>
      <c r="DA120" s="894"/>
      <c r="DB120" s="894"/>
      <c r="DC120" s="894"/>
      <c r="DD120" s="894"/>
      <c r="DE120" s="894"/>
      <c r="DF120" s="895"/>
      <c r="DG120" s="882">
        <v>25644304</v>
      </c>
      <c r="DH120" s="863"/>
      <c r="DI120" s="863"/>
      <c r="DJ120" s="863"/>
      <c r="DK120" s="863"/>
      <c r="DL120" s="863">
        <v>24629582</v>
      </c>
      <c r="DM120" s="863"/>
      <c r="DN120" s="863"/>
      <c r="DO120" s="863"/>
      <c r="DP120" s="863"/>
      <c r="DQ120" s="863">
        <v>23690926</v>
      </c>
      <c r="DR120" s="863"/>
      <c r="DS120" s="863"/>
      <c r="DT120" s="863"/>
      <c r="DU120" s="863"/>
      <c r="DV120" s="864">
        <v>63.8</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16594</v>
      </c>
      <c r="AB121" s="798"/>
      <c r="AC121" s="798"/>
      <c r="AD121" s="798"/>
      <c r="AE121" s="799"/>
      <c r="AF121" s="800">
        <v>16594</v>
      </c>
      <c r="AG121" s="798"/>
      <c r="AH121" s="798"/>
      <c r="AI121" s="798"/>
      <c r="AJ121" s="799"/>
      <c r="AK121" s="800">
        <v>33098</v>
      </c>
      <c r="AL121" s="798"/>
      <c r="AM121" s="798"/>
      <c r="AN121" s="798"/>
      <c r="AO121" s="799"/>
      <c r="AP121" s="845">
        <v>0.1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19852825</v>
      </c>
      <c r="BR121" s="835"/>
      <c r="BS121" s="835"/>
      <c r="BT121" s="835"/>
      <c r="BU121" s="835"/>
      <c r="BV121" s="835">
        <v>20065654</v>
      </c>
      <c r="BW121" s="835"/>
      <c r="BX121" s="835"/>
      <c r="BY121" s="835"/>
      <c r="BZ121" s="835"/>
      <c r="CA121" s="835">
        <v>20017106</v>
      </c>
      <c r="CB121" s="835"/>
      <c r="CC121" s="835"/>
      <c r="CD121" s="835"/>
      <c r="CE121" s="835"/>
      <c r="CF121" s="896">
        <v>53.9</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v>2715376</v>
      </c>
      <c r="DH121" s="835"/>
      <c r="DI121" s="835"/>
      <c r="DJ121" s="835"/>
      <c r="DK121" s="835"/>
      <c r="DL121" s="835">
        <v>2556801</v>
      </c>
      <c r="DM121" s="835"/>
      <c r="DN121" s="835"/>
      <c r="DO121" s="835"/>
      <c r="DP121" s="835"/>
      <c r="DQ121" s="835">
        <v>2575706</v>
      </c>
      <c r="DR121" s="835"/>
      <c r="DS121" s="835"/>
      <c r="DT121" s="835"/>
      <c r="DU121" s="835"/>
      <c r="DV121" s="812">
        <v>6.9</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94191980</v>
      </c>
      <c r="BR122" s="866"/>
      <c r="BS122" s="866"/>
      <c r="BT122" s="866"/>
      <c r="BU122" s="866"/>
      <c r="BV122" s="866">
        <v>97289457</v>
      </c>
      <c r="BW122" s="866"/>
      <c r="BX122" s="866"/>
      <c r="BY122" s="866"/>
      <c r="BZ122" s="866"/>
      <c r="CA122" s="866">
        <v>97598657</v>
      </c>
      <c r="CB122" s="866"/>
      <c r="CC122" s="866"/>
      <c r="CD122" s="866"/>
      <c r="CE122" s="866"/>
      <c r="CF122" s="867">
        <v>262.7</v>
      </c>
      <c r="CG122" s="868"/>
      <c r="CH122" s="868"/>
      <c r="CI122" s="868"/>
      <c r="CJ122" s="868"/>
      <c r="CK122" s="890"/>
      <c r="CL122" s="876"/>
      <c r="CM122" s="876"/>
      <c r="CN122" s="876"/>
      <c r="CO122" s="877"/>
      <c r="CP122" s="856" t="s">
        <v>440</v>
      </c>
      <c r="CQ122" s="857"/>
      <c r="CR122" s="857"/>
      <c r="CS122" s="857"/>
      <c r="CT122" s="857"/>
      <c r="CU122" s="857"/>
      <c r="CV122" s="857"/>
      <c r="CW122" s="857"/>
      <c r="CX122" s="857"/>
      <c r="CY122" s="857"/>
      <c r="CZ122" s="857"/>
      <c r="DA122" s="857"/>
      <c r="DB122" s="857"/>
      <c r="DC122" s="857"/>
      <c r="DD122" s="857"/>
      <c r="DE122" s="857"/>
      <c r="DF122" s="858"/>
      <c r="DG122" s="834">
        <v>1989632</v>
      </c>
      <c r="DH122" s="835"/>
      <c r="DI122" s="835"/>
      <c r="DJ122" s="835"/>
      <c r="DK122" s="835"/>
      <c r="DL122" s="835">
        <v>1791412</v>
      </c>
      <c r="DM122" s="835"/>
      <c r="DN122" s="835"/>
      <c r="DO122" s="835"/>
      <c r="DP122" s="835"/>
      <c r="DQ122" s="835">
        <v>1502462</v>
      </c>
      <c r="DR122" s="835"/>
      <c r="DS122" s="835"/>
      <c r="DT122" s="835"/>
      <c r="DU122" s="835"/>
      <c r="DV122" s="812">
        <v>4</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369</v>
      </c>
      <c r="AB123" s="798"/>
      <c r="AC123" s="798"/>
      <c r="AD123" s="798"/>
      <c r="AE123" s="799"/>
      <c r="AF123" s="800" t="s">
        <v>369</v>
      </c>
      <c r="AG123" s="798"/>
      <c r="AH123" s="798"/>
      <c r="AI123" s="798"/>
      <c r="AJ123" s="799"/>
      <c r="AK123" s="800" t="s">
        <v>369</v>
      </c>
      <c r="AL123" s="798"/>
      <c r="AM123" s="798"/>
      <c r="AN123" s="798"/>
      <c r="AO123" s="799"/>
      <c r="AP123" s="845" t="s">
        <v>369</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441</v>
      </c>
      <c r="BP123" s="899"/>
      <c r="BQ123" s="853">
        <v>125009078</v>
      </c>
      <c r="BR123" s="854"/>
      <c r="BS123" s="854"/>
      <c r="BT123" s="854"/>
      <c r="BU123" s="854"/>
      <c r="BV123" s="854">
        <v>132226921</v>
      </c>
      <c r="BW123" s="854"/>
      <c r="BX123" s="854"/>
      <c r="BY123" s="854"/>
      <c r="BZ123" s="854"/>
      <c r="CA123" s="854">
        <v>135696572</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v>854360</v>
      </c>
      <c r="DH123" s="798"/>
      <c r="DI123" s="798"/>
      <c r="DJ123" s="798"/>
      <c r="DK123" s="799"/>
      <c r="DL123" s="800">
        <v>1214427</v>
      </c>
      <c r="DM123" s="798"/>
      <c r="DN123" s="798"/>
      <c r="DO123" s="798"/>
      <c r="DP123" s="799"/>
      <c r="DQ123" s="800">
        <v>1352811</v>
      </c>
      <c r="DR123" s="798"/>
      <c r="DS123" s="798"/>
      <c r="DT123" s="798"/>
      <c r="DU123" s="799"/>
      <c r="DV123" s="845">
        <v>3.6</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47.1</v>
      </c>
      <c r="BR124" s="852"/>
      <c r="BS124" s="852"/>
      <c r="BT124" s="852"/>
      <c r="BU124" s="852"/>
      <c r="BV124" s="852">
        <v>36.1</v>
      </c>
      <c r="BW124" s="852"/>
      <c r="BX124" s="852"/>
      <c r="BY124" s="852"/>
      <c r="BZ124" s="852"/>
      <c r="CA124" s="852">
        <v>26.8</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v>156236</v>
      </c>
      <c r="DH124" s="781"/>
      <c r="DI124" s="781"/>
      <c r="DJ124" s="781"/>
      <c r="DK124" s="782"/>
      <c r="DL124" s="783">
        <v>103693</v>
      </c>
      <c r="DM124" s="781"/>
      <c r="DN124" s="781"/>
      <c r="DO124" s="781"/>
      <c r="DP124" s="782"/>
      <c r="DQ124" s="783">
        <v>106036</v>
      </c>
      <c r="DR124" s="781"/>
      <c r="DS124" s="781"/>
      <c r="DT124" s="781"/>
      <c r="DU124" s="782"/>
      <c r="DV124" s="869">
        <v>0.3</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108742</v>
      </c>
      <c r="AB126" s="798"/>
      <c r="AC126" s="798"/>
      <c r="AD126" s="798"/>
      <c r="AE126" s="799"/>
      <c r="AF126" s="800">
        <v>103424</v>
      </c>
      <c r="AG126" s="798"/>
      <c r="AH126" s="798"/>
      <c r="AI126" s="798"/>
      <c r="AJ126" s="799"/>
      <c r="AK126" s="800">
        <v>148783</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9022</v>
      </c>
      <c r="AB127" s="798"/>
      <c r="AC127" s="798"/>
      <c r="AD127" s="798"/>
      <c r="AE127" s="799"/>
      <c r="AF127" s="800">
        <v>6108</v>
      </c>
      <c r="AG127" s="798"/>
      <c r="AH127" s="798"/>
      <c r="AI127" s="798"/>
      <c r="AJ127" s="799"/>
      <c r="AK127" s="800">
        <v>5356</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1572667</v>
      </c>
      <c r="AB128" s="819"/>
      <c r="AC128" s="819"/>
      <c r="AD128" s="819"/>
      <c r="AE128" s="820"/>
      <c r="AF128" s="821">
        <v>1380089</v>
      </c>
      <c r="AG128" s="819"/>
      <c r="AH128" s="819"/>
      <c r="AI128" s="819"/>
      <c r="AJ128" s="820"/>
      <c r="AK128" s="821">
        <v>1450061</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113</v>
      </c>
      <c r="BG128" s="805"/>
      <c r="BH128" s="805"/>
      <c r="BI128" s="805"/>
      <c r="BJ128" s="805"/>
      <c r="BK128" s="805"/>
      <c r="BL128" s="828"/>
      <c r="BM128" s="804">
        <v>11.33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45708461</v>
      </c>
      <c r="AB129" s="798"/>
      <c r="AC129" s="798"/>
      <c r="AD129" s="798"/>
      <c r="AE129" s="799"/>
      <c r="AF129" s="800">
        <v>45891825</v>
      </c>
      <c r="AG129" s="798"/>
      <c r="AH129" s="798"/>
      <c r="AI129" s="798"/>
      <c r="AJ129" s="799"/>
      <c r="AK129" s="800">
        <v>45736772</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113</v>
      </c>
      <c r="BG129" s="788"/>
      <c r="BH129" s="788"/>
      <c r="BI129" s="788"/>
      <c r="BJ129" s="788"/>
      <c r="BK129" s="788"/>
      <c r="BL129" s="789"/>
      <c r="BM129" s="787">
        <v>16.329999999999998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8409451</v>
      </c>
      <c r="AB130" s="798"/>
      <c r="AC130" s="798"/>
      <c r="AD130" s="798"/>
      <c r="AE130" s="799"/>
      <c r="AF130" s="800">
        <v>8321905</v>
      </c>
      <c r="AG130" s="798"/>
      <c r="AH130" s="798"/>
      <c r="AI130" s="798"/>
      <c r="AJ130" s="799"/>
      <c r="AK130" s="800">
        <v>8584003</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4.8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37299010</v>
      </c>
      <c r="AB131" s="781"/>
      <c r="AC131" s="781"/>
      <c r="AD131" s="781"/>
      <c r="AE131" s="782"/>
      <c r="AF131" s="783">
        <v>37569920</v>
      </c>
      <c r="AG131" s="781"/>
      <c r="AH131" s="781"/>
      <c r="AI131" s="781"/>
      <c r="AJ131" s="782"/>
      <c r="AK131" s="783">
        <v>37152769</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26.8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5.5955962369999996</v>
      </c>
      <c r="AB132" s="761"/>
      <c r="AC132" s="761"/>
      <c r="AD132" s="761"/>
      <c r="AE132" s="762"/>
      <c r="AF132" s="763">
        <v>4.5125595159999996</v>
      </c>
      <c r="AG132" s="761"/>
      <c r="AH132" s="761"/>
      <c r="AI132" s="761"/>
      <c r="AJ132" s="762"/>
      <c r="AK132" s="763">
        <v>4.2959785850000003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7.2</v>
      </c>
      <c r="AB133" s="740"/>
      <c r="AC133" s="740"/>
      <c r="AD133" s="740"/>
      <c r="AE133" s="741"/>
      <c r="AF133" s="739">
        <v>5.7</v>
      </c>
      <c r="AG133" s="740"/>
      <c r="AH133" s="740"/>
      <c r="AI133" s="740"/>
      <c r="AJ133" s="741"/>
      <c r="AK133" s="739">
        <v>4.8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1" t="s">
        <v>469</v>
      </c>
      <c r="L7" s="256"/>
      <c r="M7" s="257" t="s">
        <v>470</v>
      </c>
      <c r="N7" s="258"/>
    </row>
    <row r="8" spans="1:16" x14ac:dyDescent="0.15">
      <c r="A8" s="250"/>
      <c r="B8" s="246"/>
      <c r="C8" s="246"/>
      <c r="D8" s="246"/>
      <c r="E8" s="246"/>
      <c r="F8" s="246"/>
      <c r="G8" s="259"/>
      <c r="H8" s="260"/>
      <c r="I8" s="260"/>
      <c r="J8" s="261"/>
      <c r="K8" s="1152"/>
      <c r="L8" s="262" t="s">
        <v>471</v>
      </c>
      <c r="M8" s="263" t="s">
        <v>472</v>
      </c>
      <c r="N8" s="264" t="s">
        <v>473</v>
      </c>
    </row>
    <row r="9" spans="1:16" x14ac:dyDescent="0.15">
      <c r="A9" s="250"/>
      <c r="B9" s="246"/>
      <c r="C9" s="246"/>
      <c r="D9" s="246"/>
      <c r="E9" s="246"/>
      <c r="F9" s="246"/>
      <c r="G9" s="1165" t="s">
        <v>474</v>
      </c>
      <c r="H9" s="1166"/>
      <c r="I9" s="1166"/>
      <c r="J9" s="1167"/>
      <c r="K9" s="265">
        <v>13079038</v>
      </c>
      <c r="L9" s="266">
        <v>67490</v>
      </c>
      <c r="M9" s="267">
        <v>56186</v>
      </c>
      <c r="N9" s="268">
        <v>20.100000000000001</v>
      </c>
    </row>
    <row r="10" spans="1:16" x14ac:dyDescent="0.15">
      <c r="A10" s="250"/>
      <c r="B10" s="246"/>
      <c r="C10" s="246"/>
      <c r="D10" s="246"/>
      <c r="E10" s="246"/>
      <c r="F10" s="246"/>
      <c r="G10" s="1165" t="s">
        <v>475</v>
      </c>
      <c r="H10" s="1166"/>
      <c r="I10" s="1166"/>
      <c r="J10" s="1167"/>
      <c r="K10" s="269">
        <v>904585</v>
      </c>
      <c r="L10" s="270">
        <v>4668</v>
      </c>
      <c r="M10" s="271">
        <v>3767</v>
      </c>
      <c r="N10" s="272">
        <v>23.9</v>
      </c>
    </row>
    <row r="11" spans="1:16" ht="13.5" customHeight="1" x14ac:dyDescent="0.15">
      <c r="A11" s="250"/>
      <c r="B11" s="246"/>
      <c r="C11" s="246"/>
      <c r="D11" s="246"/>
      <c r="E11" s="246"/>
      <c r="F11" s="246"/>
      <c r="G11" s="1165" t="s">
        <v>476</v>
      </c>
      <c r="H11" s="1166"/>
      <c r="I11" s="1166"/>
      <c r="J11" s="1167"/>
      <c r="K11" s="269">
        <v>18949</v>
      </c>
      <c r="L11" s="270">
        <v>98</v>
      </c>
      <c r="M11" s="271">
        <v>1509</v>
      </c>
      <c r="N11" s="272">
        <v>-93.5</v>
      </c>
    </row>
    <row r="12" spans="1:16" ht="13.5" customHeight="1" x14ac:dyDescent="0.15">
      <c r="A12" s="250"/>
      <c r="B12" s="246"/>
      <c r="C12" s="246"/>
      <c r="D12" s="246"/>
      <c r="E12" s="246"/>
      <c r="F12" s="246"/>
      <c r="G12" s="1165" t="s">
        <v>477</v>
      </c>
      <c r="H12" s="1166"/>
      <c r="I12" s="1166"/>
      <c r="J12" s="1167"/>
      <c r="K12" s="269">
        <v>39720</v>
      </c>
      <c r="L12" s="270">
        <v>205</v>
      </c>
      <c r="M12" s="271">
        <v>918</v>
      </c>
      <c r="N12" s="272">
        <v>-77.7</v>
      </c>
    </row>
    <row r="13" spans="1:16" ht="13.5" customHeight="1" x14ac:dyDescent="0.15">
      <c r="A13" s="250"/>
      <c r="B13" s="246"/>
      <c r="C13" s="246"/>
      <c r="D13" s="246"/>
      <c r="E13" s="246"/>
      <c r="F13" s="246"/>
      <c r="G13" s="1165" t="s">
        <v>478</v>
      </c>
      <c r="H13" s="1166"/>
      <c r="I13" s="1166"/>
      <c r="J13" s="1167"/>
      <c r="K13" s="269" t="s">
        <v>479</v>
      </c>
      <c r="L13" s="270" t="s">
        <v>479</v>
      </c>
      <c r="M13" s="271">
        <v>18</v>
      </c>
      <c r="N13" s="272" t="s">
        <v>479</v>
      </c>
    </row>
    <row r="14" spans="1:16" ht="13.5" customHeight="1" x14ac:dyDescent="0.15">
      <c r="A14" s="250"/>
      <c r="B14" s="246"/>
      <c r="C14" s="246"/>
      <c r="D14" s="246"/>
      <c r="E14" s="246"/>
      <c r="F14" s="246"/>
      <c r="G14" s="1165" t="s">
        <v>480</v>
      </c>
      <c r="H14" s="1166"/>
      <c r="I14" s="1166"/>
      <c r="J14" s="1167"/>
      <c r="K14" s="269">
        <v>379751</v>
      </c>
      <c r="L14" s="270">
        <v>1960</v>
      </c>
      <c r="M14" s="271">
        <v>2305</v>
      </c>
      <c r="N14" s="272">
        <v>-15</v>
      </c>
    </row>
    <row r="15" spans="1:16" ht="13.5" customHeight="1" x14ac:dyDescent="0.15">
      <c r="A15" s="250"/>
      <c r="B15" s="246"/>
      <c r="C15" s="246"/>
      <c r="D15" s="246"/>
      <c r="E15" s="246"/>
      <c r="F15" s="246"/>
      <c r="G15" s="1165" t="s">
        <v>481</v>
      </c>
      <c r="H15" s="1166"/>
      <c r="I15" s="1166"/>
      <c r="J15" s="1167"/>
      <c r="K15" s="269">
        <v>356390</v>
      </c>
      <c r="L15" s="270">
        <v>1839</v>
      </c>
      <c r="M15" s="271">
        <v>1282</v>
      </c>
      <c r="N15" s="272">
        <v>43.4</v>
      </c>
    </row>
    <row r="16" spans="1:16" x14ac:dyDescent="0.15">
      <c r="A16" s="250"/>
      <c r="B16" s="246"/>
      <c r="C16" s="246"/>
      <c r="D16" s="246"/>
      <c r="E16" s="246"/>
      <c r="F16" s="246"/>
      <c r="G16" s="1168" t="s">
        <v>482</v>
      </c>
      <c r="H16" s="1169"/>
      <c r="I16" s="1169"/>
      <c r="J16" s="1170"/>
      <c r="K16" s="270">
        <v>-676794</v>
      </c>
      <c r="L16" s="270">
        <v>-3492</v>
      </c>
      <c r="M16" s="271">
        <v>-4349</v>
      </c>
      <c r="N16" s="272">
        <v>-19.7</v>
      </c>
    </row>
    <row r="17" spans="1:16" x14ac:dyDescent="0.15">
      <c r="A17" s="250"/>
      <c r="B17" s="246"/>
      <c r="C17" s="246"/>
      <c r="D17" s="246"/>
      <c r="E17" s="246"/>
      <c r="F17" s="246"/>
      <c r="G17" s="1168" t="s">
        <v>172</v>
      </c>
      <c r="H17" s="1169"/>
      <c r="I17" s="1169"/>
      <c r="J17" s="1170"/>
      <c r="K17" s="270">
        <v>14101639</v>
      </c>
      <c r="L17" s="270">
        <v>72767</v>
      </c>
      <c r="M17" s="271">
        <v>61636</v>
      </c>
      <c r="N17" s="272">
        <v>18.100000000000001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2" t="s">
        <v>487</v>
      </c>
      <c r="H21" s="1163"/>
      <c r="I21" s="1163"/>
      <c r="J21" s="1164"/>
      <c r="K21" s="282">
        <v>7.78</v>
      </c>
      <c r="L21" s="283">
        <v>6.07</v>
      </c>
      <c r="M21" s="284">
        <v>1.71</v>
      </c>
      <c r="N21" s="251"/>
      <c r="O21" s="285"/>
      <c r="P21" s="281"/>
    </row>
    <row r="22" spans="1:16" s="286" customFormat="1" x14ac:dyDescent="0.15">
      <c r="A22" s="281"/>
      <c r="B22" s="251"/>
      <c r="C22" s="251"/>
      <c r="D22" s="251"/>
      <c r="E22" s="251"/>
      <c r="F22" s="251"/>
      <c r="G22" s="1162" t="s">
        <v>488</v>
      </c>
      <c r="H22" s="1163"/>
      <c r="I22" s="1163"/>
      <c r="J22" s="1164"/>
      <c r="K22" s="287">
        <v>100.6</v>
      </c>
      <c r="L22" s="288">
        <v>100.6</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1" t="s">
        <v>469</v>
      </c>
      <c r="L30" s="256"/>
      <c r="M30" s="257" t="s">
        <v>470</v>
      </c>
      <c r="N30" s="258"/>
    </row>
    <row r="31" spans="1:16" x14ac:dyDescent="0.15">
      <c r="A31" s="250"/>
      <c r="B31" s="246"/>
      <c r="C31" s="246"/>
      <c r="D31" s="246"/>
      <c r="E31" s="246"/>
      <c r="F31" s="246"/>
      <c r="G31" s="259"/>
      <c r="H31" s="260"/>
      <c r="I31" s="260"/>
      <c r="J31" s="261"/>
      <c r="K31" s="1152"/>
      <c r="L31" s="262" t="s">
        <v>471</v>
      </c>
      <c r="M31" s="263" t="s">
        <v>472</v>
      </c>
      <c r="N31" s="264" t="s">
        <v>473</v>
      </c>
    </row>
    <row r="32" spans="1:16" ht="27" customHeight="1" x14ac:dyDescent="0.15">
      <c r="A32" s="250"/>
      <c r="B32" s="246"/>
      <c r="C32" s="246"/>
      <c r="D32" s="246"/>
      <c r="E32" s="246"/>
      <c r="F32" s="246"/>
      <c r="G32" s="1153" t="s">
        <v>492</v>
      </c>
      <c r="H32" s="1154"/>
      <c r="I32" s="1154"/>
      <c r="J32" s="1155"/>
      <c r="K32" s="296">
        <v>9211028</v>
      </c>
      <c r="L32" s="296">
        <v>47530</v>
      </c>
      <c r="M32" s="297">
        <v>26755</v>
      </c>
      <c r="N32" s="298">
        <v>77.599999999999994</v>
      </c>
    </row>
    <row r="33" spans="1:16" ht="13.5" customHeight="1" x14ac:dyDescent="0.15">
      <c r="A33" s="250"/>
      <c r="B33" s="246"/>
      <c r="C33" s="246"/>
      <c r="D33" s="246"/>
      <c r="E33" s="246"/>
      <c r="F33" s="246"/>
      <c r="G33" s="1153" t="s">
        <v>493</v>
      </c>
      <c r="H33" s="1154"/>
      <c r="I33" s="1154"/>
      <c r="J33" s="1155"/>
      <c r="K33" s="296" t="s">
        <v>479</v>
      </c>
      <c r="L33" s="296" t="s">
        <v>479</v>
      </c>
      <c r="M33" s="297" t="s">
        <v>479</v>
      </c>
      <c r="N33" s="298" t="s">
        <v>479</v>
      </c>
    </row>
    <row r="34" spans="1:16" ht="27" customHeight="1" x14ac:dyDescent="0.15">
      <c r="A34" s="250"/>
      <c r="B34" s="246"/>
      <c r="C34" s="246"/>
      <c r="D34" s="246"/>
      <c r="E34" s="246"/>
      <c r="F34" s="246"/>
      <c r="G34" s="1153" t="s">
        <v>494</v>
      </c>
      <c r="H34" s="1154"/>
      <c r="I34" s="1154"/>
      <c r="J34" s="1155"/>
      <c r="K34" s="296" t="s">
        <v>479</v>
      </c>
      <c r="L34" s="296" t="s">
        <v>479</v>
      </c>
      <c r="M34" s="297">
        <v>35</v>
      </c>
      <c r="N34" s="298" t="s">
        <v>479</v>
      </c>
    </row>
    <row r="35" spans="1:16" ht="27" customHeight="1" x14ac:dyDescent="0.15">
      <c r="A35" s="250"/>
      <c r="B35" s="246"/>
      <c r="C35" s="246"/>
      <c r="D35" s="246"/>
      <c r="E35" s="246"/>
      <c r="F35" s="246"/>
      <c r="G35" s="1153" t="s">
        <v>495</v>
      </c>
      <c r="H35" s="1154"/>
      <c r="I35" s="1154"/>
      <c r="J35" s="1155"/>
      <c r="K35" s="296">
        <v>2070081</v>
      </c>
      <c r="L35" s="296">
        <v>10682</v>
      </c>
      <c r="M35" s="297">
        <v>6876</v>
      </c>
      <c r="N35" s="298">
        <v>55.4</v>
      </c>
    </row>
    <row r="36" spans="1:16" ht="27" customHeight="1" x14ac:dyDescent="0.15">
      <c r="A36" s="250"/>
      <c r="B36" s="246"/>
      <c r="C36" s="246"/>
      <c r="D36" s="246"/>
      <c r="E36" s="246"/>
      <c r="F36" s="246"/>
      <c r="G36" s="1153" t="s">
        <v>496</v>
      </c>
      <c r="H36" s="1154"/>
      <c r="I36" s="1154"/>
      <c r="J36" s="1155"/>
      <c r="K36" s="296">
        <v>161793</v>
      </c>
      <c r="L36" s="296">
        <v>835</v>
      </c>
      <c r="M36" s="297">
        <v>711</v>
      </c>
      <c r="N36" s="298">
        <v>17.399999999999999</v>
      </c>
    </row>
    <row r="37" spans="1:16" ht="13.5" customHeight="1" x14ac:dyDescent="0.15">
      <c r="A37" s="250"/>
      <c r="B37" s="246"/>
      <c r="C37" s="246"/>
      <c r="D37" s="246"/>
      <c r="E37" s="246"/>
      <c r="F37" s="246"/>
      <c r="G37" s="1153" t="s">
        <v>497</v>
      </c>
      <c r="H37" s="1154"/>
      <c r="I37" s="1154"/>
      <c r="J37" s="1155"/>
      <c r="K37" s="296">
        <v>187237</v>
      </c>
      <c r="L37" s="296">
        <v>966</v>
      </c>
      <c r="M37" s="297">
        <v>1771</v>
      </c>
      <c r="N37" s="298">
        <v>-45.5</v>
      </c>
    </row>
    <row r="38" spans="1:16" ht="27" customHeight="1" x14ac:dyDescent="0.15">
      <c r="A38" s="250"/>
      <c r="B38" s="246"/>
      <c r="C38" s="246"/>
      <c r="D38" s="246"/>
      <c r="E38" s="246"/>
      <c r="F38" s="246"/>
      <c r="G38" s="1156" t="s">
        <v>498</v>
      </c>
      <c r="H38" s="1157"/>
      <c r="I38" s="1157"/>
      <c r="J38" s="1158"/>
      <c r="K38" s="299" t="s">
        <v>479</v>
      </c>
      <c r="L38" s="299" t="s">
        <v>479</v>
      </c>
      <c r="M38" s="300">
        <v>0</v>
      </c>
      <c r="N38" s="301" t="s">
        <v>479</v>
      </c>
      <c r="O38" s="295"/>
    </row>
    <row r="39" spans="1:16" x14ac:dyDescent="0.15">
      <c r="A39" s="250"/>
      <c r="B39" s="246"/>
      <c r="C39" s="246"/>
      <c r="D39" s="246"/>
      <c r="E39" s="246"/>
      <c r="F39" s="246"/>
      <c r="G39" s="1156" t="s">
        <v>499</v>
      </c>
      <c r="H39" s="1157"/>
      <c r="I39" s="1157"/>
      <c r="J39" s="1158"/>
      <c r="K39" s="302">
        <v>-1450061</v>
      </c>
      <c r="L39" s="302">
        <v>-7483</v>
      </c>
      <c r="M39" s="303">
        <v>-7763</v>
      </c>
      <c r="N39" s="304">
        <v>-3.6</v>
      </c>
      <c r="O39" s="295"/>
    </row>
    <row r="40" spans="1:16" ht="27" customHeight="1" x14ac:dyDescent="0.15">
      <c r="A40" s="250"/>
      <c r="B40" s="246"/>
      <c r="C40" s="246"/>
      <c r="D40" s="246"/>
      <c r="E40" s="246"/>
      <c r="F40" s="246"/>
      <c r="G40" s="1153" t="s">
        <v>500</v>
      </c>
      <c r="H40" s="1154"/>
      <c r="I40" s="1154"/>
      <c r="J40" s="1155"/>
      <c r="K40" s="302">
        <v>-8584003</v>
      </c>
      <c r="L40" s="302">
        <v>-44295</v>
      </c>
      <c r="M40" s="303">
        <v>-22050</v>
      </c>
      <c r="N40" s="304">
        <v>100.9</v>
      </c>
      <c r="O40" s="295"/>
    </row>
    <row r="41" spans="1:16" x14ac:dyDescent="0.15">
      <c r="A41" s="250"/>
      <c r="B41" s="246"/>
      <c r="C41" s="246"/>
      <c r="D41" s="246"/>
      <c r="E41" s="246"/>
      <c r="F41" s="246"/>
      <c r="G41" s="1159" t="s">
        <v>283</v>
      </c>
      <c r="H41" s="1160"/>
      <c r="I41" s="1160"/>
      <c r="J41" s="1161"/>
      <c r="K41" s="296">
        <v>1596075</v>
      </c>
      <c r="L41" s="302">
        <v>8236</v>
      </c>
      <c r="M41" s="303">
        <v>6336</v>
      </c>
      <c r="N41" s="304">
        <v>30</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6" t="s">
        <v>469</v>
      </c>
      <c r="J49" s="1148" t="s">
        <v>504</v>
      </c>
      <c r="K49" s="1149"/>
      <c r="L49" s="1149"/>
      <c r="M49" s="1149"/>
      <c r="N49" s="1150"/>
    </row>
    <row r="50" spans="1:14" x14ac:dyDescent="0.15">
      <c r="A50" s="250"/>
      <c r="B50" s="246"/>
      <c r="C50" s="246"/>
      <c r="D50" s="246"/>
      <c r="E50" s="246"/>
      <c r="F50" s="246"/>
      <c r="G50" s="314"/>
      <c r="H50" s="315"/>
      <c r="I50" s="1147"/>
      <c r="J50" s="316" t="s">
        <v>505</v>
      </c>
      <c r="K50" s="317" t="s">
        <v>506</v>
      </c>
      <c r="L50" s="318" t="s">
        <v>507</v>
      </c>
      <c r="M50" s="319" t="s">
        <v>508</v>
      </c>
      <c r="N50" s="320" t="s">
        <v>509</v>
      </c>
    </row>
    <row r="51" spans="1:14" x14ac:dyDescent="0.15">
      <c r="A51" s="250"/>
      <c r="B51" s="246"/>
      <c r="C51" s="246"/>
      <c r="D51" s="246"/>
      <c r="E51" s="246"/>
      <c r="F51" s="246"/>
      <c r="G51" s="312" t="s">
        <v>510</v>
      </c>
      <c r="H51" s="313"/>
      <c r="I51" s="321">
        <v>15068627</v>
      </c>
      <c r="J51" s="322">
        <v>77418</v>
      </c>
      <c r="K51" s="323">
        <v>37.1</v>
      </c>
      <c r="L51" s="324">
        <v>39425</v>
      </c>
      <c r="M51" s="325">
        <v>2.1</v>
      </c>
      <c r="N51" s="326">
        <v>35</v>
      </c>
    </row>
    <row r="52" spans="1:14" x14ac:dyDescent="0.15">
      <c r="A52" s="250"/>
      <c r="B52" s="246"/>
      <c r="C52" s="246"/>
      <c r="D52" s="246"/>
      <c r="E52" s="246"/>
      <c r="F52" s="246"/>
      <c r="G52" s="327"/>
      <c r="H52" s="328" t="s">
        <v>511</v>
      </c>
      <c r="I52" s="329">
        <v>8512307</v>
      </c>
      <c r="J52" s="330">
        <v>43734</v>
      </c>
      <c r="K52" s="331">
        <v>22.1</v>
      </c>
      <c r="L52" s="332">
        <v>22414</v>
      </c>
      <c r="M52" s="333">
        <v>-0.1</v>
      </c>
      <c r="N52" s="334">
        <v>22.2</v>
      </c>
    </row>
    <row r="53" spans="1:14" x14ac:dyDescent="0.15">
      <c r="A53" s="250"/>
      <c r="B53" s="246"/>
      <c r="C53" s="246"/>
      <c r="D53" s="246"/>
      <c r="E53" s="246"/>
      <c r="F53" s="246"/>
      <c r="G53" s="312" t="s">
        <v>512</v>
      </c>
      <c r="H53" s="313"/>
      <c r="I53" s="321">
        <v>12835953</v>
      </c>
      <c r="J53" s="322">
        <v>65687</v>
      </c>
      <c r="K53" s="323">
        <v>-15.2</v>
      </c>
      <c r="L53" s="324">
        <v>43141</v>
      </c>
      <c r="M53" s="325">
        <v>9.4</v>
      </c>
      <c r="N53" s="326">
        <v>-24.6</v>
      </c>
    </row>
    <row r="54" spans="1:14" x14ac:dyDescent="0.15">
      <c r="A54" s="250"/>
      <c r="B54" s="246"/>
      <c r="C54" s="246"/>
      <c r="D54" s="246"/>
      <c r="E54" s="246"/>
      <c r="F54" s="246"/>
      <c r="G54" s="327"/>
      <c r="H54" s="328" t="s">
        <v>511</v>
      </c>
      <c r="I54" s="329">
        <v>5978794</v>
      </c>
      <c r="J54" s="330">
        <v>30596</v>
      </c>
      <c r="K54" s="331">
        <v>-30</v>
      </c>
      <c r="L54" s="332">
        <v>21887</v>
      </c>
      <c r="M54" s="333">
        <v>-2.4</v>
      </c>
      <c r="N54" s="334">
        <v>-27.6</v>
      </c>
    </row>
    <row r="55" spans="1:14" x14ac:dyDescent="0.15">
      <c r="A55" s="250"/>
      <c r="B55" s="246"/>
      <c r="C55" s="246"/>
      <c r="D55" s="246"/>
      <c r="E55" s="246"/>
      <c r="F55" s="246"/>
      <c r="G55" s="312" t="s">
        <v>513</v>
      </c>
      <c r="H55" s="313"/>
      <c r="I55" s="321">
        <v>13007235</v>
      </c>
      <c r="J55" s="322">
        <v>66747</v>
      </c>
      <c r="K55" s="323">
        <v>1.6</v>
      </c>
      <c r="L55" s="324">
        <v>45117</v>
      </c>
      <c r="M55" s="325">
        <v>4.5999999999999996</v>
      </c>
      <c r="N55" s="326">
        <v>-3</v>
      </c>
    </row>
    <row r="56" spans="1:14" x14ac:dyDescent="0.15">
      <c r="A56" s="250"/>
      <c r="B56" s="246"/>
      <c r="C56" s="246"/>
      <c r="D56" s="246"/>
      <c r="E56" s="246"/>
      <c r="F56" s="246"/>
      <c r="G56" s="327"/>
      <c r="H56" s="328" t="s">
        <v>511</v>
      </c>
      <c r="I56" s="329">
        <v>7557469</v>
      </c>
      <c r="J56" s="330">
        <v>38781</v>
      </c>
      <c r="K56" s="331">
        <v>26.8</v>
      </c>
      <c r="L56" s="332">
        <v>25589</v>
      </c>
      <c r="M56" s="333">
        <v>16.899999999999999</v>
      </c>
      <c r="N56" s="334">
        <v>9.9</v>
      </c>
    </row>
    <row r="57" spans="1:14" x14ac:dyDescent="0.15">
      <c r="A57" s="250"/>
      <c r="B57" s="246"/>
      <c r="C57" s="246"/>
      <c r="D57" s="246"/>
      <c r="E57" s="246"/>
      <c r="F57" s="246"/>
      <c r="G57" s="312" t="s">
        <v>514</v>
      </c>
      <c r="H57" s="313"/>
      <c r="I57" s="321">
        <v>14457143</v>
      </c>
      <c r="J57" s="322">
        <v>74475</v>
      </c>
      <c r="K57" s="323">
        <v>11.6</v>
      </c>
      <c r="L57" s="324">
        <v>39951</v>
      </c>
      <c r="M57" s="325">
        <v>-11.5</v>
      </c>
      <c r="N57" s="326">
        <v>23.1</v>
      </c>
    </row>
    <row r="58" spans="1:14" x14ac:dyDescent="0.15">
      <c r="A58" s="250"/>
      <c r="B58" s="246"/>
      <c r="C58" s="246"/>
      <c r="D58" s="246"/>
      <c r="E58" s="246"/>
      <c r="F58" s="246"/>
      <c r="G58" s="327"/>
      <c r="H58" s="328" t="s">
        <v>511</v>
      </c>
      <c r="I58" s="329">
        <v>8414300</v>
      </c>
      <c r="J58" s="330">
        <v>43346</v>
      </c>
      <c r="K58" s="331">
        <v>11.8</v>
      </c>
      <c r="L58" s="332">
        <v>22555</v>
      </c>
      <c r="M58" s="333">
        <v>-11.9</v>
      </c>
      <c r="N58" s="334">
        <v>23.7</v>
      </c>
    </row>
    <row r="59" spans="1:14" x14ac:dyDescent="0.15">
      <c r="A59" s="250"/>
      <c r="B59" s="246"/>
      <c r="C59" s="246"/>
      <c r="D59" s="246"/>
      <c r="E59" s="246"/>
      <c r="F59" s="246"/>
      <c r="G59" s="312" t="s">
        <v>515</v>
      </c>
      <c r="H59" s="313"/>
      <c r="I59" s="321">
        <v>12302129</v>
      </c>
      <c r="J59" s="322">
        <v>63481</v>
      </c>
      <c r="K59" s="323">
        <v>-14.8</v>
      </c>
      <c r="L59" s="324">
        <v>39893</v>
      </c>
      <c r="M59" s="325">
        <v>-0.1</v>
      </c>
      <c r="N59" s="326">
        <v>-14.7</v>
      </c>
    </row>
    <row r="60" spans="1:14" x14ac:dyDescent="0.15">
      <c r="A60" s="250"/>
      <c r="B60" s="246"/>
      <c r="C60" s="246"/>
      <c r="D60" s="246"/>
      <c r="E60" s="246"/>
      <c r="F60" s="246"/>
      <c r="G60" s="327"/>
      <c r="H60" s="328" t="s">
        <v>511</v>
      </c>
      <c r="I60" s="335">
        <v>7647193</v>
      </c>
      <c r="J60" s="330">
        <v>39461</v>
      </c>
      <c r="K60" s="331">
        <v>-9</v>
      </c>
      <c r="L60" s="332">
        <v>26170</v>
      </c>
      <c r="M60" s="333">
        <v>16</v>
      </c>
      <c r="N60" s="334">
        <v>-25</v>
      </c>
    </row>
    <row r="61" spans="1:14" x14ac:dyDescent="0.15">
      <c r="A61" s="250"/>
      <c r="B61" s="246"/>
      <c r="C61" s="246"/>
      <c r="D61" s="246"/>
      <c r="E61" s="246"/>
      <c r="F61" s="246"/>
      <c r="G61" s="312" t="s">
        <v>516</v>
      </c>
      <c r="H61" s="336"/>
      <c r="I61" s="337">
        <v>13534217</v>
      </c>
      <c r="J61" s="338">
        <v>69562</v>
      </c>
      <c r="K61" s="339">
        <v>4.0999999999999996</v>
      </c>
      <c r="L61" s="340">
        <v>41505</v>
      </c>
      <c r="M61" s="341">
        <v>0.9</v>
      </c>
      <c r="N61" s="326">
        <v>3.2</v>
      </c>
    </row>
    <row r="62" spans="1:14" x14ac:dyDescent="0.15">
      <c r="A62" s="250"/>
      <c r="B62" s="246"/>
      <c r="C62" s="246"/>
      <c r="D62" s="246"/>
      <c r="E62" s="246"/>
      <c r="F62" s="246"/>
      <c r="G62" s="327"/>
      <c r="H62" s="328" t="s">
        <v>511</v>
      </c>
      <c r="I62" s="329">
        <v>7622013</v>
      </c>
      <c r="J62" s="330">
        <v>39184</v>
      </c>
      <c r="K62" s="331">
        <v>4.3</v>
      </c>
      <c r="L62" s="332">
        <v>23723</v>
      </c>
      <c r="M62" s="333">
        <v>3.7</v>
      </c>
      <c r="N62" s="334">
        <v>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1" t="s">
        <v>3</v>
      </c>
      <c r="D47" s="1171"/>
      <c r="E47" s="1172"/>
      <c r="F47" s="11">
        <v>7.34</v>
      </c>
      <c r="G47" s="12">
        <v>7.99</v>
      </c>
      <c r="H47" s="12">
        <v>8.83</v>
      </c>
      <c r="I47" s="12">
        <v>10.46</v>
      </c>
      <c r="J47" s="13">
        <v>11.36</v>
      </c>
    </row>
    <row r="48" spans="2:10" ht="57.75" customHeight="1" x14ac:dyDescent="0.15">
      <c r="B48" s="14"/>
      <c r="C48" s="1173" t="s">
        <v>4</v>
      </c>
      <c r="D48" s="1173"/>
      <c r="E48" s="1174"/>
      <c r="F48" s="15">
        <v>1.47</v>
      </c>
      <c r="G48" s="16">
        <v>1.58</v>
      </c>
      <c r="H48" s="16">
        <v>1.76</v>
      </c>
      <c r="I48" s="16">
        <v>1.68</v>
      </c>
      <c r="J48" s="17">
        <v>1.65</v>
      </c>
    </row>
    <row r="49" spans="2:10" ht="57.75" customHeight="1" thickBot="1" x14ac:dyDescent="0.2">
      <c r="B49" s="18"/>
      <c r="C49" s="1175" t="s">
        <v>5</v>
      </c>
      <c r="D49" s="1175"/>
      <c r="E49" s="1176"/>
      <c r="F49" s="19" t="s">
        <v>523</v>
      </c>
      <c r="G49" s="20">
        <v>0.14000000000000001</v>
      </c>
      <c r="H49" s="20">
        <v>0.18</v>
      </c>
      <c r="I49" s="20">
        <v>0.72</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2018-10-26T01:45:51Z</cp:lastPrinted>
  <dcterms:created xsi:type="dcterms:W3CDTF">2018-01-24T06:00:27Z</dcterms:created>
  <dcterms:modified xsi:type="dcterms:W3CDTF">2018-11-29T01:00:21Z</dcterms:modified>
  <cp:category/>
</cp:coreProperties>
</file>