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4"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CO39" i="9"/>
  <c r="CO40" i="9" s="1"/>
  <c r="BE39" i="9"/>
  <c r="AM39" i="9"/>
  <c r="U39" i="9"/>
  <c r="C39" i="9"/>
  <c r="BE38" i="9"/>
  <c r="AM38" i="9"/>
  <c r="U38" i="9"/>
  <c r="C38" i="9"/>
  <c r="BE37" i="9"/>
  <c r="C37" i="9"/>
  <c r="BE36" i="9"/>
  <c r="C36" i="9"/>
  <c r="BE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W34" i="9" l="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<sst xmlns="http://schemas.openxmlformats.org/spreadsheetml/2006/main" count="1065" uniqueCount="571">
  <si>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</si>
  <si>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</si>
  <si>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</si>
  <si>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</si>
  <si>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</si>
  <si>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</si>
  <si>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</si>
  <si>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</si>
  <si>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</si>
  <si>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</si>
  <si>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</si>
  <si>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</si>
  <si>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</si>
  <si>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</si>
  <si>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</si>
  <si>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</si>
  <si>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</si>
  <si>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</si>
  <si>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</si>
  <si>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</si>
  <si>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</si>
  <si>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</si>
  <si>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</si>
  <si>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</si>
  <si>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</si>
  <si>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</si>
  <si>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</si>
  <si>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</si>
  <si>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</si>
  <si>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</si>
  <si>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</si>
  <si>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</si>
  <si>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</si>
  <si>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</si>
  <si>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</si>
  <si>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</si>
  <si>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</si>
  <si>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</si>
  <si>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</si>
  <si>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</si>
  <si>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</si>
  <si>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</si>
  <si>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</si>
  <si>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</si>
  <si>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</si>
  <si>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</si>
  <si>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</si>
  <si>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</si>
  <si>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</si>
  <si>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</si>
  <si>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</si>
  <si>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</si>
  <si>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</si>
  <si>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</si>
  <si>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</si>
  <si>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</si>
  <si>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</si>
  <si>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</si>
  <si>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</si>
  <si>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</si>
  <si>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</si>
  <si>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</si>
  <si>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</si>
  <si>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</si>
  <si>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</si>
  <si>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</si>
  <si>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</si>
  <si>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</si>
  <si>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</si>
  <si>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</si>
  <si>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</si>
  <si>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</si>
  <si>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</si>
  <si>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</si>
  <si>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</si>
  <si>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</si>
  <si>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</si>
  <si>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</si>
  <si>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</si>
  <si>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</si>
  <si>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</si>
  <si>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</si>
  <si>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</si>
  <si>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</si>
  <si>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</si>
  <si>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</si>
  <si>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</si>
  <si>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</si>
  <si>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</si>
  <si>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</si>
  <si>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</si>
  <si>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</si>
  <si>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</si>
  <si>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</si>
  <si>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</si>
  <si>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</si>
  <si>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</si>
  <si>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</si>
  <si>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</si>
  <si>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</si>
  <si>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</si>
  <si>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</si>
  <si>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</si>
  <si>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</si>
  <si>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</si>
  <si>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</si>
  <si>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</si>
  <si>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</si>
  <si>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</si>
  <si>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</si>
  <si>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</si>
  <si>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</si>
  <si>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</si>
  <si>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</si>
  <si>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</si>
  <si>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</si>
  <si>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</si>
  <si>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</si>
  <si>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</si>
  <si>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</si>
  <si>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</si>
  <si>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</si>
  <si>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</si>
  <si>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</si>
  <si>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</si>
  <si>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</si>
  <si>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</si>
  <si>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</si>
  <si>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</si>
  <si>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</si>
  <si>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</si>
  <si>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</si>
  <si>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</si>
  <si>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</si>
  <si>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</si>
  <si>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</si>
  <si>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</si>
  <si>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</si>
  <si>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</si>
  <si>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</si>
  <si>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</si>
  <si>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</si>
  <si>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</si>
  <si>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</si>
  <si>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</si>
  <si>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</si>
  <si>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</si>
  <si>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</si>
  <si>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</si>
  <si>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</si>
  <si>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</si>
  <si>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</si>
  <si>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</si>
  <si>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</si>
  <si>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</si>
  <si>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</si>
  <si>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</si>
  <si>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</si>
  <si>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</si>
  <si>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</si>
  <si>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</si>
  <si>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</si>
  <si>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</si>
  <si>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</si>
  <si>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</si>
  <si>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</si>
  <si>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</si>
  <si>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</si>
  <si>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</si>
  <si>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</si>
  <si>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</si>
  <si>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</si>
  <si>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</si>
  <si>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</si>
  <si>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</si>
  <si>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</si>
  <si>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</si>
  <si>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</si>
  <si>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</si>
  <si>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</si>
  <si>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</si>
  <si>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</si>
  <si>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</si>
  <si>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</si>
  <si>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</si>
  <si>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</si>
  <si>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</si>
  <si>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</si>
  <si>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</si>
  <si>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</si>
  <si>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</si>
  <si>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</si>
  <si>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</si>
  <si>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</si>
  <si>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</si>
  <si>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山口県下松市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</si>
  <si>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</si>
  <si>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</si>
  <si>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</si>
  <si>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</si>
  <si>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</si>
  <si>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</si>
  <si>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</si>
  <si>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</si>
  <si>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</si>
  <si>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</si>
  <si>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</si>
  <si>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</si>
  <si>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</si>
  <si>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</si>
  <si>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</si>
  <si>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</si>
  <si>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</si>
  <si>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</si>
  <si>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</si>
  <si>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</si>
  <si>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</si>
  <si>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</si>
  <si>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</si>
  <si>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</si>
  <si>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</si>
  <si>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</si>
  <si>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</si>
  <si>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</si>
  <si>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</si>
  <si>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</si>
  <si>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</si>
  <si>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</si>
  <si>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</si>
  <si>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</si>
  <si>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</si>
  <si>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</si>
  <si>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</si>
  <si>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</si>
  <si>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</si>
  <si>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</si>
  <si>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</si>
  <si>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</si>
  <si>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</si>
  <si>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</si>
  <si>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</si>
  <si>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</si>
  <si>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</si>
  <si>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</si>
  <si>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</si>
  <si>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</si>
  <si>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</si>
  <si>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</si>
  <si>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</si>
  <si>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</si>
  <si>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</si>
  <si>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</si>
  <si>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</si>
  <si>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</si>
  <si>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</si>
  <si>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</si>
  <si>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</si>
  <si>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</si>
  <si>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</si>
  <si>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</si>
  <si>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</si>
  <si>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</si>
  <si>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</si>
  <si>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</si>
  <si>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</si>
  <si>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</si>
  <si>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</si>
  <si>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</si>
  <si>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</si>
  <si>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</si>
  <si>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</si>
  <si>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</si>
  <si>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</si>
  <si>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</si>
  <si>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</si>
  <si>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</si>
  <si>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</si>
  <si>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</si>
  <si>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</si>
  <si>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</si>
  <si>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</si>
  <si>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</si>
  <si>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</si>
  <si>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</si>
  <si>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</si>
  <si>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</si>
  <si>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</si>
  <si>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</si>
  <si>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</si>
  <si>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</si>
  <si>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</si>
  <si>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</si>
  <si>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</si>
  <si>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</si>
  <si>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</si>
  <si>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</si>
  <si>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</si>
  <si>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</si>
  <si>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</si>
  <si>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</si>
  <si>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</si>
  <si>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</si>
  <si>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</si>
  <si>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</si>
  <si>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</si>
  <si>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</si>
  <si>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</si>
  <si>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</si>
  <si>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</si>
  <si>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</si>
  <si>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</si>
  <si>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</si>
  <si>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</si>
  <si>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</si>
  <si>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</si>
  <si>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</si>
  <si>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</si>
  <si>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</si>
  <si>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</si>
  <si>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</si>
  <si>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</si>
  <si>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</si>
  <si>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</si>
  <si>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</si>
  <si>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</si>
  <si>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</si>
  <si>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</si>
  <si>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</si>
  <si>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</si>
  <si>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</si>
  <si>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</si>
  <si>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</si>
  <si>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</si>
  <si>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</si>
  <si>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</si>
  <si>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</si>
  <si>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</si>
  <si>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</si>
  <si>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</si>
  <si>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</si>
  <si>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</si>
  <si>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</si>
  <si>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</si>
  <si>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</si>
  <si>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山口県下松市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</si>
  <si>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</si>
  <si>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</si>
  <si>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</si>
  <si>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</si>
  <si>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</si>
  <si>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</si>
  <si>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</si>
  <si>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</si>
  <si>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</si>
  <si>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</si>
  <si>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</si>
  <si>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</si>
  <si>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</si>
  <si>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</si>
  <si>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</si>
  <si>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</si>
  <si>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</si>
  <si>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</si>
  <si>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</si>
  <si>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</si>
  <si>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</si>
  <si>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</si>
  <si>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</si>
  <si>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</si>
  <si>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</si>
  <si>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</si>
  <si>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</si>
  <si>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</si>
  <si>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</si>
  <si>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</si>
  <si>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</si>
  <si>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</si>
  <si>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</si>
  <si>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</si>
  <si>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</si>
  <si>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</si>
  <si>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</si>
  <si>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</si>
  <si>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</si>
  <si>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</si>
  <si>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</si>
  <si>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</si>
  <si>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</si>
  <si>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</si>
  <si>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</si>
  <si>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</si>
  <si>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</si>
  <si>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</si>
  <si>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</si>
  <si>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</si>
  <si>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</si>
  <si>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</si>
  <si>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</si>
  <si>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</si>
  <si>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</si>
  <si>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</si>
  <si>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</si>
  <si>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</si>
  <si>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</si>
  <si>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</si>
  <si>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</si>
  <si>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</si>
  <si>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</si>
  <si>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</si>
  <si>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</si>
  <si>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</si>
  <si>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</si>
  <si>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</si>
  <si>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</si>
  <si>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</si>
  <si>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</si>
  <si>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</si>
  <si>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</si>
  <si>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</si>
  <si>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</si>
  <si>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</si>
  <si>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</si>
  <si>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</si>
  <si>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</si>
  <si>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</si>
  <si>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</si>
  <si>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</si>
  <si>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</si>
  <si>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</si>
  <si>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</si>
  <si>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</si>
  <si>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</si>
  <si>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</si>
  <si>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</si>
  <si>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</si>
  <si>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国民宿舎特別会計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</si>
  <si>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</si>
  <si>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</si>
  <si>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</si>
  <si>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</si>
  <si>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</si>
  <si>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</si>
  <si>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</si>
  <si>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</si>
  <si>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</si>
  <si>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</si>
  <si>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</si>
  <si>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</si>
  <si>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</si>
  <si>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</si>
  <si>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</si>
  <si>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</si>
  <si>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</si>
  <si>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</si>
  <si>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</si>
  <si>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</si>
  <si>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</si>
  <si>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</si>
  <si>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</si>
  <si>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</si>
  <si>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</si>
  <si>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</si>
  <si>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</si>
  <si>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</si>
  <si>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</si>
  <si>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</si>
  <si>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</si>
  <si>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</si>
  <si>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</si>
  <si>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</si>
  <si>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</si>
  <si>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</si>
  <si>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</si>
  <si>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</si>
  <si>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</si>
  <si>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</si>
  <si>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</si>
  <si>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</si>
  <si>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</si>
  <si>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</si>
  <si>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</si>
  <si>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</si>
  <si>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</si>
  <si>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</si>
  <si>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</si>
  <si>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</si>
  <si>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</si>
  <si>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</si>
  <si>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</si>
  <si>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</si>
  <si>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</si>
  <si>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</si>
  <si>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</si>
  <si>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</si>
  <si>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</si>
  <si>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</si>
  <si>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</si>
  <si>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</si>
  <si>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</si>
  <si>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</si>
  <si>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</si>
  <si>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</si>
  <si>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</si>
  <si>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</si>
  <si>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</si>
  <si>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</si>
  <si>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</si>
  <si>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</si>
  <si>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</si>
  <si>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</si>
  <si>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</si>
  <si>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</si>
  <si>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</si>
  <si>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</si>
  <si>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</si>
  <si>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</si>
  <si>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</si>
  <si>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</si>
  <si>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</si>
  <si>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</si>
  <si>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</si>
  <si>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1.81</t>
  </si>
  <si>
    <t>▲ 5.43</t>
  </si>
  <si>
    <t>▲ 4.90</t>
  </si>
  <si>
    <t>水道事業会計</t>
  </si>
  <si>
    <t>工業用水道事業会計</t>
  </si>
  <si>
    <t>国民健康保険特別会計</t>
  </si>
  <si>
    <t>一般会計</t>
  </si>
  <si>
    <t>公共下水道事業会計</t>
  </si>
  <si>
    <t>介護保険特別会計（保険事業勘定）</t>
  </si>
  <si>
    <t>簡易水道事業会計</t>
  </si>
  <si>
    <t>国民宿舎特別会計</t>
  </si>
  <si>
    <t>その他会計（赤字）</t>
  </si>
  <si>
    <t>その他会計（黒字）</t>
  </si>
  <si>
    <t>一般会計等（純計）</t>
  </si>
  <si>
    <t>介護保険特別会計（介護サービス事業勘定）</t>
  </si>
  <si>
    <t>後期高齢者医療特別会計</t>
  </si>
  <si>
    <t>法適用企業</t>
  </si>
  <si>
    <t>法非適用企業</t>
  </si>
  <si>
    <t>公営企業会計等</t>
  </si>
  <si>
    <t>周南地区衛生施設組合（一般会計）</t>
  </si>
  <si>
    <t>周南東部環境施設組合（一般会計）</t>
  </si>
  <si>
    <t>周南地区福祉施設組合（一般会計）</t>
  </si>
  <si>
    <t>山口県市町総合事務組合（非常勤職員公務災害補償特別会計）</t>
  </si>
  <si>
    <t>山口県市町総合事務組合（山口県市町公平委員会特別会計）</t>
  </si>
  <si>
    <t>山口県市町総合事務組合（山口県自治会館管理特別会計）</t>
  </si>
  <si>
    <t>山口県市町総合事務組合（一般会計）</t>
  </si>
  <si>
    <t>山口県市町総合事務組合（交通災害共済特別会計）</t>
  </si>
  <si>
    <t>山口県後期高齢者医療広域連合（一般会計）</t>
  </si>
  <si>
    <t>山口県後期高齢者医療広域連合（後期高齢者医療事務会計）</t>
  </si>
  <si>
    <t>一部事務組合等</t>
  </si>
  <si>
    <t>下松市水産振興基金協会</t>
  </si>
  <si>
    <t>下松市笠戸島開発センター</t>
  </si>
  <si>
    <t>下松市施設管理公社</t>
  </si>
  <si>
    <t>下松市文化振興財団</t>
  </si>
  <si>
    <t>○</t>
  </si>
  <si>
    <t>下松市土地開発公社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</si>
  <si>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</si>
  <si>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</si>
  <si>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</si>
  <si>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</si>
  <si>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</si>
  <si>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</si>
  <si>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</si>
  <si>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</si>
  <si>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</si>
  <si>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</si>
  <si>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</si>
  <si>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</si>
  <si>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実質公債費比率ともに類似団体と比較して低いが、平成26年度からの大型建設事業による地方債の増と臨時財政対策債等の据置期間終了に伴う公債費の増が続くため、今後上昇すると見込まれる。過度に起債に依存しないよう、起債以外の財源の確保に努めていく必要がある。</t>
    <phoneticPr fontId="5"/>
  </si>
  <si>
    <t>　本市では平成20年度から平成27年度まで将来負担比率がマイナスが続いていたが、平成26年度から続く大型建設事業に伴う地方債残高の増と基金の減により、平成28年度は7.0％とプラスに転じている。平成29年度以降も、栽培漁業センター新種苗棟建設や、市営住宅の建替え等、相当規模の建設事業が控えており、財源として国庫支出金や寄附金等を可能な限り充てるものの、事業規模が大きいため起債や基金の取り崩しも大きく、将来負担比率の増が見込まれる。有形固定資産減価償却率については、大型建設事業により取得価額の新規増分＞単年の減価償却額となっているが、総取得価額が大きく、今後は建設事業も徐々に落ち着くことから、ほぼ横ばいで推移すると見込まれ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</si>
</sst>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43188</c:v>
                </c:pt>
                <c:pt idx="1">
                  <c:v>49824</c:v>
                </c:pt>
                <c:pt idx="2">
                  <c:v>79295</c:v>
                </c:pt>
                <c:pt idx="3">
                  <c:v>93125</c:v>
                </c:pt>
                <c:pt idx="4">
                  <c:v>82385</c:v>
                </c:pt>
              </c:numCache>
            </c:numRef>
          </c:val>
          <c:smooth val="0"/>
        </c:ser>
        <c:dLbls>
          <c:showLegendKey val="0"/>
          <c:showVal val="0"/>
          <c:showCatName val="0"/>
          <c:showSerName val="0"/>
          <c:showPercent val="0"/>
          <c:showBubbleSize val="0"/>
        </c:dLbls>
        <c:marker val="1"/>
        <c:smooth val="0"/>
        <c:axId val="107122048"/>
        <c:axId val="107124224"/>
      </c:lineChart>
      <c:catAx>
        <c:axId val="107122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24224"/>
        <c:crosses val="autoZero"/>
        <c:auto val="1"/>
        <c:lblAlgn val="ctr"/>
        <c:lblOffset val="100"/>
        <c:tickLblSkip val="1"/>
        <c:tickMarkSkip val="1"/>
        <c:noMultiLvlLbl val="0"/>
      </c:catAx>
      <c:valAx>
        <c:axId val="1071242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22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7.22</c:v>
                </c:pt>
                <c:pt idx="1">
                  <c:v>5.37</c:v>
                </c:pt>
                <c:pt idx="2">
                  <c:v>4.88</c:v>
                </c:pt>
                <c:pt idx="3">
                  <c:v>5.15</c:v>
                </c:pt>
                <c:pt idx="4">
                  <c:v>3.8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24.4</c:v>
                </c:pt>
                <c:pt idx="1">
                  <c:v>24.34</c:v>
                </c:pt>
                <c:pt idx="2">
                  <c:v>19.09</c:v>
                </c:pt>
                <c:pt idx="3">
                  <c:v>19.29</c:v>
                </c:pt>
                <c:pt idx="4">
                  <c:v>15.58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102848"/>
        <c:axId val="115104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3.75</c:v>
                </c:pt>
                <c:pt idx="1">
                  <c:v>-1.81</c:v>
                </c:pt>
                <c:pt idx="2">
                  <c:v>-5.43</c:v>
                </c:pt>
                <c:pt idx="3">
                  <c:v>0.74</c:v>
                </c:pt>
                <c:pt idx="4">
                  <c:v>-4.9000000000000004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102848"/>
        <c:axId val="115104768"/>
      </c:lineChart>
      <c:catAx>
        <c:axId val="11510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104768"/>
        <c:crosses val="autoZero"/>
        <c:auto val="1"/>
        <c:lblAlgn val="ctr"/>
        <c:lblOffset val="100"/>
        <c:tickLblSkip val="1"/>
        <c:tickMarkSkip val="1"/>
        <c:noMultiLvlLbl val="0"/>
      </c:catAx>
      <c:valAx>
        <c:axId val="11510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0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0.36</c:v>
                </c:pt>
                <c:pt idx="2">
                  <c:v>#N/A</c:v>
                </c:pt>
                <c:pt idx="3">
                  <c:v>1.64</c:v>
                </c:pt>
                <c:pt idx="4">
                  <c:v>#N/A</c:v>
                </c:pt>
                <c:pt idx="5">
                  <c:v>0.06</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国民宿舎特別会計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c:v>
                </c:pt>
                <c:pt idx="2">
                  <c:v>#N/A</c:v>
                </c:pt>
                <c:pt idx="3">
                  <c:v>0.24</c:v>
                </c:pt>
                <c:pt idx="4">
                  <c:v>#N/A</c:v>
                </c:pt>
                <c:pt idx="5">
                  <c:v>0.35</c:v>
                </c:pt>
                <c:pt idx="6">
                  <c:v>#N/A</c:v>
                </c:pt>
                <c:pt idx="7">
                  <c:v>0.39</c:v>
                </c:pt>
                <c:pt idx="8">
                  <c:v>#N/A</c:v>
                </c:pt>
                <c:pt idx="9">
                  <c:v>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7.0000000000000007E-2</c:v>
                </c:pt>
                <c:pt idx="4">
                  <c:v>#N/A</c:v>
                </c:pt>
                <c:pt idx="5">
                  <c:v>0.42</c:v>
                </c:pt>
                <c:pt idx="6">
                  <c:v>#N/A</c:v>
                </c:pt>
                <c:pt idx="7">
                  <c:v>0.82</c:v>
                </c:pt>
                <c:pt idx="8">
                  <c:v>#N/A</c:v>
                </c:pt>
                <c:pt idx="9">
                  <c:v>1.07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1.31</c:v>
                </c:pt>
                <c:pt idx="6">
                  <c:v>#N/A</c:v>
                </c:pt>
                <c:pt idx="7">
                  <c:v>2.12</c:v>
                </c:pt>
                <c:pt idx="8">
                  <c:v>#N/A</c:v>
                </c:pt>
                <c:pt idx="9">
                  <c:v>2.79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7.22</c:v>
                </c:pt>
                <c:pt idx="2">
                  <c:v>#N/A</c:v>
                </c:pt>
                <c:pt idx="3">
                  <c:v>5.37</c:v>
                </c:pt>
                <c:pt idx="4">
                  <c:v>#N/A</c:v>
                </c:pt>
                <c:pt idx="5">
                  <c:v>4.88</c:v>
                </c:pt>
                <c:pt idx="6">
                  <c:v>#N/A</c:v>
                </c:pt>
                <c:pt idx="7">
                  <c:v>5.14</c:v>
                </c:pt>
                <c:pt idx="8">
                  <c:v>#N/A</c:v>
                </c:pt>
                <c:pt idx="9">
                  <c:v>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1.38</c:v>
                </c:pt>
                <c:pt idx="2">
                  <c:v>#N/A</c:v>
                </c:pt>
                <c:pt idx="3">
                  <c:v>3.19</c:v>
                </c:pt>
                <c:pt idx="4">
                  <c:v>#N/A</c:v>
                </c:pt>
                <c:pt idx="5">
                  <c:v>2.4700000000000002</c:v>
                </c:pt>
                <c:pt idx="6">
                  <c:v>#N/A</c:v>
                </c:pt>
                <c:pt idx="7">
                  <c:v>2.68</c:v>
                </c:pt>
                <c:pt idx="8">
                  <c:v>#N/A</c:v>
                </c:pt>
                <c:pt idx="9">
                  <c:v>4.43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4.28</c:v>
                </c:pt>
                <c:pt idx="2">
                  <c:v>#N/A</c:v>
                </c:pt>
                <c:pt idx="3">
                  <c:v>4.49</c:v>
                </c:pt>
                <c:pt idx="4">
                  <c:v>#N/A</c:v>
                </c:pt>
                <c:pt idx="5">
                  <c:v>4.74</c:v>
                </c:pt>
                <c:pt idx="6">
                  <c:v>#N/A</c:v>
                </c:pt>
                <c:pt idx="7">
                  <c:v>4.97</c:v>
                </c:pt>
                <c:pt idx="8">
                  <c:v>#N/A</c:v>
                </c:pt>
                <c:pt idx="9">
                  <c:v>5.2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7.41</c:v>
                </c:pt>
                <c:pt idx="2">
                  <c:v>#N/A</c:v>
                </c:pt>
                <c:pt idx="3">
                  <c:v>8.18</c:v>
                </c:pt>
                <c:pt idx="4">
                  <c:v>#N/A</c:v>
                </c:pt>
                <c:pt idx="5">
                  <c:v>9.6300000000000008</c:v>
                </c:pt>
                <c:pt idx="6">
                  <c:v>#N/A</c:v>
                </c:pt>
                <c:pt idx="7">
                  <c:v>10.73</c:v>
                </c:pt>
                <c:pt idx="8">
                  <c:v>#N/A</c:v>
                </c:pt>
                <c:pt idx="9">
                  <c:v>11.7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637056"/>
        <c:axId val="94638848"/>
      </c:barChart>
      <c:catAx>
        <c:axId val="9463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638848"/>
        <c:crosses val="autoZero"/>
        <c:auto val="1"/>
        <c:lblAlgn val="ctr"/>
        <c:lblOffset val="100"/>
        <c:tickLblSkip val="1"/>
        <c:tickMarkSkip val="1"/>
        <c:noMultiLvlLbl val="0"/>
      </c:catAx>
      <c:valAx>
        <c:axId val="9463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3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1853</c:v>
                </c:pt>
                <c:pt idx="5">
                  <c:v>1892</c:v>
                </c:pt>
                <c:pt idx="8">
                  <c:v>1916</c:v>
                </c:pt>
                <c:pt idx="11">
                  <c:v>1795</c:v>
                </c:pt>
                <c:pt idx="14">
                  <c:v>1802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49</c:v>
                </c:pt>
                <c:pt idx="3">
                  <c:v>28</c:v>
                </c:pt>
                <c:pt idx="6">
                  <c:v>19</c:v>
                </c:pt>
                <c:pt idx="9">
                  <c:v>10</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74</c:v>
                </c:pt>
                <c:pt idx="3">
                  <c:v>74</c:v>
                </c:pt>
                <c:pt idx="6">
                  <c:v>76</c:v>
                </c:pt>
                <c:pt idx="9">
                  <c:v>76</c:v>
                </c:pt>
                <c:pt idx="12">
                  <c:v>77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280</c:v>
                </c:pt>
                <c:pt idx="3">
                  <c:v>320</c:v>
                </c:pt>
                <c:pt idx="6">
                  <c:v>318</c:v>
                </c:pt>
                <c:pt idx="9">
                  <c:v>298</c:v>
                </c:pt>
                <c:pt idx="12">
                  <c:v>291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1528</c:v>
                </c:pt>
                <c:pt idx="3">
                  <c:v>1498</c:v>
                </c:pt>
                <c:pt idx="6">
                  <c:v>1502</c:v>
                </c:pt>
                <c:pt idx="9">
                  <c:v>1470</c:v>
                </c:pt>
                <c:pt idx="12">
                  <c:v>1530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936576"/>
        <c:axId val="106938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78</c:v>
                </c:pt>
                <c:pt idx="2">
                  <c:v>#N/A</c:v>
                </c:pt>
                <c:pt idx="3">
                  <c:v>#N/A</c:v>
                </c:pt>
                <c:pt idx="4">
                  <c:v>28</c:v>
                </c:pt>
                <c:pt idx="5">
                  <c:v>#N/A</c:v>
                </c:pt>
                <c:pt idx="6">
                  <c:v>#N/A</c:v>
                </c:pt>
                <c:pt idx="7">
                  <c:v>-1</c:v>
                </c:pt>
                <c:pt idx="8">
                  <c:v>#N/A</c:v>
                </c:pt>
                <c:pt idx="9">
                  <c:v>#N/A</c:v>
                </c:pt>
                <c:pt idx="10">
                  <c:v>59</c:v>
                </c:pt>
                <c:pt idx="11">
                  <c:v>#N/A</c:v>
                </c:pt>
                <c:pt idx="12">
                  <c:v>#N/A</c:v>
                </c:pt>
                <c:pt idx="13">
                  <c:v>102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936576"/>
        <c:axId val="106938752"/>
      </c:lineChart>
      <c:catAx>
        <c:axId val="10693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38752"/>
        <c:crosses val="autoZero"/>
        <c:auto val="1"/>
        <c:lblAlgn val="ctr"/>
        <c:lblOffset val="100"/>
        <c:tickLblSkip val="1"/>
        <c:tickMarkSkip val="1"/>
        <c:noMultiLvlLbl val="0"/>
      </c:catAx>
      <c:valAx>
        <c:axId val="10693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3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14575</c:v>
                </c:pt>
                <c:pt idx="5">
                  <c:v>15519</c:v>
                </c:pt>
                <c:pt idx="8">
                  <c:v>15853</c:v>
                </c:pt>
                <c:pt idx="11">
                  <c:v>16256</c:v>
                </c:pt>
                <c:pt idx="14">
                  <c:v>16568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6472</c:v>
                </c:pt>
                <c:pt idx="5">
                  <c:v>6442</c:v>
                </c:pt>
                <c:pt idx="8">
                  <c:v>6255</c:v>
                </c:pt>
                <c:pt idx="11">
                  <c:v>5916</c:v>
                </c:pt>
                <c:pt idx="14">
                  <c:v>5590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7238</c:v>
                </c:pt>
                <c:pt idx="5">
                  <c:v>7988</c:v>
                </c:pt>
                <c:pt idx="8">
                  <c:v>7493</c:v>
                </c:pt>
                <c:pt idx="11">
                  <c:v>7025</c:v>
                </c:pt>
                <c:pt idx="14">
                  <c:v>5362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2548</c:v>
                </c:pt>
                <c:pt idx="3">
                  <c:v>2494</c:v>
                </c:pt>
                <c:pt idx="6">
                  <c:v>2312</c:v>
                </c:pt>
                <c:pt idx="9">
                  <c:v>2357</c:v>
                </c:pt>
                <c:pt idx="12">
                  <c:v>2404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726</c:v>
                </c:pt>
                <c:pt idx="3">
                  <c:v>711</c:v>
                </c:pt>
                <c:pt idx="6">
                  <c:v>794</c:v>
                </c:pt>
                <c:pt idx="9">
                  <c:v>1045</c:v>
                </c:pt>
                <c:pt idx="12">
                  <c:v>1277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3051</c:v>
                </c:pt>
                <c:pt idx="3">
                  <c:v>3290</c:v>
                </c:pt>
                <c:pt idx="6">
                  <c:v>3398</c:v>
                </c:pt>
                <c:pt idx="9">
                  <c:v>3719</c:v>
                </c:pt>
                <c:pt idx="12">
                  <c:v>4027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425</c:v>
                </c:pt>
                <c:pt idx="3">
                  <c:v>376</c:v>
                </c:pt>
                <c:pt idx="6">
                  <c:v>452</c:v>
                </c:pt>
                <c:pt idx="9">
                  <c:v>409</c:v>
                </c:pt>
                <c:pt idx="12">
                  <c:v>370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16701</c:v>
                </c:pt>
                <c:pt idx="3">
                  <c:v>17071</c:v>
                </c:pt>
                <c:pt idx="6">
                  <c:v>18230</c:v>
                </c:pt>
                <c:pt idx="9">
                  <c:v>19655</c:v>
                </c:pt>
                <c:pt idx="12">
                  <c:v>20158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295168"/>
        <c:axId val="116297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717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295168"/>
        <c:axId val="116297088"/>
      </c:lineChart>
      <c:catAx>
        <c:axId val="11629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297088"/>
        <c:crosses val="autoZero"/>
        <c:auto val="1"/>
        <c:lblAlgn val="ctr"/>
        <c:lblOffset val="100"/>
        <c:tickLblSkip val="1"/>
        <c:tickMarkSkip val="1"/>
        <c:noMultiLvlLbl val="0"/>
      </c:catAx>
      <c:valAx>
        <c:axId val="11629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9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049792"/>
        <c:axId val="116129792"/>
      </c:scatterChart>
      <c:valAx>
        <c:axId val="116049792"/>
        <c:scaling>
          <c:orientation val="minMax"/>
          <c:max val="66.3"/>
          <c:min val="4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129792"/>
        <c:crosses val="autoZero"/>
        <c:crossBetween val="midCat"/>
      </c:valAx>
      <c:valAx>
        <c:axId val="116129792"/>
        <c:scaling>
          <c:orientation val="minMax"/>
          <c:max val="44.800000000000004"/>
          <c:min val="29.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049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1.1000000000000001</c:v>
                </c:pt>
                <c:pt idx="1">
                  <c:v>0.8</c:v>
                </c:pt>
                <c:pt idx="2">
                  <c:v>0.3</c:v>
                </c:pt>
                <c:pt idx="3">
                  <c:v>0.2</c:v>
                </c:pt>
                <c:pt idx="4">
                  <c:v>0.5</c:v>
                </c:pt>
              </c:numCache>
            </c:numRef>
          </c:xVal>
          <c:yVal>
            <c:numRef>
              <c:f>公会計指標分析・財政指標組合せ分析表!$K$73:$O$73</c:f>
              <c:numCache>
                <c:formatCode>#,##0.0;"▲ "#,##0.0</c:formatCode>
                <c:ptCount val="5"/>
                <c:pt idx="4">
                  <c:v>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213632"/>
        <c:axId val="116224000"/>
      </c:scatterChart>
      <c:valAx>
        <c:axId val="116213632"/>
        <c:scaling>
          <c:orientation val="minMax"/>
          <c:max val="13"/>
          <c:min val="-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224000"/>
        <c:crosses val="autoZero"/>
        <c:crossBetween val="midCat"/>
      </c:valAx>
      <c:valAx>
        <c:axId val="116224000"/>
        <c:scaling>
          <c:orientation val="minMax"/>
          <c:max val="6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213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、単年度では</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要因としては、臨時財政対策債の据置期間終了等による公債費の増、災害復旧費等に係る基準財政需要額の増が挙げられる。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今後も大型建設事業の元金償還開始に伴い、公債費は大きく増えていく見込みである。起債以外の財源の積極活用や、借入コスト削減に努めていく。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将来負担額が対前年度</a:t>
          </a:r>
          <a:r>
            <a:rPr kumimoji="1" lang="en-US" altLang="ja-JP" sz="1400">
              <a:latin typeface="ＭＳ ゴシック" pitchFamily="49" charset="-128"/>
              <a:ea typeface="ＭＳ ゴシック" pitchFamily="49" charset="-128"/>
            </a:rPr>
            <a:t>1,051</a:t>
          </a:r>
          <a:r>
            <a:rPr kumimoji="1" lang="ja-JP" altLang="en-US" sz="1400">
              <a:latin typeface="ＭＳ ゴシック" pitchFamily="49" charset="-128"/>
              <a:ea typeface="ＭＳ ゴシック" pitchFamily="49" charset="-128"/>
            </a:rPr>
            <a:t>百万円の増となった要因として、学校教育施設等整備事業債発行等により地方債残高が</a:t>
          </a:r>
          <a:r>
            <a:rPr kumimoji="1" lang="en-US" altLang="ja-JP" sz="1400">
              <a:latin typeface="ＭＳ ゴシック" pitchFamily="49" charset="-128"/>
              <a:ea typeface="ＭＳ ゴシック" pitchFamily="49" charset="-128"/>
            </a:rPr>
            <a:t>503</a:t>
          </a:r>
          <a:r>
            <a:rPr kumimoji="1" lang="ja-JP" altLang="en-US" sz="1400">
              <a:latin typeface="ＭＳ ゴシック" pitchFamily="49" charset="-128"/>
              <a:ea typeface="ＭＳ ゴシック" pitchFamily="49" charset="-128"/>
            </a:rPr>
            <a:t>百万円の増となったことが挙げられる。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一方、充当可能基金の</a:t>
          </a:r>
          <a:r>
            <a:rPr kumimoji="1" lang="en-US" altLang="ja-JP" sz="1400">
              <a:latin typeface="ＭＳ ゴシック" pitchFamily="49" charset="-128"/>
              <a:ea typeface="ＭＳ ゴシック" pitchFamily="49" charset="-128"/>
            </a:rPr>
            <a:t>1,663</a:t>
          </a:r>
          <a:r>
            <a:rPr kumimoji="1" lang="ja-JP" altLang="en-US" sz="1400">
              <a:latin typeface="ＭＳ ゴシック" pitchFamily="49" charset="-128"/>
              <a:ea typeface="ＭＳ ゴシック" pitchFamily="49" charset="-128"/>
            </a:rPr>
            <a:t>百万円減等により充当可能財源も減となり、将来負担額を</a:t>
          </a:r>
          <a:r>
            <a:rPr kumimoji="1" lang="en-US" altLang="ja-JP" sz="1400">
              <a:latin typeface="ＭＳ ゴシック" pitchFamily="49" charset="-128"/>
              <a:ea typeface="ＭＳ ゴシック" pitchFamily="49" charset="-128"/>
            </a:rPr>
            <a:t>717</a:t>
          </a:r>
          <a:r>
            <a:rPr kumimoji="1" lang="ja-JP" altLang="en-US" sz="1400">
              <a:latin typeface="ＭＳ ゴシック" pitchFamily="49" charset="-128"/>
              <a:ea typeface="ＭＳ ゴシック" pitchFamily="49" charset="-128"/>
            </a:rPr>
            <a:t>百万円下回った。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年度からの大型事業により年々地方債の残高は大きく増加している一方で、財源不足による基金の取崩額の増が続いており、平成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年度以来の将来負担比率発生となった。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過度に起債に依存した財政運営にならないよう、起債以外の財源の積極活用に努めていく。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56,715
56,068
89.35
22,190,768
21,323,123
437,949
11,511,432
20,157,802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年度は、類似団体と比較して若干高い</a:t>
          </a:r>
          <a:r>
            <a:rPr kumimoji="1" lang="en-US" altLang="ja-JP" sz="1100">
              <a:solidFill>
                <a:schemeClr val="dk1"/>
              </a:solidFill>
              <a:effectLst/>
              <a:latin typeface="+mn-lt"/>
              <a:ea typeface="+mn-ea"/>
              <a:cs typeface="+mn-cs"/>
            </a:rPr>
            <a:t>59.6</a:t>
          </a:r>
          <a:r>
            <a:rPr kumimoji="1" lang="ja-JP" altLang="ja-JP" sz="1100">
              <a:solidFill>
                <a:schemeClr val="dk1"/>
              </a:solidFill>
              <a:effectLst/>
              <a:latin typeface="+mn-lt"/>
              <a:ea typeface="+mn-ea"/>
              <a:cs typeface="+mn-cs"/>
            </a:rPr>
            <a:t>％となっている。公共施設等については、実施計画等により老朽化した施設の整備を進めている。そのうち市営住宅及び公民館については、公共施設等総合管理計画に基づいた個別施設計画を策定済みであり、計画に沿って更新コストの削減と事業量の平準化を図っていく。</a:t>
          </a:r>
          <a:endParaRPr lang="ja-JP" altLang="ja-JP">
            <a:effectLst/>
          </a:endParaRPr>
        </a:p>
        <a:p>
          <a:r>
            <a:rPr kumimoji="1" lang="ja-JP" altLang="ja-JP" sz="1100">
              <a:solidFill>
                <a:schemeClr val="dk1"/>
              </a:solidFill>
              <a:effectLst/>
              <a:latin typeface="+mn-lt"/>
              <a:ea typeface="+mn-ea"/>
              <a:cs typeface="+mn-cs"/>
            </a:rPr>
            <a:t>　なお、本資料集への計上数値調査時点では平成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年度固定資産台帳が未完成であったため、平成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年度数値は計上されていない。</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9" name="直線コネクタ 68"/>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0"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1" name="直線コネクタ 70"/>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72"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73" name="直線コネクタ 72"/>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74"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5" name="フローチャート : 判断 74"/>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6" name="フローチャート : 判断 75"/>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54610</xdr:rowOff>
    </xdr:from>
    <xdr:to>
      <xdr:col>3</xdr:col>
      <xdr:colOff>511175</xdr:colOff>
      <xdr:row>28</xdr:row>
      <xdr:rowOff>156210</xdr:rowOff>
    </xdr:to>
    <xdr:sp macro="" textlink="">
      <xdr:nvSpPr>
        <xdr:cNvPr id="82" name="円/楕円 81"/>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83"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1287</xdr:rowOff>
    </xdr:from>
    <xdr:ext cx="405111" cy="259045"/>
    <xdr:sp macro="" textlink="">
      <xdr:nvSpPr>
        <xdr:cNvPr id="84" name="n_1mainValue有形固定資産減価償却率"/>
        <xdr:cNvSpPr txBox="1"/>
      </xdr:nvSpPr>
      <xdr:spPr>
        <a:xfrm>
          <a:off x="3836043"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56,715
56,068
89.35
22,190,768
21,323,123
437,949
11,511,432
20,157,802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154940</xdr:rowOff>
    </xdr:from>
    <xdr:to>
      <xdr:col>5</xdr:col>
      <xdr:colOff>409575</xdr:colOff>
      <xdr:row>37</xdr:row>
      <xdr:rowOff>85090</xdr:rowOff>
    </xdr:to>
    <xdr:sp macro="" textlink="">
      <xdr:nvSpPr>
        <xdr:cNvPr id="70" name="円/楕円 69"/>
        <xdr:cNvSpPr/>
      </xdr:nvSpPr>
      <xdr:spPr>
        <a:xfrm>
          <a:off x="3746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121937</xdr:rowOff>
    </xdr:from>
    <xdr:ext cx="405111" cy="259045"/>
    <xdr:sp macro="" textlink="">
      <xdr:nvSpPr>
        <xdr:cNvPr id="71"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101617</xdr:rowOff>
    </xdr:from>
    <xdr:ext cx="405111" cy="259045"/>
    <xdr:sp macro="" textlink="">
      <xdr:nvSpPr>
        <xdr:cNvPr id="72" name="n_1mainValue【道路】&#10;有形固定資産減価償却率"/>
        <xdr:cNvSpPr txBox="1"/>
      </xdr:nvSpPr>
      <xdr:spPr>
        <a:xfrm>
          <a:off x="3582043"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130670</xdr:rowOff>
    </xdr:from>
    <xdr:to>
      <xdr:col>14</xdr:col>
      <xdr:colOff>79375</xdr:colOff>
      <xdr:row>41</xdr:row>
      <xdr:rowOff>60820</xdr:rowOff>
    </xdr:to>
    <xdr:sp macro="" textlink="">
      <xdr:nvSpPr>
        <xdr:cNvPr id="109" name="円/楕円 108"/>
        <xdr:cNvSpPr/>
      </xdr:nvSpPr>
      <xdr:spPr>
        <a:xfrm>
          <a:off x="9588500" y="69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51947</xdr:rowOff>
    </xdr:from>
    <xdr:ext cx="469744" cy="259045"/>
    <xdr:sp macro="" textlink="">
      <xdr:nvSpPr>
        <xdr:cNvPr id="111" name="n_1mainValue【道路】&#10;一人当たり延長"/>
        <xdr:cNvSpPr txBox="1"/>
      </xdr:nvSpPr>
      <xdr:spPr>
        <a:xfrm>
          <a:off x="9391727" y="70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139700</xdr:rowOff>
    </xdr:from>
    <xdr:to>
      <xdr:col>5</xdr:col>
      <xdr:colOff>409575</xdr:colOff>
      <xdr:row>60</xdr:row>
      <xdr:rowOff>69850</xdr:rowOff>
    </xdr:to>
    <xdr:sp macro="" textlink="">
      <xdr:nvSpPr>
        <xdr:cNvPr id="149" name="円/楕円 148"/>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86377</xdr:rowOff>
    </xdr:from>
    <xdr:ext cx="405111" cy="259045"/>
    <xdr:sp macro="" textlink="">
      <xdr:nvSpPr>
        <xdr:cNvPr id="151" name="n_1mainValue【橋りょう・トンネル】&#10;有形固定資産減価償却率"/>
        <xdr:cNvSpPr txBox="1"/>
      </xdr:nvSpPr>
      <xdr:spPr>
        <a:xfrm>
          <a:off x="3582043"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65633</xdr:rowOff>
    </xdr:from>
    <xdr:to>
      <xdr:col>14</xdr:col>
      <xdr:colOff>79375</xdr:colOff>
      <xdr:row>61</xdr:row>
      <xdr:rowOff>167233</xdr:rowOff>
    </xdr:to>
    <xdr:sp macro="" textlink="">
      <xdr:nvSpPr>
        <xdr:cNvPr id="186" name="円/楕円 185"/>
        <xdr:cNvSpPr/>
      </xdr:nvSpPr>
      <xdr:spPr>
        <a:xfrm>
          <a:off x="9588500" y="105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158360</xdr:rowOff>
    </xdr:from>
    <xdr:ext cx="599010" cy="259045"/>
    <xdr:sp macro="" textlink="">
      <xdr:nvSpPr>
        <xdr:cNvPr id="188" name="n_1mainValue【橋りょう・トンネル】&#10;一人当たり有形固定資産（償却資産）額"/>
        <xdr:cNvSpPr txBox="1"/>
      </xdr:nvSpPr>
      <xdr:spPr>
        <a:xfrm>
          <a:off x="9327094" y="1061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132080</xdr:rowOff>
    </xdr:from>
    <xdr:to>
      <xdr:col>5</xdr:col>
      <xdr:colOff>409575</xdr:colOff>
      <xdr:row>79</xdr:row>
      <xdr:rowOff>62230</xdr:rowOff>
    </xdr:to>
    <xdr:sp macro="" textlink="">
      <xdr:nvSpPr>
        <xdr:cNvPr id="225" name="円/楕円 224"/>
        <xdr:cNvSpPr/>
      </xdr:nvSpPr>
      <xdr:spPr>
        <a:xfrm>
          <a:off x="3746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40022</xdr:rowOff>
    </xdr:from>
    <xdr:ext cx="405111" cy="259045"/>
    <xdr:sp macro="" textlink="">
      <xdr:nvSpPr>
        <xdr:cNvPr id="226"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78757</xdr:rowOff>
    </xdr:from>
    <xdr:ext cx="405111" cy="259045"/>
    <xdr:sp macro="" textlink="">
      <xdr:nvSpPr>
        <xdr:cNvPr id="227" name="n_1mainValue【公営住宅】&#10;有形固定資産減価償却率"/>
        <xdr:cNvSpPr txBox="1"/>
      </xdr:nvSpPr>
      <xdr:spPr>
        <a:xfrm>
          <a:off x="3582043"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27076</xdr:rowOff>
    </xdr:from>
    <xdr:to>
      <xdr:col>14</xdr:col>
      <xdr:colOff>79375</xdr:colOff>
      <xdr:row>83</xdr:row>
      <xdr:rowOff>128676</xdr:rowOff>
    </xdr:to>
    <xdr:sp macro="" textlink="">
      <xdr:nvSpPr>
        <xdr:cNvPr id="262" name="円/楕円 261"/>
        <xdr:cNvSpPr/>
      </xdr:nvSpPr>
      <xdr:spPr>
        <a:xfrm>
          <a:off x="9588500" y="142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119803</xdr:rowOff>
    </xdr:from>
    <xdr:ext cx="469744" cy="259045"/>
    <xdr:sp macro="" textlink="">
      <xdr:nvSpPr>
        <xdr:cNvPr id="264" name="n_1mainValue【公営住宅】&#10;一人当たり面積"/>
        <xdr:cNvSpPr txBox="1"/>
      </xdr:nvSpPr>
      <xdr:spPr>
        <a:xfrm>
          <a:off x="9391727" y="1435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80264</xdr:rowOff>
    </xdr:from>
    <xdr:to>
      <xdr:col>22</xdr:col>
      <xdr:colOff>415925</xdr:colOff>
      <xdr:row>39</xdr:row>
      <xdr:rowOff>10414</xdr:rowOff>
    </xdr:to>
    <xdr:sp macro="" textlink="">
      <xdr:nvSpPr>
        <xdr:cNvPr id="316" name="円/楕円 315"/>
        <xdr:cNvSpPr/>
      </xdr:nvSpPr>
      <xdr:spPr>
        <a:xfrm>
          <a:off x="15430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170959</xdr:rowOff>
    </xdr:from>
    <xdr:ext cx="405111" cy="259045"/>
    <xdr:sp macro="" textlink="">
      <xdr:nvSpPr>
        <xdr:cNvPr id="317"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1541</xdr:rowOff>
    </xdr:from>
    <xdr:ext cx="405111" cy="259045"/>
    <xdr:sp macro="" textlink="">
      <xdr:nvSpPr>
        <xdr:cNvPr id="318" name="n_1mainValue【認定こども園・幼稚園・保育所】&#10;有形固定資産減価償却率"/>
        <xdr:cNvSpPr txBox="1"/>
      </xdr:nvSpPr>
      <xdr:spPr>
        <a:xfrm>
          <a:off x="15266043"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13970</xdr:rowOff>
    </xdr:from>
    <xdr:to>
      <xdr:col>31</xdr:col>
      <xdr:colOff>85725</xdr:colOff>
      <xdr:row>40</xdr:row>
      <xdr:rowOff>115570</xdr:rowOff>
    </xdr:to>
    <xdr:sp macro="" textlink="">
      <xdr:nvSpPr>
        <xdr:cNvPr id="355" name="円/楕円 354"/>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356"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106697</xdr:rowOff>
    </xdr:from>
    <xdr:ext cx="469744" cy="259045"/>
    <xdr:sp macro="" textlink="">
      <xdr:nvSpPr>
        <xdr:cNvPr id="357" name="n_1mainValue【認定こども園・幼稚園・保育所】&#10;一人当たり面積"/>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10160</xdr:rowOff>
    </xdr:from>
    <xdr:to>
      <xdr:col>22</xdr:col>
      <xdr:colOff>415925</xdr:colOff>
      <xdr:row>61</xdr:row>
      <xdr:rowOff>111760</xdr:rowOff>
    </xdr:to>
    <xdr:sp macro="" textlink="">
      <xdr:nvSpPr>
        <xdr:cNvPr id="395" name="円/楕円 394"/>
        <xdr:cNvSpPr/>
      </xdr:nvSpPr>
      <xdr:spPr>
        <a:xfrm>
          <a:off x="1543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396"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102887</xdr:rowOff>
    </xdr:from>
    <xdr:ext cx="405111" cy="259045"/>
    <xdr:sp macro="" textlink="">
      <xdr:nvSpPr>
        <xdr:cNvPr id="397" name="n_1mainValue【学校施設】&#10;有形固定資産減価償却率"/>
        <xdr:cNvSpPr txBox="1"/>
      </xdr:nvSpPr>
      <xdr:spPr>
        <a:xfrm>
          <a:off x="15266043"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18542</xdr:rowOff>
    </xdr:from>
    <xdr:to>
      <xdr:col>31</xdr:col>
      <xdr:colOff>85725</xdr:colOff>
      <xdr:row>61</xdr:row>
      <xdr:rowOff>120142</xdr:rowOff>
    </xdr:to>
    <xdr:sp macro="" textlink="">
      <xdr:nvSpPr>
        <xdr:cNvPr id="435" name="円/楕円 434"/>
        <xdr:cNvSpPr/>
      </xdr:nvSpPr>
      <xdr:spPr>
        <a:xfrm>
          <a:off x="21272500" y="104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111269</xdr:rowOff>
    </xdr:from>
    <xdr:ext cx="469744" cy="259045"/>
    <xdr:sp macro="" textlink="">
      <xdr:nvSpPr>
        <xdr:cNvPr id="437" name="n_1mainValue【学校施設】&#10;一人当たり面積"/>
        <xdr:cNvSpPr txBox="1"/>
      </xdr:nvSpPr>
      <xdr:spPr>
        <a:xfrm>
          <a:off x="21075727" y="105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636</xdr:rowOff>
    </xdr:from>
    <xdr:to>
      <xdr:col>22</xdr:col>
      <xdr:colOff>415925</xdr:colOff>
      <xdr:row>81</xdr:row>
      <xdr:rowOff>102236</xdr:rowOff>
    </xdr:to>
    <xdr:sp macro="" textlink="">
      <xdr:nvSpPr>
        <xdr:cNvPr id="475" name="円/楕円 474"/>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476"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118763</xdr:rowOff>
    </xdr:from>
    <xdr:ext cx="405111" cy="259045"/>
    <xdr:sp macro="" textlink="">
      <xdr:nvSpPr>
        <xdr:cNvPr id="477" name="n_1mainValue【児童館】&#10;有形固定資産減価償却率"/>
        <xdr:cNvSpPr txBox="1"/>
      </xdr:nvSpPr>
      <xdr:spPr>
        <a:xfrm>
          <a:off x="15266043"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512" name="円/楕円 511"/>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13"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68597</xdr:rowOff>
    </xdr:from>
    <xdr:ext cx="469744" cy="259045"/>
    <xdr:sp macro="" textlink="">
      <xdr:nvSpPr>
        <xdr:cNvPr id="514"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128270</xdr:rowOff>
    </xdr:from>
    <xdr:to>
      <xdr:col>22</xdr:col>
      <xdr:colOff>415925</xdr:colOff>
      <xdr:row>106</xdr:row>
      <xdr:rowOff>58420</xdr:rowOff>
    </xdr:to>
    <xdr:sp macro="" textlink="">
      <xdr:nvSpPr>
        <xdr:cNvPr id="552" name="円/楕円 551"/>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93997</xdr:rowOff>
    </xdr:from>
    <xdr:ext cx="405111" cy="259045"/>
    <xdr:sp macro="" textlink="">
      <xdr:nvSpPr>
        <xdr:cNvPr id="553"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49547</xdr:rowOff>
    </xdr:from>
    <xdr:ext cx="405111" cy="259045"/>
    <xdr:sp macro="" textlink="">
      <xdr:nvSpPr>
        <xdr:cNvPr id="554" name="n_1mainValue【公民館】&#10;有形固定資産減価償却率"/>
        <xdr:cNvSpPr txBox="1"/>
      </xdr:nvSpPr>
      <xdr:spPr>
        <a:xfrm>
          <a:off x="15266043"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147320</xdr:rowOff>
    </xdr:from>
    <xdr:to>
      <xdr:col>31</xdr:col>
      <xdr:colOff>85725</xdr:colOff>
      <xdr:row>105</xdr:row>
      <xdr:rowOff>77470</xdr:rowOff>
    </xdr:to>
    <xdr:sp macro="" textlink="">
      <xdr:nvSpPr>
        <xdr:cNvPr id="591" name="円/楕円 590"/>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592"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93997</xdr:rowOff>
    </xdr:from>
    <xdr:ext cx="469744" cy="259045"/>
    <xdr:sp macro="" textlink="">
      <xdr:nvSpPr>
        <xdr:cNvPr id="593" name="n_1main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年度において類似団体と比較して特に有形固定資産減価償却率が高くなっている施設は児童館、低くなっている施設は保育所である。</a:t>
          </a:r>
          <a:endParaRPr lang="ja-JP" altLang="ja-JP" sz="1400">
            <a:effectLst/>
          </a:endParaRPr>
        </a:p>
        <a:p>
          <a:r>
            <a:rPr kumimoji="1" lang="ja-JP" altLang="ja-JP" sz="1100">
              <a:solidFill>
                <a:schemeClr val="dk1"/>
              </a:solidFill>
              <a:effectLst/>
              <a:latin typeface="+mn-lt"/>
              <a:ea typeface="+mn-ea"/>
              <a:cs typeface="+mn-cs"/>
            </a:rPr>
            <a:t>　児童館については、市内に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か所あるが、うち末武児童館の有形固定資産減価償却率は</a:t>
          </a:r>
          <a:r>
            <a:rPr kumimoji="1" lang="en-US" altLang="ja-JP" sz="1100">
              <a:solidFill>
                <a:schemeClr val="dk1"/>
              </a:solidFill>
              <a:effectLst/>
              <a:latin typeface="+mn-lt"/>
              <a:ea typeface="+mn-ea"/>
              <a:cs typeface="+mn-cs"/>
            </a:rPr>
            <a:t>53.6</a:t>
          </a:r>
          <a:r>
            <a:rPr kumimoji="1" lang="ja-JP" altLang="ja-JP" sz="1100">
              <a:solidFill>
                <a:schemeClr val="dk1"/>
              </a:solidFill>
              <a:effectLst/>
              <a:latin typeface="+mn-lt"/>
              <a:ea typeface="+mn-ea"/>
              <a:cs typeface="+mn-cs"/>
            </a:rPr>
            <a:t>％と平均並みであるのに対して、米川児童館の償却資産が耐用年数を過ぎているため、有形固定資産減価償却率が高くなっている。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　保育所については、平成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中に老朽化したあおば保育園を建替えたため、有形固定資産減価償却率が低くなっている。老朽化の進んでいる園もあるが、あおば保育園以外の民営化を順次進めているため、有形固定資産減価償却率及び一人当たり面積は更に低くなると見込ま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今後も、需要と効率性を考慮しながら、管理手法や事業方法を決定し、適正な施設管理を計画的に行っていく必要がある。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なお、本資料集への計上数値調査時点では平成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年度固定資産台帳が未完成であったため、平成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年度数値は計上されていない。</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56,715
56,068
89.35
22,190,768
21,323,123
437,949
11,511,432
20,157,802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37391</xdr:rowOff>
    </xdr:from>
    <xdr:ext cx="405111" cy="259045"/>
    <xdr:sp macro="" textlink="">
      <xdr:nvSpPr>
        <xdr:cNvPr id="66"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36830</xdr:rowOff>
    </xdr:from>
    <xdr:to>
      <xdr:col>5</xdr:col>
      <xdr:colOff>409575</xdr:colOff>
      <xdr:row>41</xdr:row>
      <xdr:rowOff>138430</xdr:rowOff>
    </xdr:to>
    <xdr:sp macro="" textlink="">
      <xdr:nvSpPr>
        <xdr:cNvPr id="72" name="円/楕円 71"/>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129557</xdr:rowOff>
    </xdr:from>
    <xdr:ext cx="405111" cy="259045"/>
    <xdr:sp macro="" textlink="">
      <xdr:nvSpPr>
        <xdr:cNvPr id="73" name="n_1mainValue【図書館】&#10;有形固定資産減価償却率"/>
        <xdr:cNvSpPr txBox="1"/>
      </xdr:nvSpPr>
      <xdr:spPr>
        <a:xfrm>
          <a:off x="3582043"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76200</xdr:rowOff>
    </xdr:from>
    <xdr:to>
      <xdr:col>14</xdr:col>
      <xdr:colOff>79375</xdr:colOff>
      <xdr:row>39</xdr:row>
      <xdr:rowOff>6350</xdr:rowOff>
    </xdr:to>
    <xdr:sp macro="" textlink="">
      <xdr:nvSpPr>
        <xdr:cNvPr id="111" name="円/楕円 110"/>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168927</xdr:rowOff>
    </xdr:from>
    <xdr:ext cx="469744" cy="259045"/>
    <xdr:sp macro="" textlink="">
      <xdr:nvSpPr>
        <xdr:cNvPr id="112" name="n_1mainValue【図書館】&#10;一人当たり面積"/>
        <xdr:cNvSpPr txBox="1"/>
      </xdr:nvSpPr>
      <xdr:spPr>
        <a:xfrm>
          <a:off x="93917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154195</xdr:rowOff>
    </xdr:from>
    <xdr:ext cx="405111" cy="259045"/>
    <xdr:sp macro="" textlink="">
      <xdr:nvSpPr>
        <xdr:cNvPr id="143"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74930</xdr:rowOff>
    </xdr:from>
    <xdr:to>
      <xdr:col>5</xdr:col>
      <xdr:colOff>409575</xdr:colOff>
      <xdr:row>63</xdr:row>
      <xdr:rowOff>5080</xdr:rowOff>
    </xdr:to>
    <xdr:sp macro="" textlink="">
      <xdr:nvSpPr>
        <xdr:cNvPr id="149" name="円/楕円 148"/>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167657</xdr:rowOff>
    </xdr:from>
    <xdr:ext cx="405111" cy="259045"/>
    <xdr:sp macro="" textlink="">
      <xdr:nvSpPr>
        <xdr:cNvPr id="150" name="n_1mainValue【体育館・プール】&#10;有形固定資産減価償却率"/>
        <xdr:cNvSpPr txBox="1"/>
      </xdr:nvSpPr>
      <xdr:spPr>
        <a:xfrm>
          <a:off x="3582043"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112412</xdr:rowOff>
    </xdr:from>
    <xdr:ext cx="469744" cy="259045"/>
    <xdr:sp macro="" textlink="">
      <xdr:nvSpPr>
        <xdr:cNvPr id="182" name="n_1aveValue【体育館・プール】&#10;一人当たり面積"/>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128270</xdr:rowOff>
    </xdr:from>
    <xdr:to>
      <xdr:col>14</xdr:col>
      <xdr:colOff>79375</xdr:colOff>
      <xdr:row>62</xdr:row>
      <xdr:rowOff>58420</xdr:rowOff>
    </xdr:to>
    <xdr:sp macro="" textlink="">
      <xdr:nvSpPr>
        <xdr:cNvPr id="188" name="円/楕円 187"/>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74947</xdr:rowOff>
    </xdr:from>
    <xdr:ext cx="469744" cy="259045"/>
    <xdr:sp macro="" textlink="">
      <xdr:nvSpPr>
        <xdr:cNvPr id="189" name="n_1mainValue【体育館・プール】&#10;一人当たり面積"/>
        <xdr:cNvSpPr txBox="1"/>
      </xdr:nvSpPr>
      <xdr:spPr>
        <a:xfrm>
          <a:off x="9391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6" name="テキスト ボックス 21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8" name="テキスト ボックス 21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6" name="テキスト ボックス 22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30" name="直線コネクタ 229"/>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31"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32" name="直線コネクタ 231"/>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33"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34" name="直線コネクタ 233"/>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235"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36" name="フローチャート : 判断 235"/>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237" name="フローチャート : 判断 236"/>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151147</xdr:rowOff>
    </xdr:from>
    <xdr:ext cx="405111" cy="259045"/>
    <xdr:sp macro="" textlink="">
      <xdr:nvSpPr>
        <xdr:cNvPr id="238"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74930</xdr:rowOff>
    </xdr:from>
    <xdr:to>
      <xdr:col>5</xdr:col>
      <xdr:colOff>409575</xdr:colOff>
      <xdr:row>106</xdr:row>
      <xdr:rowOff>5080</xdr:rowOff>
    </xdr:to>
    <xdr:sp macro="" textlink="">
      <xdr:nvSpPr>
        <xdr:cNvPr id="244" name="円/楕円 243"/>
        <xdr:cNvSpPr/>
      </xdr:nvSpPr>
      <xdr:spPr>
        <a:xfrm>
          <a:off x="3746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167657</xdr:rowOff>
    </xdr:from>
    <xdr:ext cx="405111" cy="259045"/>
    <xdr:sp macro="" textlink="">
      <xdr:nvSpPr>
        <xdr:cNvPr id="245" name="n_1mainValue【市民会館】&#10;有形固定資産減価償却率"/>
        <xdr:cNvSpPr txBox="1"/>
      </xdr:nvSpPr>
      <xdr:spPr>
        <a:xfrm>
          <a:off x="3582043"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6" name="直線コネクタ 25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7" name="テキスト ボックス 25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8" name="直線コネクタ 25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9" name="テキスト ボックス 25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0" name="直線コネクタ 25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1" name="テキスト ボックス 26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2" name="直線コネクタ 26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3" name="テキスト ボックス 26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267" name="直線コネクタ 266"/>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268"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269" name="直線コネクタ 268"/>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270"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271" name="直線コネクタ 270"/>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272"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273" name="フローチャート : 判断 272"/>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274" name="フローチャート : 判断 273"/>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15257</xdr:rowOff>
    </xdr:from>
    <xdr:ext cx="469744" cy="259045"/>
    <xdr:sp macro="" textlink="">
      <xdr:nvSpPr>
        <xdr:cNvPr id="275"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93980</xdr:rowOff>
    </xdr:from>
    <xdr:to>
      <xdr:col>14</xdr:col>
      <xdr:colOff>79375</xdr:colOff>
      <xdr:row>105</xdr:row>
      <xdr:rowOff>24130</xdr:rowOff>
    </xdr:to>
    <xdr:sp macro="" textlink="">
      <xdr:nvSpPr>
        <xdr:cNvPr id="281" name="円/楕円 280"/>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282" name="n_1main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3" name="テキスト ボックス 3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07" name="直線コネクタ 306"/>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08"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09" name="直線コネクタ 308"/>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10"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11" name="直線コネクタ 310"/>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12"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13" name="フローチャート : 判断 312"/>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14" name="フローチャート : 判断 313"/>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17162</xdr:rowOff>
    </xdr:from>
    <xdr:ext cx="405111" cy="259045"/>
    <xdr:sp macro="" textlink="">
      <xdr:nvSpPr>
        <xdr:cNvPr id="315" name="n_1aveValue【一般廃棄物処理施設】&#10;有形固定資産減価償却率"/>
        <xdr:cNvSpPr txBox="1"/>
      </xdr:nvSpPr>
      <xdr:spPr>
        <a:xfrm>
          <a:off x="15266043"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153035</xdr:rowOff>
    </xdr:from>
    <xdr:to>
      <xdr:col>22</xdr:col>
      <xdr:colOff>415925</xdr:colOff>
      <xdr:row>37</xdr:row>
      <xdr:rowOff>83185</xdr:rowOff>
    </xdr:to>
    <xdr:sp macro="" textlink="">
      <xdr:nvSpPr>
        <xdr:cNvPr id="321" name="円/楕円 320"/>
        <xdr:cNvSpPr/>
      </xdr:nvSpPr>
      <xdr:spPr>
        <a:xfrm>
          <a:off x="15430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99712</xdr:rowOff>
    </xdr:from>
    <xdr:ext cx="405111" cy="259045"/>
    <xdr:sp macro="" textlink="">
      <xdr:nvSpPr>
        <xdr:cNvPr id="322" name="n_1mainValue【一般廃棄物処理施設】&#10;有形固定資産減価償却率"/>
        <xdr:cNvSpPr txBox="1"/>
      </xdr:nvSpPr>
      <xdr:spPr>
        <a:xfrm>
          <a:off x="15266043"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33" name="直線コネクタ 33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34" name="テキスト ボックス 33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6" name="テキスト ボックス 3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37" name="直線コネクタ 33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338" name="テキスト ボックス 33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0" name="テキスト ボックス 3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342" name="直線コネクタ 341"/>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343"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344" name="直線コネクタ 343"/>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345"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346" name="直線コネクタ 345"/>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347"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348" name="フローチャート : 判断 347"/>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349" name="フローチャート : 判断 348"/>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123265</xdr:rowOff>
    </xdr:from>
    <xdr:ext cx="534377" cy="259045"/>
    <xdr:sp macro="" textlink="">
      <xdr:nvSpPr>
        <xdr:cNvPr id="350" name="n_1aveValue【一般廃棄物処理施設】&#10;一人当たり有形固定資産（償却資産）額"/>
        <xdr:cNvSpPr txBox="1"/>
      </xdr:nvSpPr>
      <xdr:spPr>
        <a:xfrm>
          <a:off x="21043411"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34567</xdr:rowOff>
    </xdr:from>
    <xdr:to>
      <xdr:col>31</xdr:col>
      <xdr:colOff>85725</xdr:colOff>
      <xdr:row>37</xdr:row>
      <xdr:rowOff>136167</xdr:rowOff>
    </xdr:to>
    <xdr:sp macro="" textlink="">
      <xdr:nvSpPr>
        <xdr:cNvPr id="356" name="円/楕円 355"/>
        <xdr:cNvSpPr/>
      </xdr:nvSpPr>
      <xdr:spPr>
        <a:xfrm>
          <a:off x="21272500" y="637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152694</xdr:rowOff>
    </xdr:from>
    <xdr:ext cx="599010" cy="259045"/>
    <xdr:sp macro="" textlink="">
      <xdr:nvSpPr>
        <xdr:cNvPr id="357" name="n_1mainValue【一般廃棄物処理施設】&#10;一人当たり有形固定資産（償却資産）額"/>
        <xdr:cNvSpPr txBox="1"/>
      </xdr:nvSpPr>
      <xdr:spPr>
        <a:xfrm>
          <a:off x="21011094" y="615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68" name="直線コネクタ 3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69" name="テキスト ボックス 3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0" name="直線コネクタ 3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1" name="テキスト ボックス 3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2" name="直線コネクタ 3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3" name="テキスト ボックス 3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4" name="直線コネクタ 3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5" name="テキスト ボックス 3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6" name="直線コネクタ 3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7" name="テキスト ボックス 3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8" name="直線コネクタ 3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79" name="テキスト ボックス 3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83" name="直線コネクタ 382"/>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84"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85" name="直線コネクタ 384"/>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86"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87" name="直線コネクタ 386"/>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388"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89" name="フローチャート : 判断 388"/>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390" name="フローチャート : 判断 389"/>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391"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146776</xdr:rowOff>
    </xdr:from>
    <xdr:to>
      <xdr:col>22</xdr:col>
      <xdr:colOff>415925</xdr:colOff>
      <xdr:row>60</xdr:row>
      <xdr:rowOff>76926</xdr:rowOff>
    </xdr:to>
    <xdr:sp macro="" textlink="">
      <xdr:nvSpPr>
        <xdr:cNvPr id="397" name="円/楕円 396"/>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93453</xdr:rowOff>
    </xdr:from>
    <xdr:ext cx="405111" cy="259045"/>
    <xdr:sp macro="" textlink="">
      <xdr:nvSpPr>
        <xdr:cNvPr id="398" name="n_1mainValue【保健センター・保健所】&#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22" name="直線コネクタ 421"/>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24" name="直線コネクタ 4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25"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26" name="直線コネクタ 425"/>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27"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28" name="フローチャート : 判断 427"/>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29" name="フローチャート : 判断 428"/>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30"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88900</xdr:rowOff>
    </xdr:from>
    <xdr:to>
      <xdr:col>31</xdr:col>
      <xdr:colOff>85725</xdr:colOff>
      <xdr:row>63</xdr:row>
      <xdr:rowOff>19050</xdr:rowOff>
    </xdr:to>
    <xdr:sp macro="" textlink="">
      <xdr:nvSpPr>
        <xdr:cNvPr id="436" name="円/楕円 435"/>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10177</xdr:rowOff>
    </xdr:from>
    <xdr:ext cx="469744" cy="259045"/>
    <xdr:sp macro="" textlink="">
      <xdr:nvSpPr>
        <xdr:cNvPr id="437" name="n_1mainValue【保健センター・保健所】&#10;一人当たり面積"/>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49" name="テキスト ボックス 44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7" name="テキスト ボックス 45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123825</xdr:rowOff>
    </xdr:from>
    <xdr:to>
      <xdr:col>23</xdr:col>
      <xdr:colOff>516889</xdr:colOff>
      <xdr:row>83</xdr:row>
      <xdr:rowOff>127636</xdr:rowOff>
    </xdr:to>
    <xdr:cxnSp macro="">
      <xdr:nvCxnSpPr>
        <xdr:cNvPr id="461" name="直線コネクタ 460"/>
        <xdr:cNvCxnSpPr/>
      </xdr:nvCxnSpPr>
      <xdr:spPr>
        <a:xfrm flipV="1">
          <a:off x="16318864" y="13325475"/>
          <a:ext cx="0"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131463</xdr:rowOff>
    </xdr:from>
    <xdr:ext cx="405111" cy="259045"/>
    <xdr:sp macro="" textlink="">
      <xdr:nvSpPr>
        <xdr:cNvPr id="462" name="【消防施設】&#10;有形固定資産減価償却率最小値テキスト"/>
        <xdr:cNvSpPr txBox="1"/>
      </xdr:nvSpPr>
      <xdr:spPr>
        <a:xfrm>
          <a:off x="164084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83</xdr:row>
      <xdr:rowOff>127636</xdr:rowOff>
    </xdr:from>
    <xdr:to>
      <xdr:col>23</xdr:col>
      <xdr:colOff>606425</xdr:colOff>
      <xdr:row>83</xdr:row>
      <xdr:rowOff>127636</xdr:rowOff>
    </xdr:to>
    <xdr:cxnSp macro="">
      <xdr:nvCxnSpPr>
        <xdr:cNvPr id="463" name="直線コネクタ 462"/>
        <xdr:cNvCxnSpPr/>
      </xdr:nvCxnSpPr>
      <xdr:spPr>
        <a:xfrm>
          <a:off x="16230600" y="1435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70502</xdr:rowOff>
    </xdr:from>
    <xdr:ext cx="405111" cy="259045"/>
    <xdr:sp macro="" textlink="">
      <xdr:nvSpPr>
        <xdr:cNvPr id="464" name="【消防施設】&#10;有形固定資産減価償却率最大値テキスト"/>
        <xdr:cNvSpPr txBox="1"/>
      </xdr:nvSpPr>
      <xdr:spPr>
        <a:xfrm>
          <a:off x="164084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77</xdr:row>
      <xdr:rowOff>123825</xdr:rowOff>
    </xdr:from>
    <xdr:to>
      <xdr:col>23</xdr:col>
      <xdr:colOff>606425</xdr:colOff>
      <xdr:row>77</xdr:row>
      <xdr:rowOff>123825</xdr:rowOff>
    </xdr:to>
    <xdr:cxnSp macro="">
      <xdr:nvCxnSpPr>
        <xdr:cNvPr id="465" name="直線コネクタ 464"/>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36213</xdr:rowOff>
    </xdr:from>
    <xdr:ext cx="405111" cy="259045"/>
    <xdr:sp macro="" textlink="">
      <xdr:nvSpPr>
        <xdr:cNvPr id="466" name="【消防施設】&#10;有形固定資産減価償却率平均値テキスト"/>
        <xdr:cNvSpPr txBox="1"/>
      </xdr:nvSpPr>
      <xdr:spPr>
        <a:xfrm>
          <a:off x="16408400" y="13752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57786</xdr:rowOff>
    </xdr:from>
    <xdr:to>
      <xdr:col>23</xdr:col>
      <xdr:colOff>568325</xdr:colOff>
      <xdr:row>80</xdr:row>
      <xdr:rowOff>159386</xdr:rowOff>
    </xdr:to>
    <xdr:sp macro="" textlink="">
      <xdr:nvSpPr>
        <xdr:cNvPr id="467" name="フローチャート : 判断 466"/>
        <xdr:cNvSpPr/>
      </xdr:nvSpPr>
      <xdr:spPr>
        <a:xfrm>
          <a:off x="162687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52070</xdr:rowOff>
    </xdr:from>
    <xdr:to>
      <xdr:col>22</xdr:col>
      <xdr:colOff>415925</xdr:colOff>
      <xdr:row>80</xdr:row>
      <xdr:rowOff>153670</xdr:rowOff>
    </xdr:to>
    <xdr:sp macro="" textlink="">
      <xdr:nvSpPr>
        <xdr:cNvPr id="468" name="フローチャート : 判断 467"/>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170197</xdr:rowOff>
    </xdr:from>
    <xdr:ext cx="405111" cy="259045"/>
    <xdr:sp macro="" textlink="">
      <xdr:nvSpPr>
        <xdr:cNvPr id="469" name="n_1aveValue【消防施設】&#10;有形固定資産減価償却率"/>
        <xdr:cNvSpPr txBox="1"/>
      </xdr:nvSpPr>
      <xdr:spPr>
        <a:xfrm>
          <a:off x="15266043"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63500</xdr:rowOff>
    </xdr:from>
    <xdr:to>
      <xdr:col>22</xdr:col>
      <xdr:colOff>415925</xdr:colOff>
      <xdr:row>85</xdr:row>
      <xdr:rowOff>165100</xdr:rowOff>
    </xdr:to>
    <xdr:sp macro="" textlink="">
      <xdr:nvSpPr>
        <xdr:cNvPr id="475" name="円/楕円 474"/>
        <xdr:cNvSpPr/>
      </xdr:nvSpPr>
      <xdr:spPr>
        <a:xfrm>
          <a:off x="15430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85</xdr:row>
      <xdr:rowOff>156227</xdr:rowOff>
    </xdr:from>
    <xdr:ext cx="340478" cy="259045"/>
    <xdr:sp macro="" textlink="">
      <xdr:nvSpPr>
        <xdr:cNvPr id="476" name="n_1mainValue【消防施設】&#10;有形固定資産減価償却率"/>
        <xdr:cNvSpPr txBox="1"/>
      </xdr:nvSpPr>
      <xdr:spPr>
        <a:xfrm>
          <a:off x="15298360" y="14729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7" name="直線コネクタ 4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8" name="テキスト ボックス 4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9" name="直線コネクタ 4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0" name="テキスト ボックス 4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1" name="直線コネクタ 4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2" name="テキスト ボックス 4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3" name="直線コネクタ 4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4" name="テキスト ボックス 4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5" name="直線コネクタ 4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6" name="テキスト ボックス 4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7" name="直線コネクタ 4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8" name="テキスト ボックス 4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02" name="直線コネクタ 501"/>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3"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4" name="直線コネクタ 503"/>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05"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06" name="直線コネクタ 505"/>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07"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08" name="フローチャート : 判断 507"/>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09" name="フローチャート : 判断 508"/>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131734</xdr:rowOff>
    </xdr:from>
    <xdr:ext cx="469744" cy="259045"/>
    <xdr:sp macro="" textlink="">
      <xdr:nvSpPr>
        <xdr:cNvPr id="510" name="n_1aveValue【消防施設】&#10;一人当たり面積"/>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156029</xdr:rowOff>
    </xdr:from>
    <xdr:to>
      <xdr:col>31</xdr:col>
      <xdr:colOff>85725</xdr:colOff>
      <xdr:row>81</xdr:row>
      <xdr:rowOff>86179</xdr:rowOff>
    </xdr:to>
    <xdr:sp macro="" textlink="">
      <xdr:nvSpPr>
        <xdr:cNvPr id="516" name="円/楕円 515"/>
        <xdr:cNvSpPr/>
      </xdr:nvSpPr>
      <xdr:spPr>
        <a:xfrm>
          <a:off x="212725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102706</xdr:rowOff>
    </xdr:from>
    <xdr:ext cx="469744" cy="259045"/>
    <xdr:sp macro="" textlink="">
      <xdr:nvSpPr>
        <xdr:cNvPr id="517" name="n_1mainValue【消防施設】&#10;一人当たり面積"/>
        <xdr:cNvSpPr txBox="1"/>
      </xdr:nvSpPr>
      <xdr:spPr>
        <a:xfrm>
          <a:off x="21075727"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8" name="テキスト ボックス 5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9" name="直線コネクタ 5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0" name="テキスト ボックス 5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1" name="直線コネクタ 5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2" name="テキスト ボックス 5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3" name="直線コネクタ 5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4" name="テキスト ボックス 5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5" name="直線コネクタ 5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6" name="テキスト ボックス 5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7" name="直線コネクタ 5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8" name="テキスト ボックス 5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42" name="直線コネクタ 541"/>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43"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44" name="直線コネクタ 543"/>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45"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46" name="直線コネクタ 545"/>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47"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48" name="フローチャート : 判断 54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49" name="フローチャート : 判断 548"/>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550"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126364</xdr:rowOff>
    </xdr:from>
    <xdr:to>
      <xdr:col>22</xdr:col>
      <xdr:colOff>415925</xdr:colOff>
      <xdr:row>104</xdr:row>
      <xdr:rowOff>56514</xdr:rowOff>
    </xdr:to>
    <xdr:sp macro="" textlink="">
      <xdr:nvSpPr>
        <xdr:cNvPr id="556" name="円/楕円 555"/>
        <xdr:cNvSpPr/>
      </xdr:nvSpPr>
      <xdr:spPr>
        <a:xfrm>
          <a:off x="15430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73041</xdr:rowOff>
    </xdr:from>
    <xdr:ext cx="405111" cy="259045"/>
    <xdr:sp macro="" textlink="">
      <xdr:nvSpPr>
        <xdr:cNvPr id="557" name="n_1mainValue【庁舎】&#10;有形固定資産減価償却率"/>
        <xdr:cNvSpPr txBox="1"/>
      </xdr:nvSpPr>
      <xdr:spPr>
        <a:xfrm>
          <a:off x="15266043"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8" name="テキスト ボックス 5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9" name="直線コネクタ 5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0" name="テキスト ボックス 5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1" name="直線コネクタ 5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2" name="テキスト ボックス 5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3" name="直線コネクタ 5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4" name="テキスト ボックス 5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5" name="直線コネクタ 5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6" name="テキスト ボックス 5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7" name="直線コネクタ 5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8" name="テキスト ボックス 5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9" name="直線コネクタ 5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0" name="テキスト ボックス 5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84" name="直線コネクタ 583"/>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85"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86" name="直線コネクタ 58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87"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88" name="直線コネクタ 587"/>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89"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90" name="フローチャート : 判断 589"/>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591" name="フローチャート : 判断 590"/>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592"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162561</xdr:rowOff>
    </xdr:from>
    <xdr:to>
      <xdr:col>31</xdr:col>
      <xdr:colOff>85725</xdr:colOff>
      <xdr:row>107</xdr:row>
      <xdr:rowOff>92711</xdr:rowOff>
    </xdr:to>
    <xdr:sp macro="" textlink="">
      <xdr:nvSpPr>
        <xdr:cNvPr id="598" name="円/楕円 597"/>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83838</xdr:rowOff>
    </xdr:from>
    <xdr:ext cx="469744" cy="259045"/>
    <xdr:sp macro="" textlink="">
      <xdr:nvSpPr>
        <xdr:cNvPr id="599" name="n_1mainValue【庁舎】&#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有形固定資産減価償却率及び一人当たり面積については、殆どの施設で類似団体と似通っているが、大きな違いがみられるのは図書館と消防施設の有形固定資産減価償却率である。</a:t>
          </a:r>
          <a:endParaRPr lang="ja-JP" altLang="ja-JP" sz="1400">
            <a:effectLst/>
          </a:endParaRPr>
        </a:p>
        <a:p>
          <a:r>
            <a:rPr kumimoji="1" lang="ja-JP" altLang="ja-JP" sz="1100">
              <a:solidFill>
                <a:schemeClr val="dk1"/>
              </a:solidFill>
              <a:effectLst/>
              <a:latin typeface="+mn-lt"/>
              <a:ea typeface="+mn-ea"/>
              <a:cs typeface="+mn-cs"/>
            </a:rPr>
            <a:t>　これは、平成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年に図書館と中央公民館の複合施設である市民交流拠点施設を建設し、平成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年に消防庁舎を建て替えたことによるもので、今後は償却期間の経過とともに減価償却率も徐々に上昇していくと思われる。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なお、本資料集への計上数値調査時点では平成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年度固定資産台帳が未完成であったため、平成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年度数値は計上されていない。</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56,715
56,068
89.35
22,190,768
21,323,123
437,949
11,511,432
20,157,802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年度の財政力指数は対前年度</a:t>
          </a:r>
          <a:r>
            <a:rPr kumimoji="1" lang="en-US" altLang="ja-JP" sz="1300">
              <a:latin typeface="ＭＳ Ｐゴシック"/>
            </a:rPr>
            <a:t>0.01</a:t>
          </a:r>
          <a:r>
            <a:rPr kumimoji="1" lang="ja-JP" altLang="en-US" sz="1300">
              <a:latin typeface="ＭＳ Ｐゴシック"/>
            </a:rPr>
            <a:t>の増、単年度でも</a:t>
          </a:r>
          <a:r>
            <a:rPr kumimoji="1" lang="en-US" altLang="ja-JP" sz="1300">
              <a:latin typeface="ＭＳ Ｐゴシック"/>
            </a:rPr>
            <a:t>0.004</a:t>
          </a:r>
          <a:r>
            <a:rPr kumimoji="1" lang="ja-JP" altLang="en-US" sz="1300">
              <a:latin typeface="ＭＳ Ｐゴシック"/>
            </a:rPr>
            <a:t>の増となった。基準財政収入額は、地方消費税交付金が</a:t>
          </a:r>
          <a:r>
            <a:rPr kumimoji="1" lang="en-US" altLang="ja-JP" sz="1300">
              <a:latin typeface="ＭＳ Ｐゴシック"/>
            </a:rPr>
            <a:t>1</a:t>
          </a:r>
          <a:r>
            <a:rPr kumimoji="1" lang="ja-JP" altLang="en-US" sz="1300">
              <a:latin typeface="ＭＳ Ｐゴシック"/>
            </a:rPr>
            <a:t>億増のほか、家屋が</a:t>
          </a:r>
          <a:r>
            <a:rPr kumimoji="1" lang="en-US" altLang="ja-JP" sz="1300">
              <a:latin typeface="ＭＳ Ｐゴシック"/>
            </a:rPr>
            <a:t>0.3</a:t>
          </a:r>
          <a:r>
            <a:rPr kumimoji="1" lang="ja-JP" altLang="en-US" sz="1300">
              <a:latin typeface="ＭＳ Ｐゴシック"/>
            </a:rPr>
            <a:t>億増（いずれも算入額ベース）となった。一方で、基準財政需要額は個別算定経費</a:t>
          </a:r>
          <a:r>
            <a:rPr kumimoji="1" lang="en-US" altLang="ja-JP" sz="1300">
              <a:latin typeface="ＭＳ Ｐゴシック"/>
            </a:rPr>
            <a:t>0.6</a:t>
          </a:r>
          <a:r>
            <a:rPr kumimoji="1" lang="ja-JP" altLang="en-US" sz="1300">
              <a:latin typeface="ＭＳ Ｐゴシック"/>
            </a:rPr>
            <a:t>億増、地域経済・雇用対策費</a:t>
          </a:r>
          <a:r>
            <a:rPr kumimoji="1" lang="en-US" altLang="ja-JP" sz="1300">
              <a:latin typeface="ＭＳ Ｐゴシック"/>
            </a:rPr>
            <a:t>0.4</a:t>
          </a:r>
          <a:r>
            <a:rPr kumimoji="1" lang="ja-JP" altLang="en-US" sz="1300">
              <a:latin typeface="ＭＳ Ｐゴシック"/>
            </a:rPr>
            <a:t>億減、臨時財政対策債振替相当額</a:t>
          </a:r>
          <a:r>
            <a:rPr kumimoji="1" lang="en-US" altLang="ja-JP" sz="1300">
              <a:latin typeface="ＭＳ Ｐゴシック"/>
            </a:rPr>
            <a:t>1.3</a:t>
          </a:r>
          <a:r>
            <a:rPr kumimoji="1" lang="ja-JP" altLang="en-US" sz="1300">
              <a:latin typeface="ＭＳ Ｐゴシック"/>
            </a:rPr>
            <a:t>億減により全体としては増えてはいるものの、基準財政収入額の増分を下回り、結果的に財政力指数が上昇した。</a:t>
          </a:r>
          <a:endParaRPr kumimoji="1" lang="en-US" altLang="ja-JP" sz="1300">
            <a:latin typeface="ＭＳ Ｐゴシック"/>
          </a:endParaRPr>
        </a:p>
        <a:p>
          <a:r>
            <a:rPr kumimoji="1" lang="ja-JP" altLang="en-US" sz="1300">
              <a:latin typeface="ＭＳ Ｐゴシック"/>
            </a:rPr>
            <a:t>　今後は地方消費税交付金の増加傾向が落ち着くことで、需要額の増が収入額の増を上回り、財政力指数は逓減していくと予想される。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161472</xdr:rowOff>
    </xdr:from>
    <xdr:to>
      <xdr:col>7</xdr:col>
      <xdr:colOff>152400</xdr:colOff>
      <xdr:row>41</xdr:row>
      <xdr:rowOff>7257</xdr:rowOff>
    </xdr:to>
    <xdr:cxnSp macro="">
      <xdr:nvCxnSpPr>
        <xdr:cNvPr id="70" name="直線コネクタ 69"/>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7257</xdr:rowOff>
    </xdr:to>
    <xdr:cxnSp macro="">
      <xdr:nvCxnSpPr>
        <xdr:cNvPr id="73" name="直線コネクタ 72"/>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24493</xdr:rowOff>
    </xdr:to>
    <xdr:cxnSp macro="">
      <xdr:nvCxnSpPr>
        <xdr:cNvPr id="76" name="直線コネクタ 75"/>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24493</xdr:rowOff>
    </xdr:to>
    <xdr:cxnSp macro="">
      <xdr:nvCxnSpPr>
        <xdr:cNvPr id="79" name="直線コネクタ 78"/>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9" name="円/楕円 88"/>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90"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1" name="円/楕円 90"/>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2" name="テキスト ボックス 91"/>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127907</xdr:rowOff>
    </xdr:from>
    <xdr:to>
      <xdr:col>4</xdr:col>
      <xdr:colOff>533400</xdr:colOff>
      <xdr:row>41</xdr:row>
      <xdr:rowOff>58057</xdr:rowOff>
    </xdr:to>
    <xdr:sp macro="" textlink="">
      <xdr:nvSpPr>
        <xdr:cNvPr id="93" name="円/楕円 92"/>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68234</xdr:rowOff>
    </xdr:from>
    <xdr:ext cx="762000" cy="259045"/>
    <xdr:sp macro="" textlink="">
      <xdr:nvSpPr>
        <xdr:cNvPr id="94" name="テキスト ボックス 93"/>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5" name="円/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7" name="円/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8" name="テキスト ボックス 97"/>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年度の経常収支比率は、対前年度</a:t>
          </a:r>
          <a:r>
            <a:rPr kumimoji="1" lang="en-US" altLang="ja-JP" sz="1300">
              <a:latin typeface="ＭＳ Ｐゴシック"/>
            </a:rPr>
            <a:t>7.5%</a:t>
          </a:r>
          <a:r>
            <a:rPr kumimoji="1" lang="ja-JP" altLang="en-US" sz="1300">
              <a:latin typeface="ＭＳ Ｐゴシック"/>
            </a:rPr>
            <a:t>増となり、類似団体との比較でも平均値を</a:t>
          </a:r>
          <a:r>
            <a:rPr kumimoji="1" lang="en-US" altLang="ja-JP" sz="1300">
              <a:latin typeface="ＭＳ Ｐゴシック"/>
            </a:rPr>
            <a:t>2.7%</a:t>
          </a:r>
          <a:r>
            <a:rPr kumimoji="1" lang="ja-JP" altLang="en-US" sz="1300">
              <a:latin typeface="ＭＳ Ｐゴシック"/>
            </a:rPr>
            <a:t>上回った。主な要因としては、法人市民税の減収に伴う地方税経常一般財源額の</a:t>
          </a:r>
          <a:r>
            <a:rPr kumimoji="1" lang="en-US" altLang="ja-JP" sz="1300">
              <a:latin typeface="ＭＳ Ｐゴシック"/>
            </a:rPr>
            <a:t>1.4</a:t>
          </a:r>
          <a:r>
            <a:rPr kumimoji="1" lang="ja-JP" altLang="en-US" sz="1300">
              <a:latin typeface="ＭＳ Ｐゴシック"/>
            </a:rPr>
            <a:t>億減、地方消費税交付金経常一般財源額の</a:t>
          </a:r>
          <a:r>
            <a:rPr kumimoji="1" lang="en-US" altLang="ja-JP" sz="1300">
              <a:latin typeface="ＭＳ Ｐゴシック"/>
            </a:rPr>
            <a:t>0.9</a:t>
          </a:r>
          <a:r>
            <a:rPr kumimoji="1" lang="ja-JP" altLang="en-US" sz="1300">
              <a:latin typeface="ＭＳ Ｐゴシック"/>
            </a:rPr>
            <a:t>億減、人事院勧告に準じた給与改定、退職者数の増に伴う人件費経常経費充当一般財源の</a:t>
          </a:r>
          <a:r>
            <a:rPr kumimoji="1" lang="en-US" altLang="ja-JP" sz="1300">
              <a:latin typeface="ＭＳ Ｐゴシック"/>
            </a:rPr>
            <a:t>2.3</a:t>
          </a:r>
          <a:r>
            <a:rPr kumimoji="1" lang="ja-JP" altLang="en-US" sz="1300">
              <a:latin typeface="ＭＳ Ｐゴシック"/>
            </a:rPr>
            <a:t>億増、扶助費経常経費充当一般財源の</a:t>
          </a:r>
          <a:r>
            <a:rPr kumimoji="1" lang="en-US" altLang="ja-JP" sz="1300">
              <a:latin typeface="ＭＳ Ｐゴシック"/>
            </a:rPr>
            <a:t>2.1</a:t>
          </a:r>
          <a:r>
            <a:rPr kumimoji="1" lang="ja-JP" altLang="en-US" sz="1300">
              <a:latin typeface="ＭＳ Ｐゴシック"/>
            </a:rPr>
            <a:t>億増が挙げられる。</a:t>
          </a:r>
          <a:endParaRPr kumimoji="1" lang="en-US" altLang="ja-JP" sz="1300">
            <a:latin typeface="ＭＳ Ｐゴシック"/>
          </a:endParaRPr>
        </a:p>
        <a:p>
          <a:r>
            <a:rPr kumimoji="1" lang="ja-JP" altLang="en-US" sz="1300">
              <a:latin typeface="ＭＳ Ｐゴシック"/>
            </a:rPr>
            <a:t>　今後も扶助費や公債費の伸びが予想されるため、引き続き自主財源の確保や歳出削減に努めていく必要がある。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63</xdr:row>
      <xdr:rowOff>150495</xdr:rowOff>
    </xdr:to>
    <xdr:cxnSp macro="">
      <xdr:nvCxnSpPr>
        <xdr:cNvPr id="133" name="直線コネクタ 132"/>
        <xdr:cNvCxnSpPr/>
      </xdr:nvCxnSpPr>
      <xdr:spPr>
        <a:xfrm>
          <a:off x="4114800" y="10650220"/>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84667</xdr:rowOff>
    </xdr:to>
    <xdr:cxnSp macro="">
      <xdr:nvCxnSpPr>
        <xdr:cNvPr id="136" name="直線コネクタ 135"/>
        <xdr:cNvCxnSpPr/>
      </xdr:nvCxnSpPr>
      <xdr:spPr>
        <a:xfrm flipV="1">
          <a:off x="3225800" y="106502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84667</xdr:rowOff>
    </xdr:to>
    <xdr:cxnSp macro="">
      <xdr:nvCxnSpPr>
        <xdr:cNvPr id="139" name="直線コネクタ 138"/>
        <xdr:cNvCxnSpPr/>
      </xdr:nvCxnSpPr>
      <xdr:spPr>
        <a:xfrm>
          <a:off x="2336800" y="106019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25206</xdr:rowOff>
    </xdr:from>
    <xdr:ext cx="762000" cy="259045"/>
    <xdr:sp macro="" textlink="">
      <xdr:nvSpPr>
        <xdr:cNvPr id="141" name="テキスト ボックス 140"/>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76623</xdr:rowOff>
    </xdr:to>
    <xdr:cxnSp macro="">
      <xdr:nvCxnSpPr>
        <xdr:cNvPr id="142" name="直線コネクタ 141"/>
        <xdr:cNvCxnSpPr/>
      </xdr:nvCxnSpPr>
      <xdr:spPr>
        <a:xfrm flipV="1">
          <a:off x="1447800" y="106019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1075</xdr:rowOff>
    </xdr:from>
    <xdr:ext cx="762000" cy="259045"/>
    <xdr:sp macro="" textlink="">
      <xdr:nvSpPr>
        <xdr:cNvPr id="144" name="テキスト ボックス 143"/>
        <xdr:cNvSpPr txBox="1"/>
      </xdr:nvSpPr>
      <xdr:spPr>
        <a:xfrm>
          <a:off x="1955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99695</xdr:rowOff>
    </xdr:from>
    <xdr:to>
      <xdr:col>7</xdr:col>
      <xdr:colOff>203200</xdr:colOff>
      <xdr:row>64</xdr:row>
      <xdr:rowOff>29845</xdr:rowOff>
    </xdr:to>
    <xdr:sp macro="" textlink="">
      <xdr:nvSpPr>
        <xdr:cNvPr id="152" name="円/楕円 151"/>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71772</xdr:rowOff>
    </xdr:from>
    <xdr:ext cx="762000" cy="259045"/>
    <xdr:sp macro="" textlink="">
      <xdr:nvSpPr>
        <xdr:cNvPr id="153"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4" name="円/楕円 153"/>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5" name="テキスト ボックス 154"/>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56" name="円/楕円 155"/>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57" name="テキスト ボックス 156"/>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8" name="円/楕円 157"/>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9" name="テキスト ボックス 158"/>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25823</xdr:rowOff>
    </xdr:from>
    <xdr:to>
      <xdr:col>2</xdr:col>
      <xdr:colOff>127000</xdr:colOff>
      <xdr:row>62</xdr:row>
      <xdr:rowOff>127423</xdr:rowOff>
    </xdr:to>
    <xdr:sp macro="" textlink="">
      <xdr:nvSpPr>
        <xdr:cNvPr id="160" name="円/楕円 159"/>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137600</xdr:rowOff>
    </xdr:from>
    <xdr:ext cx="762000" cy="259045"/>
    <xdr:sp macro="" textlink="">
      <xdr:nvSpPr>
        <xdr:cNvPr id="161" name="テキスト ボックス 160"/>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[109,663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人件費、物件費及び維持補修費の人口一人当たりの金額は、類似団体平均が</a:t>
          </a:r>
          <a:r>
            <a:rPr kumimoji="1" lang="en-US" altLang="ja-JP" sz="1300">
              <a:solidFill>
                <a:schemeClr val="dk1"/>
              </a:solidFill>
              <a:effectLst/>
              <a:latin typeface="+mn-lt"/>
              <a:ea typeface="+mn-ea"/>
              <a:cs typeface="+mn-cs"/>
            </a:rPr>
            <a:t>10,390</a:t>
          </a:r>
          <a:r>
            <a:rPr kumimoji="1" lang="ja-JP" altLang="ja-JP" sz="1300">
              <a:solidFill>
                <a:schemeClr val="dk1"/>
              </a:solidFill>
              <a:effectLst/>
              <a:latin typeface="+mn-lt"/>
              <a:ea typeface="+mn-ea"/>
              <a:cs typeface="+mn-cs"/>
            </a:rPr>
            <a:t>円増加したのに対して、当市はほぼ前年と同等の額で推移した。人件費は国家公務員の俸給表の改定</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準じ、一般職給を</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％引き上げたこと等に伴い</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億増加したものの、マイナンバー制度対応システム関係の減による物件費の減等もあり、決算額としては</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億の増となった。</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事務の効率化や職員の適正な配置、パート職員等による対応、</a:t>
          </a:r>
          <a:r>
            <a:rPr kumimoji="1" lang="ja-JP" altLang="ja-JP" sz="1300">
              <a:solidFill>
                <a:schemeClr val="dk1"/>
              </a:solidFill>
              <a:effectLst/>
              <a:latin typeface="+mn-lt"/>
              <a:ea typeface="+mn-ea"/>
              <a:cs typeface="+mn-cs"/>
            </a:rPr>
            <a:t>民間委託の推進等により、更に効率の良い行政運営に努めていく。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43952</xdr:rowOff>
    </xdr:from>
    <xdr:to>
      <xdr:col>7</xdr:col>
      <xdr:colOff>152400</xdr:colOff>
      <xdr:row>81</xdr:row>
      <xdr:rowOff>44776</xdr:rowOff>
    </xdr:to>
    <xdr:cxnSp macro="">
      <xdr:nvCxnSpPr>
        <xdr:cNvPr id="197" name="直線コネクタ 196"/>
        <xdr:cNvCxnSpPr/>
      </xdr:nvCxnSpPr>
      <xdr:spPr>
        <a:xfrm>
          <a:off x="4114800" y="13931402"/>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29553</xdr:rowOff>
    </xdr:from>
    <xdr:ext cx="762000" cy="259045"/>
    <xdr:sp macro="" textlink="">
      <xdr:nvSpPr>
        <xdr:cNvPr id="198" name="人件費・物件費等の状況平均値テキスト"/>
        <xdr:cNvSpPr txBox="1"/>
      </xdr:nvSpPr>
      <xdr:spPr>
        <a:xfrm>
          <a:off x="5041900" y="1391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37472</xdr:rowOff>
    </xdr:from>
    <xdr:to>
      <xdr:col>6</xdr:col>
      <xdr:colOff>0</xdr:colOff>
      <xdr:row>81</xdr:row>
      <xdr:rowOff>43952</xdr:rowOff>
    </xdr:to>
    <xdr:cxnSp macro="">
      <xdr:nvCxnSpPr>
        <xdr:cNvPr id="200" name="直線コネクタ 199"/>
        <xdr:cNvCxnSpPr/>
      </xdr:nvCxnSpPr>
      <xdr:spPr>
        <a:xfrm>
          <a:off x="3225800" y="13924922"/>
          <a:ext cx="889000" cy="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25828</xdr:rowOff>
    </xdr:from>
    <xdr:to>
      <xdr:col>4</xdr:col>
      <xdr:colOff>482600</xdr:colOff>
      <xdr:row>81</xdr:row>
      <xdr:rowOff>37472</xdr:rowOff>
    </xdr:to>
    <xdr:cxnSp macro="">
      <xdr:nvCxnSpPr>
        <xdr:cNvPr id="203" name="直線コネクタ 202"/>
        <xdr:cNvCxnSpPr/>
      </xdr:nvCxnSpPr>
      <xdr:spPr>
        <a:xfrm>
          <a:off x="2336800" y="13913278"/>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81647</xdr:rowOff>
    </xdr:from>
    <xdr:ext cx="762000" cy="259045"/>
    <xdr:sp macro="" textlink="">
      <xdr:nvSpPr>
        <xdr:cNvPr id="205" name="テキスト ボックス 204"/>
        <xdr:cNvSpPr txBox="1"/>
      </xdr:nvSpPr>
      <xdr:spPr>
        <a:xfrm>
          <a:off x="2844800" y="1396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25828</xdr:rowOff>
    </xdr:from>
    <xdr:to>
      <xdr:col>3</xdr:col>
      <xdr:colOff>279400</xdr:colOff>
      <xdr:row>81</xdr:row>
      <xdr:rowOff>27764</xdr:rowOff>
    </xdr:to>
    <xdr:cxnSp macro="">
      <xdr:nvCxnSpPr>
        <xdr:cNvPr id="206" name="直線コネクタ 205"/>
        <xdr:cNvCxnSpPr/>
      </xdr:nvCxnSpPr>
      <xdr:spPr>
        <a:xfrm flipV="1">
          <a:off x="1447800" y="13913278"/>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75962</xdr:rowOff>
    </xdr:from>
    <xdr:ext cx="762000" cy="259045"/>
    <xdr:sp macro="" textlink="">
      <xdr:nvSpPr>
        <xdr:cNvPr id="208" name="テキスト ボックス 207"/>
        <xdr:cNvSpPr txBox="1"/>
      </xdr:nvSpPr>
      <xdr:spPr>
        <a:xfrm>
          <a:off x="1955800" y="1396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78240</xdr:rowOff>
    </xdr:from>
    <xdr:ext cx="762000" cy="259045"/>
    <xdr:sp macro="" textlink="">
      <xdr:nvSpPr>
        <xdr:cNvPr id="210" name="テキスト ボックス 209"/>
        <xdr:cNvSpPr txBox="1"/>
      </xdr:nvSpPr>
      <xdr:spPr>
        <a:xfrm>
          <a:off x="1066800" y="139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165426</xdr:rowOff>
    </xdr:from>
    <xdr:to>
      <xdr:col>7</xdr:col>
      <xdr:colOff>203200</xdr:colOff>
      <xdr:row>81</xdr:row>
      <xdr:rowOff>95576</xdr:rowOff>
    </xdr:to>
    <xdr:sp macro="" textlink="">
      <xdr:nvSpPr>
        <xdr:cNvPr id="216" name="円/楕円 215"/>
        <xdr:cNvSpPr/>
      </xdr:nvSpPr>
      <xdr:spPr>
        <a:xfrm>
          <a:off x="4902200" y="138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86703</xdr:rowOff>
    </xdr:from>
    <xdr:ext cx="762000" cy="259045"/>
    <xdr:sp macro="" textlink="">
      <xdr:nvSpPr>
        <xdr:cNvPr id="217" name="人件費・物件費等の状況該当値テキスト"/>
        <xdr:cNvSpPr txBox="1"/>
      </xdr:nvSpPr>
      <xdr:spPr>
        <a:xfrm>
          <a:off x="5041900" y="138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109,663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164602</xdr:rowOff>
    </xdr:from>
    <xdr:to>
      <xdr:col>6</xdr:col>
      <xdr:colOff>50800</xdr:colOff>
      <xdr:row>81</xdr:row>
      <xdr:rowOff>94752</xdr:rowOff>
    </xdr:to>
    <xdr:sp macro="" textlink="">
      <xdr:nvSpPr>
        <xdr:cNvPr id="218" name="円/楕円 217"/>
        <xdr:cNvSpPr/>
      </xdr:nvSpPr>
      <xdr:spPr>
        <a:xfrm>
          <a:off x="4064000" y="138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104929</xdr:rowOff>
    </xdr:from>
    <xdr:ext cx="736600" cy="259045"/>
    <xdr:sp macro="" textlink="">
      <xdr:nvSpPr>
        <xdr:cNvPr id="219" name="テキスト ボックス 218"/>
        <xdr:cNvSpPr txBox="1"/>
      </xdr:nvSpPr>
      <xdr:spPr>
        <a:xfrm>
          <a:off x="3733800" y="1364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109,185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158122</xdr:rowOff>
    </xdr:from>
    <xdr:to>
      <xdr:col>4</xdr:col>
      <xdr:colOff>533400</xdr:colOff>
      <xdr:row>81</xdr:row>
      <xdr:rowOff>88272</xdr:rowOff>
    </xdr:to>
    <xdr:sp macro="" textlink="">
      <xdr:nvSpPr>
        <xdr:cNvPr id="220" name="円/楕円 219"/>
        <xdr:cNvSpPr/>
      </xdr:nvSpPr>
      <xdr:spPr>
        <a:xfrm>
          <a:off x="3175000" y="138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98449</xdr:rowOff>
    </xdr:from>
    <xdr:ext cx="762000" cy="259045"/>
    <xdr:sp macro="" textlink="">
      <xdr:nvSpPr>
        <xdr:cNvPr id="221" name="テキスト ボックス 220"/>
        <xdr:cNvSpPr txBox="1"/>
      </xdr:nvSpPr>
      <xdr:spPr>
        <a:xfrm>
          <a:off x="2844800" y="1364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105,425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146478</xdr:rowOff>
    </xdr:from>
    <xdr:to>
      <xdr:col>3</xdr:col>
      <xdr:colOff>330200</xdr:colOff>
      <xdr:row>81</xdr:row>
      <xdr:rowOff>76628</xdr:rowOff>
    </xdr:to>
    <xdr:sp macro="" textlink="">
      <xdr:nvSpPr>
        <xdr:cNvPr id="222" name="円/楕円 221"/>
        <xdr:cNvSpPr/>
      </xdr:nvSpPr>
      <xdr:spPr>
        <a:xfrm>
          <a:off x="2286000" y="138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86805</xdr:rowOff>
    </xdr:from>
    <xdr:ext cx="762000" cy="259045"/>
    <xdr:sp macro="" textlink="">
      <xdr:nvSpPr>
        <xdr:cNvPr id="223" name="テキスト ボックス 222"/>
        <xdr:cNvSpPr txBox="1"/>
      </xdr:nvSpPr>
      <xdr:spPr>
        <a:xfrm>
          <a:off x="1955800" y="1363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98,669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148414</xdr:rowOff>
    </xdr:from>
    <xdr:to>
      <xdr:col>2</xdr:col>
      <xdr:colOff>127000</xdr:colOff>
      <xdr:row>81</xdr:row>
      <xdr:rowOff>78564</xdr:rowOff>
    </xdr:to>
    <xdr:sp macro="" textlink="">
      <xdr:nvSpPr>
        <xdr:cNvPr id="224" name="円/楕円 223"/>
        <xdr:cNvSpPr/>
      </xdr:nvSpPr>
      <xdr:spPr>
        <a:xfrm>
          <a:off x="1397000" y="138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88741</xdr:rowOff>
    </xdr:from>
    <xdr:ext cx="762000" cy="259045"/>
    <xdr:sp macro="" textlink="">
      <xdr:nvSpPr>
        <xdr:cNvPr id="225" name="テキスト ボックス 224"/>
        <xdr:cNvSpPr txBox="1"/>
      </xdr:nvSpPr>
      <xdr:spPr>
        <a:xfrm>
          <a:off x="1066800" y="136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職員の年齢構成に偏りがあることで、若年層の昇格が早く、ラスパイレス指数は</a:t>
          </a:r>
          <a:r>
            <a:rPr kumimoji="1" lang="en-US" altLang="ja-JP" sz="1300">
              <a:solidFill>
                <a:schemeClr val="dk1"/>
              </a:solidFill>
              <a:effectLst/>
              <a:latin typeface="+mn-lt"/>
              <a:ea typeface="+mn-ea"/>
              <a:cs typeface="+mn-cs"/>
            </a:rPr>
            <a:t>100.3</a:t>
          </a:r>
          <a:r>
            <a:rPr kumimoji="1" lang="ja-JP" altLang="ja-JP" sz="1300">
              <a:solidFill>
                <a:schemeClr val="dk1"/>
              </a:solidFill>
              <a:effectLst/>
              <a:latin typeface="+mn-lt"/>
              <a:ea typeface="+mn-ea"/>
              <a:cs typeface="+mn-cs"/>
            </a:rPr>
            <a:t>と類似団体より高くなっているが、職員数の適正化等により人件費の削減を行っており、人口一人当たりの決算額ベースでは類似団体に比べ低い数値となっている。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78232</xdr:rowOff>
    </xdr:from>
    <xdr:to>
      <xdr:col>24</xdr:col>
      <xdr:colOff>558800</xdr:colOff>
      <xdr:row>85</xdr:row>
      <xdr:rowOff>12446</xdr:rowOff>
    </xdr:to>
    <xdr:cxnSp macro="">
      <xdr:nvCxnSpPr>
        <xdr:cNvPr id="252" name="直線コネクタ 251"/>
        <xdr:cNvCxnSpPr/>
      </xdr:nvCxnSpPr>
      <xdr:spPr>
        <a:xfrm flipV="1">
          <a:off x="17018000" y="13794232"/>
          <a:ext cx="0" cy="7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53" name="給与水準   （国との比較）最小値テキスト"/>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54" name="直線コネクタ 253"/>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5" name="給与水準   （国との比較）最大値テキスト"/>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6" name="直線コネクタ 255"/>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152654</xdr:rowOff>
    </xdr:from>
    <xdr:to>
      <xdr:col>24</xdr:col>
      <xdr:colOff>558800</xdr:colOff>
      <xdr:row>83</xdr:row>
      <xdr:rowOff>162306</xdr:rowOff>
    </xdr:to>
    <xdr:cxnSp macro="">
      <xdr:nvCxnSpPr>
        <xdr:cNvPr id="257" name="直線コネクタ 256"/>
        <xdr:cNvCxnSpPr/>
      </xdr:nvCxnSpPr>
      <xdr:spPr>
        <a:xfrm>
          <a:off x="16179800" y="143830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8"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9" name="フローチャート : 判断 258"/>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94742</xdr:rowOff>
    </xdr:from>
    <xdr:to>
      <xdr:col>23</xdr:col>
      <xdr:colOff>406400</xdr:colOff>
      <xdr:row>83</xdr:row>
      <xdr:rowOff>152654</xdr:rowOff>
    </xdr:to>
    <xdr:cxnSp macro="">
      <xdr:nvCxnSpPr>
        <xdr:cNvPr id="260" name="直線コネクタ 259"/>
        <xdr:cNvCxnSpPr/>
      </xdr:nvCxnSpPr>
      <xdr:spPr>
        <a:xfrm>
          <a:off x="15290800" y="143250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99568</xdr:rowOff>
    </xdr:from>
    <xdr:to>
      <xdr:col>23</xdr:col>
      <xdr:colOff>457200</xdr:colOff>
      <xdr:row>83</xdr:row>
      <xdr:rowOff>29718</xdr:rowOff>
    </xdr:to>
    <xdr:sp macro="" textlink="">
      <xdr:nvSpPr>
        <xdr:cNvPr id="261" name="フローチャート : 判断 260"/>
        <xdr:cNvSpPr/>
      </xdr:nvSpPr>
      <xdr:spPr>
        <a:xfrm>
          <a:off x="161290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39895</xdr:rowOff>
    </xdr:from>
    <xdr:ext cx="736600" cy="259045"/>
    <xdr:sp macro="" textlink="">
      <xdr:nvSpPr>
        <xdr:cNvPr id="262" name="テキスト ボックス 261"/>
        <xdr:cNvSpPr txBox="1"/>
      </xdr:nvSpPr>
      <xdr:spPr>
        <a:xfrm>
          <a:off x="15798800" y="1392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94742</xdr:rowOff>
    </xdr:from>
    <xdr:to>
      <xdr:col>22</xdr:col>
      <xdr:colOff>203200</xdr:colOff>
      <xdr:row>84</xdr:row>
      <xdr:rowOff>87376</xdr:rowOff>
    </xdr:to>
    <xdr:cxnSp macro="">
      <xdr:nvCxnSpPr>
        <xdr:cNvPr id="263" name="直線コネクタ 262"/>
        <xdr:cNvCxnSpPr/>
      </xdr:nvCxnSpPr>
      <xdr:spPr>
        <a:xfrm flipV="1">
          <a:off x="14401800" y="1432509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89915</xdr:rowOff>
    </xdr:from>
    <xdr:to>
      <xdr:col>22</xdr:col>
      <xdr:colOff>254000</xdr:colOff>
      <xdr:row>83</xdr:row>
      <xdr:rowOff>20065</xdr:rowOff>
    </xdr:to>
    <xdr:sp macro="" textlink="">
      <xdr:nvSpPr>
        <xdr:cNvPr id="264" name="フローチャート : 判断 263"/>
        <xdr:cNvSpPr/>
      </xdr:nvSpPr>
      <xdr:spPr>
        <a:xfrm>
          <a:off x="15240000" y="1414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30242</xdr:rowOff>
    </xdr:from>
    <xdr:ext cx="762000" cy="259045"/>
    <xdr:sp macro="" textlink="">
      <xdr:nvSpPr>
        <xdr:cNvPr id="265" name="テキスト ボックス 264"/>
        <xdr:cNvSpPr txBox="1"/>
      </xdr:nvSpPr>
      <xdr:spPr>
        <a:xfrm>
          <a:off x="14909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87376</xdr:rowOff>
    </xdr:from>
    <xdr:to>
      <xdr:col>21</xdr:col>
      <xdr:colOff>0</xdr:colOff>
      <xdr:row>89</xdr:row>
      <xdr:rowOff>40894</xdr:rowOff>
    </xdr:to>
    <xdr:cxnSp macro="">
      <xdr:nvCxnSpPr>
        <xdr:cNvPr id="266" name="直線コネクタ 265"/>
        <xdr:cNvCxnSpPr/>
      </xdr:nvCxnSpPr>
      <xdr:spPr>
        <a:xfrm flipV="1">
          <a:off x="13512800" y="14489176"/>
          <a:ext cx="8890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89915</xdr:rowOff>
    </xdr:from>
    <xdr:to>
      <xdr:col>21</xdr:col>
      <xdr:colOff>50800</xdr:colOff>
      <xdr:row>83</xdr:row>
      <xdr:rowOff>20065</xdr:rowOff>
    </xdr:to>
    <xdr:sp macro="" textlink="">
      <xdr:nvSpPr>
        <xdr:cNvPr id="267" name="フローチャート : 判断 266"/>
        <xdr:cNvSpPr/>
      </xdr:nvSpPr>
      <xdr:spPr>
        <a:xfrm>
          <a:off x="14351000" y="1414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30242</xdr:rowOff>
    </xdr:from>
    <xdr:ext cx="762000" cy="259045"/>
    <xdr:sp macro="" textlink="">
      <xdr:nvSpPr>
        <xdr:cNvPr id="268" name="テキスト ボックス 267"/>
        <xdr:cNvSpPr txBox="1"/>
      </xdr:nvSpPr>
      <xdr:spPr>
        <a:xfrm>
          <a:off x="14020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137668</xdr:rowOff>
    </xdr:from>
    <xdr:to>
      <xdr:col>19</xdr:col>
      <xdr:colOff>533400</xdr:colOff>
      <xdr:row>87</xdr:row>
      <xdr:rowOff>67818</xdr:rowOff>
    </xdr:to>
    <xdr:sp macro="" textlink="">
      <xdr:nvSpPr>
        <xdr:cNvPr id="269" name="フローチャート : 判断 268"/>
        <xdr:cNvSpPr/>
      </xdr:nvSpPr>
      <xdr:spPr>
        <a:xfrm>
          <a:off x="13462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77995</xdr:rowOff>
    </xdr:from>
    <xdr:ext cx="762000" cy="259045"/>
    <xdr:sp macro="" textlink="">
      <xdr:nvSpPr>
        <xdr:cNvPr id="270" name="テキスト ボックス 269"/>
        <xdr:cNvSpPr txBox="1"/>
      </xdr:nvSpPr>
      <xdr:spPr>
        <a:xfrm>
          <a:off x="13131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111506</xdr:rowOff>
    </xdr:from>
    <xdr:to>
      <xdr:col>24</xdr:col>
      <xdr:colOff>609600</xdr:colOff>
      <xdr:row>84</xdr:row>
      <xdr:rowOff>41656</xdr:rowOff>
    </xdr:to>
    <xdr:sp macro="" textlink="">
      <xdr:nvSpPr>
        <xdr:cNvPr id="276" name="円/楕円 275"/>
        <xdr:cNvSpPr/>
      </xdr:nvSpPr>
      <xdr:spPr>
        <a:xfrm>
          <a:off x="169672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83583</xdr:rowOff>
    </xdr:from>
    <xdr:ext cx="762000" cy="259045"/>
    <xdr:sp macro="" textlink="">
      <xdr:nvSpPr>
        <xdr:cNvPr id="277" name="給与水準   （国との比較）該当値テキスト"/>
        <xdr:cNvSpPr txBox="1"/>
      </xdr:nvSpPr>
      <xdr:spPr>
        <a:xfrm>
          <a:off x="17106900" y="143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101854</xdr:rowOff>
    </xdr:from>
    <xdr:to>
      <xdr:col>23</xdr:col>
      <xdr:colOff>457200</xdr:colOff>
      <xdr:row>84</xdr:row>
      <xdr:rowOff>32004</xdr:rowOff>
    </xdr:to>
    <xdr:sp macro="" textlink="">
      <xdr:nvSpPr>
        <xdr:cNvPr id="278" name="円/楕円 277"/>
        <xdr:cNvSpPr/>
      </xdr:nvSpPr>
      <xdr:spPr>
        <a:xfrm>
          <a:off x="16129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16781</xdr:rowOff>
    </xdr:from>
    <xdr:ext cx="736600" cy="259045"/>
    <xdr:sp macro="" textlink="">
      <xdr:nvSpPr>
        <xdr:cNvPr id="279" name="テキスト ボックス 278"/>
        <xdr:cNvSpPr txBox="1"/>
      </xdr:nvSpPr>
      <xdr:spPr>
        <a:xfrm>
          <a:off x="15798800" y="1441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43942</xdr:rowOff>
    </xdr:from>
    <xdr:to>
      <xdr:col>22</xdr:col>
      <xdr:colOff>254000</xdr:colOff>
      <xdr:row>83</xdr:row>
      <xdr:rowOff>145542</xdr:rowOff>
    </xdr:to>
    <xdr:sp macro="" textlink="">
      <xdr:nvSpPr>
        <xdr:cNvPr id="280" name="円/楕円 279"/>
        <xdr:cNvSpPr/>
      </xdr:nvSpPr>
      <xdr:spPr>
        <a:xfrm>
          <a:off x="15240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130319</xdr:rowOff>
    </xdr:from>
    <xdr:ext cx="762000" cy="259045"/>
    <xdr:sp macro="" textlink="">
      <xdr:nvSpPr>
        <xdr:cNvPr id="281" name="テキスト ボックス 280"/>
        <xdr:cNvSpPr txBox="1"/>
      </xdr:nvSpPr>
      <xdr:spPr>
        <a:xfrm>
          <a:off x="14909800" y="1436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36576</xdr:rowOff>
    </xdr:from>
    <xdr:to>
      <xdr:col>21</xdr:col>
      <xdr:colOff>50800</xdr:colOff>
      <xdr:row>84</xdr:row>
      <xdr:rowOff>138176</xdr:rowOff>
    </xdr:to>
    <xdr:sp macro="" textlink="">
      <xdr:nvSpPr>
        <xdr:cNvPr id="282" name="円/楕円 281"/>
        <xdr:cNvSpPr/>
      </xdr:nvSpPr>
      <xdr:spPr>
        <a:xfrm>
          <a:off x="14351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122953</xdr:rowOff>
    </xdr:from>
    <xdr:ext cx="762000" cy="259045"/>
    <xdr:sp macro="" textlink="">
      <xdr:nvSpPr>
        <xdr:cNvPr id="283" name="テキスト ボックス 282"/>
        <xdr:cNvSpPr txBox="1"/>
      </xdr:nvSpPr>
      <xdr:spPr>
        <a:xfrm>
          <a:off x="14020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161544</xdr:rowOff>
    </xdr:from>
    <xdr:to>
      <xdr:col>19</xdr:col>
      <xdr:colOff>533400</xdr:colOff>
      <xdr:row>89</xdr:row>
      <xdr:rowOff>91694</xdr:rowOff>
    </xdr:to>
    <xdr:sp macro="" textlink="">
      <xdr:nvSpPr>
        <xdr:cNvPr id="284" name="円/楕円 283"/>
        <xdr:cNvSpPr/>
      </xdr:nvSpPr>
      <xdr:spPr>
        <a:xfrm>
          <a:off x="13462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76471</xdr:rowOff>
    </xdr:from>
    <xdr:ext cx="762000" cy="259045"/>
    <xdr:sp macro="" textlink="">
      <xdr:nvSpPr>
        <xdr:cNvPr id="285" name="テキスト ボックス 284"/>
        <xdr:cNvSpPr txBox="1"/>
      </xdr:nvSpPr>
      <xdr:spPr>
        <a:xfrm>
          <a:off x="13131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年度の職員数は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人で、前年より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人減少した。平成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年度に実施した下松市定員適正化計画により職員数の適正化が図られており、人口千人当たりの職員数では、類似団体とほぼ同水準で推移している。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今後も、事務の効率化や職員の適正な配置、パート職員等による対応、民間委託の推進等により、市民サービスの質を維持できるよう定員管理を行っていく。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5" name="直線コネクタ 314"/>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6"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7" name="直線コネクタ 316"/>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79163</xdr:rowOff>
    </xdr:from>
    <xdr:to>
      <xdr:col>24</xdr:col>
      <xdr:colOff>558800</xdr:colOff>
      <xdr:row>61</xdr:row>
      <xdr:rowOff>89218</xdr:rowOff>
    </xdr:to>
    <xdr:cxnSp macro="">
      <xdr:nvCxnSpPr>
        <xdr:cNvPr id="320" name="直線コネクタ 319"/>
        <xdr:cNvCxnSpPr/>
      </xdr:nvCxnSpPr>
      <xdr:spPr>
        <a:xfrm flipV="1">
          <a:off x="16179800" y="1053761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1"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89218</xdr:rowOff>
    </xdr:to>
    <xdr:cxnSp macro="">
      <xdr:nvCxnSpPr>
        <xdr:cNvPr id="323" name="直線コネクタ 322"/>
        <xdr:cNvCxnSpPr/>
      </xdr:nvCxnSpPr>
      <xdr:spPr>
        <a:xfrm>
          <a:off x="15290800" y="105295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5" name="テキスト ボックス 324"/>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71120</xdr:rowOff>
    </xdr:from>
    <xdr:to>
      <xdr:col>22</xdr:col>
      <xdr:colOff>203200</xdr:colOff>
      <xdr:row>61</xdr:row>
      <xdr:rowOff>89218</xdr:rowOff>
    </xdr:to>
    <xdr:cxnSp macro="">
      <xdr:nvCxnSpPr>
        <xdr:cNvPr id="326" name="直線コネクタ 325"/>
        <xdr:cNvCxnSpPr/>
      </xdr:nvCxnSpPr>
      <xdr:spPr>
        <a:xfrm flipV="1">
          <a:off x="14401800" y="105295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7" name="フローチャート : 判断 326"/>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28" name="テキスト ボックス 327"/>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89218</xdr:rowOff>
    </xdr:from>
    <xdr:to>
      <xdr:col>21</xdr:col>
      <xdr:colOff>0</xdr:colOff>
      <xdr:row>61</xdr:row>
      <xdr:rowOff>95250</xdr:rowOff>
    </xdr:to>
    <xdr:cxnSp macro="">
      <xdr:nvCxnSpPr>
        <xdr:cNvPr id="329" name="直線コネクタ 328"/>
        <xdr:cNvCxnSpPr/>
      </xdr:nvCxnSpPr>
      <xdr:spPr>
        <a:xfrm flipV="1">
          <a:off x="13512800" y="105476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0" name="フローチャート : 判断 329"/>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163000</xdr:rowOff>
    </xdr:from>
    <xdr:ext cx="762000" cy="259045"/>
    <xdr:sp macro="" textlink="">
      <xdr:nvSpPr>
        <xdr:cNvPr id="331" name="テキスト ボックス 330"/>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2" name="フローチャート : 判断 331"/>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33" name="テキスト ボックス 332"/>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28363</xdr:rowOff>
    </xdr:from>
    <xdr:to>
      <xdr:col>24</xdr:col>
      <xdr:colOff>609600</xdr:colOff>
      <xdr:row>61</xdr:row>
      <xdr:rowOff>129963</xdr:rowOff>
    </xdr:to>
    <xdr:sp macro="" textlink="">
      <xdr:nvSpPr>
        <xdr:cNvPr id="339" name="円/楕円 338"/>
        <xdr:cNvSpPr/>
      </xdr:nvSpPr>
      <xdr:spPr>
        <a:xfrm>
          <a:off x="16967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44890</xdr:rowOff>
    </xdr:from>
    <xdr:ext cx="762000" cy="259045"/>
    <xdr:sp macro="" textlink="">
      <xdr:nvSpPr>
        <xdr:cNvPr id="340" name="定員管理の状況該当値テキスト"/>
        <xdr:cNvSpPr txBox="1"/>
      </xdr:nvSpPr>
      <xdr:spPr>
        <a:xfrm>
          <a:off x="17106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38418</xdr:rowOff>
    </xdr:from>
    <xdr:to>
      <xdr:col>23</xdr:col>
      <xdr:colOff>457200</xdr:colOff>
      <xdr:row>61</xdr:row>
      <xdr:rowOff>140018</xdr:rowOff>
    </xdr:to>
    <xdr:sp macro="" textlink="">
      <xdr:nvSpPr>
        <xdr:cNvPr id="341" name="円/楕円 340"/>
        <xdr:cNvSpPr/>
      </xdr:nvSpPr>
      <xdr:spPr>
        <a:xfrm>
          <a:off x="16129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150195</xdr:rowOff>
    </xdr:from>
    <xdr:ext cx="736600" cy="259045"/>
    <xdr:sp macro="" textlink="">
      <xdr:nvSpPr>
        <xdr:cNvPr id="342" name="テキスト ボックス 341"/>
        <xdr:cNvSpPr txBox="1"/>
      </xdr:nvSpPr>
      <xdr:spPr>
        <a:xfrm>
          <a:off x="15798800" y="1026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43" name="円/楕円 342"/>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132097</xdr:rowOff>
    </xdr:from>
    <xdr:ext cx="762000" cy="259045"/>
    <xdr:sp macro="" textlink="">
      <xdr:nvSpPr>
        <xdr:cNvPr id="344" name="テキスト ボックス 343"/>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38418</xdr:rowOff>
    </xdr:from>
    <xdr:to>
      <xdr:col>21</xdr:col>
      <xdr:colOff>50800</xdr:colOff>
      <xdr:row>61</xdr:row>
      <xdr:rowOff>140018</xdr:rowOff>
    </xdr:to>
    <xdr:sp macro="" textlink="">
      <xdr:nvSpPr>
        <xdr:cNvPr id="345" name="円/楕円 344"/>
        <xdr:cNvSpPr/>
      </xdr:nvSpPr>
      <xdr:spPr>
        <a:xfrm>
          <a:off x="14351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150195</xdr:rowOff>
    </xdr:from>
    <xdr:ext cx="762000" cy="259045"/>
    <xdr:sp macro="" textlink="">
      <xdr:nvSpPr>
        <xdr:cNvPr id="346" name="テキスト ボックス 345"/>
        <xdr:cNvSpPr txBox="1"/>
      </xdr:nvSpPr>
      <xdr:spPr>
        <a:xfrm>
          <a:off x="14020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47" name="円/楕円 346"/>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48" name="テキスト ボックス 347"/>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臨時財政対策債の据置期間</a:t>
          </a:r>
          <a:r>
            <a:rPr kumimoji="1" lang="ja-JP" altLang="en-US" sz="1300">
              <a:solidFill>
                <a:schemeClr val="dk1"/>
              </a:solidFill>
              <a:effectLst/>
              <a:latin typeface="+mn-lt"/>
              <a:ea typeface="+mn-ea"/>
              <a:cs typeface="+mn-cs"/>
            </a:rPr>
            <a:t>終了</a:t>
          </a:r>
          <a:r>
            <a:rPr kumimoji="1" lang="ja-JP" altLang="ja-JP" sz="1300">
              <a:solidFill>
                <a:schemeClr val="dk1"/>
              </a:solidFill>
              <a:effectLst/>
              <a:latin typeface="+mn-lt"/>
              <a:ea typeface="+mn-ea"/>
              <a:cs typeface="+mn-cs"/>
            </a:rPr>
            <a:t>等による公債費の増、災害復旧費等に係る基準財政需要額の増</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単年度では</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か年平均では</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増となった。</a:t>
          </a:r>
          <a:endParaRPr lang="ja-JP" altLang="ja-JP" sz="1300">
            <a:effectLst/>
          </a:endParaRPr>
        </a:p>
        <a:p>
          <a:r>
            <a:rPr kumimoji="1" lang="ja-JP" altLang="ja-JP" sz="1300">
              <a:solidFill>
                <a:schemeClr val="dk1"/>
              </a:solidFill>
              <a:effectLst/>
              <a:latin typeface="+mn-lt"/>
              <a:ea typeface="+mn-ea"/>
              <a:cs typeface="+mn-cs"/>
            </a:rPr>
            <a:t>　今後も大型建設事業の元金償還開始に伴い、公債費は大きく増えていく見込みである。起債以外の財源の積極活用や、借入コスト削減に努めていく。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78" name="直線コネクタ 377"/>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1"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2" name="直線コネクタ 381"/>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138067</xdr:rowOff>
    </xdr:from>
    <xdr:to>
      <xdr:col>24</xdr:col>
      <xdr:colOff>558800</xdr:colOff>
      <xdr:row>37</xdr:row>
      <xdr:rowOff>158750</xdr:rowOff>
    </xdr:to>
    <xdr:cxnSp macro="">
      <xdr:nvCxnSpPr>
        <xdr:cNvPr id="383" name="直線コネクタ 382"/>
        <xdr:cNvCxnSpPr/>
      </xdr:nvCxnSpPr>
      <xdr:spPr>
        <a:xfrm>
          <a:off x="16179800" y="648171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138067</xdr:rowOff>
    </xdr:from>
    <xdr:to>
      <xdr:col>23</xdr:col>
      <xdr:colOff>406400</xdr:colOff>
      <xdr:row>37</xdr:row>
      <xdr:rowOff>144961</xdr:rowOff>
    </xdr:to>
    <xdr:cxnSp macro="">
      <xdr:nvCxnSpPr>
        <xdr:cNvPr id="386" name="直線コネクタ 385"/>
        <xdr:cNvCxnSpPr/>
      </xdr:nvCxnSpPr>
      <xdr:spPr>
        <a:xfrm flipV="1">
          <a:off x="15290800" y="648171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7" name="フローチャート : 判断 386"/>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88" name="テキスト ボックス 387"/>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144961</xdr:rowOff>
    </xdr:from>
    <xdr:to>
      <xdr:col>22</xdr:col>
      <xdr:colOff>203200</xdr:colOff>
      <xdr:row>38</xdr:row>
      <xdr:rowOff>7983</xdr:rowOff>
    </xdr:to>
    <xdr:cxnSp macro="">
      <xdr:nvCxnSpPr>
        <xdr:cNvPr id="389" name="直線コネクタ 388"/>
        <xdr:cNvCxnSpPr/>
      </xdr:nvCxnSpPr>
      <xdr:spPr>
        <a:xfrm flipV="1">
          <a:off x="14401800" y="648861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0" name="フローチャート : 判断 389"/>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122118</xdr:rowOff>
    </xdr:from>
    <xdr:ext cx="762000" cy="259045"/>
    <xdr:sp macro="" textlink="">
      <xdr:nvSpPr>
        <xdr:cNvPr id="391" name="テキスト ボックス 390"/>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7983</xdr:rowOff>
    </xdr:from>
    <xdr:to>
      <xdr:col>21</xdr:col>
      <xdr:colOff>0</xdr:colOff>
      <xdr:row>38</xdr:row>
      <xdr:rowOff>28666</xdr:rowOff>
    </xdr:to>
    <xdr:cxnSp macro="">
      <xdr:nvCxnSpPr>
        <xdr:cNvPr id="392" name="直線コネクタ 391"/>
        <xdr:cNvCxnSpPr/>
      </xdr:nvCxnSpPr>
      <xdr:spPr>
        <a:xfrm flipV="1">
          <a:off x="13512800" y="65230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3" name="フローチャート : 判断 392"/>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394" name="テキスト ボックス 393"/>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5" name="フローチャート : 判断 394"/>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396" name="テキスト ボックス 395"/>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402" name="円/楕円 401"/>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03"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87267</xdr:rowOff>
    </xdr:from>
    <xdr:to>
      <xdr:col>23</xdr:col>
      <xdr:colOff>457200</xdr:colOff>
      <xdr:row>38</xdr:row>
      <xdr:rowOff>17418</xdr:rowOff>
    </xdr:to>
    <xdr:sp macro="" textlink="">
      <xdr:nvSpPr>
        <xdr:cNvPr id="404" name="円/楕円 403"/>
        <xdr:cNvSpPr/>
      </xdr:nvSpPr>
      <xdr:spPr>
        <a:xfrm>
          <a:off x="161290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27594</xdr:rowOff>
    </xdr:from>
    <xdr:ext cx="736600" cy="259045"/>
    <xdr:sp macro="" textlink="">
      <xdr:nvSpPr>
        <xdr:cNvPr id="405" name="テキスト ボックス 404"/>
        <xdr:cNvSpPr txBox="1"/>
      </xdr:nvSpPr>
      <xdr:spPr>
        <a:xfrm>
          <a:off x="15798800" y="619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94161</xdr:rowOff>
    </xdr:from>
    <xdr:to>
      <xdr:col>22</xdr:col>
      <xdr:colOff>254000</xdr:colOff>
      <xdr:row>38</xdr:row>
      <xdr:rowOff>24312</xdr:rowOff>
    </xdr:to>
    <xdr:sp macro="" textlink="">
      <xdr:nvSpPr>
        <xdr:cNvPr id="406" name="円/楕円 405"/>
        <xdr:cNvSpPr/>
      </xdr:nvSpPr>
      <xdr:spPr>
        <a:xfrm>
          <a:off x="152400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34488</xdr:rowOff>
    </xdr:from>
    <xdr:ext cx="762000" cy="259045"/>
    <xdr:sp macro="" textlink="">
      <xdr:nvSpPr>
        <xdr:cNvPr id="407" name="テキスト ボックス 406"/>
        <xdr:cNvSpPr txBox="1"/>
      </xdr:nvSpPr>
      <xdr:spPr>
        <a:xfrm>
          <a:off x="14909800" y="620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128633</xdr:rowOff>
    </xdr:from>
    <xdr:to>
      <xdr:col>21</xdr:col>
      <xdr:colOff>50800</xdr:colOff>
      <xdr:row>38</xdr:row>
      <xdr:rowOff>58782</xdr:rowOff>
    </xdr:to>
    <xdr:sp macro="" textlink="">
      <xdr:nvSpPr>
        <xdr:cNvPr id="408" name="円/楕円 407"/>
        <xdr:cNvSpPr/>
      </xdr:nvSpPr>
      <xdr:spPr>
        <a:xfrm>
          <a:off x="14351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68960</xdr:rowOff>
    </xdr:from>
    <xdr:ext cx="762000" cy="259045"/>
    <xdr:sp macro="" textlink="">
      <xdr:nvSpPr>
        <xdr:cNvPr id="409" name="テキスト ボックス 408"/>
        <xdr:cNvSpPr txBox="1"/>
      </xdr:nvSpPr>
      <xdr:spPr>
        <a:xfrm>
          <a:off x="14020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149316</xdr:rowOff>
    </xdr:from>
    <xdr:to>
      <xdr:col>19</xdr:col>
      <xdr:colOff>533400</xdr:colOff>
      <xdr:row>38</xdr:row>
      <xdr:rowOff>79466</xdr:rowOff>
    </xdr:to>
    <xdr:sp macro="" textlink="">
      <xdr:nvSpPr>
        <xdr:cNvPr id="410" name="円/楕円 409"/>
        <xdr:cNvSpPr/>
      </xdr:nvSpPr>
      <xdr:spPr>
        <a:xfrm>
          <a:off x="13462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89643</xdr:rowOff>
    </xdr:from>
    <xdr:ext cx="762000" cy="259045"/>
    <xdr:sp macro="" textlink="">
      <xdr:nvSpPr>
        <xdr:cNvPr id="411" name="テキスト ボックス 410"/>
        <xdr:cNvSpPr txBox="1"/>
      </xdr:nvSpPr>
      <xdr:spPr>
        <a:xfrm>
          <a:off x="13131800" y="62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大型事業の増による地方債の現在高が対前年度比</a:t>
          </a:r>
          <a:r>
            <a:rPr kumimoji="1" lang="en-US" altLang="ja-JP" sz="1300">
              <a:latin typeface="ＭＳ Ｐゴシック"/>
            </a:rPr>
            <a:t>2.6%</a:t>
          </a:r>
          <a:r>
            <a:rPr kumimoji="1" lang="ja-JP" altLang="en-US" sz="1300">
              <a:latin typeface="ＭＳ Ｐゴシック"/>
            </a:rPr>
            <a:t>増、取り崩しによる基金残高が</a:t>
          </a:r>
          <a:r>
            <a:rPr kumimoji="1" lang="en-US" altLang="ja-JP" sz="1300">
              <a:latin typeface="ＭＳ Ｐゴシック"/>
            </a:rPr>
            <a:t>23.7%</a:t>
          </a:r>
          <a:r>
            <a:rPr kumimoji="1" lang="ja-JP" altLang="en-US" sz="1300">
              <a:latin typeface="ＭＳ Ｐゴシック"/>
            </a:rPr>
            <a:t>減となり、将来負担比率が発生することとなった。</a:t>
          </a:r>
          <a:endParaRPr kumimoji="1" lang="en-US" altLang="ja-JP" sz="1300">
            <a:latin typeface="ＭＳ Ｐゴシック"/>
          </a:endParaRPr>
        </a:p>
        <a:p>
          <a:r>
            <a:rPr kumimoji="1" lang="ja-JP" altLang="en-US" sz="1300">
              <a:effectLst/>
              <a:latin typeface="ＭＳ Ｐゴシック"/>
            </a:rPr>
            <a:t>　ここ数年に集中した大型建設事業も一段落したが、今後も相当規模の事業が控えているため、過度に起債に依存した財政運営にならないよう、起債以外の財源の積極活用に努めていく。</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0" name="直線コネクタ 439"/>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1"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2" name="直線コネクタ 441"/>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5"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6" name="フローチャート : 判断 445"/>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7" name="フローチャート : 判断 446"/>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48" name="テキスト ボックス 447"/>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105241</xdr:rowOff>
    </xdr:from>
    <xdr:to>
      <xdr:col>22</xdr:col>
      <xdr:colOff>254000</xdr:colOff>
      <xdr:row>16</xdr:row>
      <xdr:rowOff>35391</xdr:rowOff>
    </xdr:to>
    <xdr:sp macro="" textlink="">
      <xdr:nvSpPr>
        <xdr:cNvPr id="449" name="フローチャート : 判断 448"/>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0" name="テキスト ボックス 449"/>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136610</xdr:rowOff>
    </xdr:from>
    <xdr:to>
      <xdr:col>21</xdr:col>
      <xdr:colOff>50800</xdr:colOff>
      <xdr:row>16</xdr:row>
      <xdr:rowOff>66760</xdr:rowOff>
    </xdr:to>
    <xdr:sp macro="" textlink="">
      <xdr:nvSpPr>
        <xdr:cNvPr id="451" name="フローチャート : 判断 450"/>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52" name="テキスト ボックス 451"/>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53" name="フローチャート : 判断 452"/>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54" name="テキスト ボックス 453"/>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147320</xdr:rowOff>
    </xdr:from>
    <xdr:to>
      <xdr:col>24</xdr:col>
      <xdr:colOff>609600</xdr:colOff>
      <xdr:row>14</xdr:row>
      <xdr:rowOff>77470</xdr:rowOff>
    </xdr:to>
    <xdr:sp macro="" textlink="">
      <xdr:nvSpPr>
        <xdr:cNvPr id="460" name="円/楕円 459"/>
        <xdr:cNvSpPr/>
      </xdr:nvSpPr>
      <xdr:spPr>
        <a:xfrm>
          <a:off x="169672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68597</xdr:rowOff>
    </xdr:from>
    <xdr:ext cx="762000" cy="259045"/>
    <xdr:sp macro="" textlink="">
      <xdr:nvSpPr>
        <xdr:cNvPr id="461" name="将来負担の状況該当値テキスト"/>
        <xdr:cNvSpPr txBox="1"/>
      </xdr:nvSpPr>
      <xdr:spPr>
        <a:xfrm>
          <a:off x="17106900" y="229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56,715
56,068
89.35
22,190,768
21,323,123
437,949
11,511,432
20,157,802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主に退職手当の増等により一般財源による歳出が増加したことに加え、地方税の減等に伴う経常一般財源の減に伴い、人件費の経常収支比率は対前年度比</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今後もより計画的な職員採用による職員構成の改善を図りつつ、事務の効率化、民間委託等の推進等により人件費の削減に努めていく。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37</xdr:row>
      <xdr:rowOff>1270</xdr:rowOff>
    </xdr:to>
    <xdr:cxnSp macro="">
      <xdr:nvCxnSpPr>
        <xdr:cNvPr id="66" name="直線コネクタ 65"/>
        <xdr:cNvCxnSpPr/>
      </xdr:nvCxnSpPr>
      <xdr:spPr>
        <a:xfrm>
          <a:off x="3987800" y="61391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66040</xdr:rowOff>
    </xdr:to>
    <xdr:cxnSp macro="">
      <xdr:nvCxnSpPr>
        <xdr:cNvPr id="69" name="直線コネクタ 68"/>
        <xdr:cNvCxnSpPr/>
      </xdr:nvCxnSpPr>
      <xdr:spPr>
        <a:xfrm flipV="1">
          <a:off x="3098800" y="6139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66040</xdr:rowOff>
    </xdr:to>
    <xdr:cxnSp macro="">
      <xdr:nvCxnSpPr>
        <xdr:cNvPr id="72" name="直線コネクタ 71"/>
        <xdr:cNvCxnSpPr/>
      </xdr:nvCxnSpPr>
      <xdr:spPr>
        <a:xfrm>
          <a:off x="2209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37</xdr:row>
      <xdr:rowOff>100330</xdr:rowOff>
    </xdr:to>
    <xdr:cxnSp macro="">
      <xdr:nvCxnSpPr>
        <xdr:cNvPr id="75" name="直線コネクタ 74"/>
        <xdr:cNvCxnSpPr/>
      </xdr:nvCxnSpPr>
      <xdr:spPr>
        <a:xfrm flipV="1">
          <a:off x="1320800" y="62230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5" name="円/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7" name="円/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90" name="テキスト ボックス 89"/>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92" name="テキスト ボックス 91"/>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から開始した小学校給食のセンター化に伴う調理・配送業務の委託料の増が自校式のパート賃金等を上回り、経常経費充当一般財源は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億程度の増となった。また、経常一般財源が約</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億減となったことに伴い、物件費の経常収支比率は対前年度比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今後も、人件費を含めたトータルコストの削減に努めていく。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81280</xdr:rowOff>
    </xdr:from>
    <xdr:to>
      <xdr:col>24</xdr:col>
      <xdr:colOff>31750</xdr:colOff>
      <xdr:row>18</xdr:row>
      <xdr:rowOff>165100</xdr:rowOff>
    </xdr:to>
    <xdr:cxnSp macro="">
      <xdr:nvCxnSpPr>
        <xdr:cNvPr id="127" name="直線コネクタ 126"/>
        <xdr:cNvCxnSpPr/>
      </xdr:nvCxnSpPr>
      <xdr:spPr>
        <a:xfrm>
          <a:off x="15671800" y="3167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81280</xdr:rowOff>
    </xdr:from>
    <xdr:to>
      <xdr:col>22</xdr:col>
      <xdr:colOff>565150</xdr:colOff>
      <xdr:row>18</xdr:row>
      <xdr:rowOff>81280</xdr:rowOff>
    </xdr:to>
    <xdr:cxnSp macro="">
      <xdr:nvCxnSpPr>
        <xdr:cNvPr id="130" name="直線コネクタ 129"/>
        <xdr:cNvCxnSpPr/>
      </xdr:nvCxnSpPr>
      <xdr:spPr>
        <a:xfrm>
          <a:off x="14782800" y="316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18</xdr:row>
      <xdr:rowOff>81280</xdr:rowOff>
    </xdr:to>
    <xdr:cxnSp macro="">
      <xdr:nvCxnSpPr>
        <xdr:cNvPr id="133" name="直線コネクタ 132"/>
        <xdr:cNvCxnSpPr/>
      </xdr:nvCxnSpPr>
      <xdr:spPr>
        <a:xfrm>
          <a:off x="13893800" y="3045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77487</xdr:rowOff>
    </xdr:from>
    <xdr:ext cx="762000" cy="259045"/>
    <xdr:sp macro="" textlink="">
      <xdr:nvSpPr>
        <xdr:cNvPr id="135" name="テキスト ボックス 134"/>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17</xdr:row>
      <xdr:rowOff>130810</xdr:rowOff>
    </xdr:to>
    <xdr:cxnSp macro="">
      <xdr:nvCxnSpPr>
        <xdr:cNvPr id="136" name="直線コネクタ 135"/>
        <xdr:cNvCxnSpPr/>
      </xdr:nvCxnSpPr>
      <xdr:spPr>
        <a:xfrm>
          <a:off x="13004800" y="3014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6" name="円/楕円 145"/>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7"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8" name="円/楕円 147"/>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116857</xdr:rowOff>
    </xdr:from>
    <xdr:ext cx="736600" cy="259045"/>
    <xdr:sp macro="" textlink="">
      <xdr:nvSpPr>
        <xdr:cNvPr id="149" name="テキスト ボックス 148"/>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50" name="円/楕円 149"/>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51" name="テキスト ボックス 150"/>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80010</xdr:rowOff>
    </xdr:from>
    <xdr:to>
      <xdr:col>20</xdr:col>
      <xdr:colOff>209550</xdr:colOff>
      <xdr:row>18</xdr:row>
      <xdr:rowOff>10160</xdr:rowOff>
    </xdr:to>
    <xdr:sp macro="" textlink="">
      <xdr:nvSpPr>
        <xdr:cNvPr id="152" name="円/楕円 151"/>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166387</xdr:rowOff>
    </xdr:from>
    <xdr:ext cx="762000" cy="259045"/>
    <xdr:sp macro="" textlink="">
      <xdr:nvSpPr>
        <xdr:cNvPr id="153" name="テキスト ボックス 152"/>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4" name="円/楕円 153"/>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5" name="テキスト ボックス 154"/>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から実施した子ども医療費等の所得制限撤廃（市独自制度）や、子ども子育て支援新制度に移行した幼稚園の増に伴う市負担の増等及び経常一般財源の減により、扶助費の経常収支比率は対前年度比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社会保障関係経費は近年増加傾向にあるため、今後も引き続き自立支援の推進等を行い、社会保障関係経費の増大を抑制しつつ、社会福祉の増進を図っていく。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57</xdr:row>
      <xdr:rowOff>37193</xdr:rowOff>
    </xdr:to>
    <xdr:cxnSp macro="">
      <xdr:nvCxnSpPr>
        <xdr:cNvPr id="190" name="直線コネクタ 189"/>
        <xdr:cNvCxnSpPr/>
      </xdr:nvCxnSpPr>
      <xdr:spPr>
        <a:xfrm>
          <a:off x="3987800" y="9570357"/>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140607</xdr:rowOff>
    </xdr:to>
    <xdr:cxnSp macro="">
      <xdr:nvCxnSpPr>
        <xdr:cNvPr id="193" name="直線コネクタ 192"/>
        <xdr:cNvCxnSpPr/>
      </xdr:nvCxnSpPr>
      <xdr:spPr>
        <a:xfrm>
          <a:off x="3098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86178</xdr:rowOff>
    </xdr:to>
    <xdr:cxnSp macro="">
      <xdr:nvCxnSpPr>
        <xdr:cNvPr id="196" name="直線コネクタ 195"/>
        <xdr:cNvCxnSpPr/>
      </xdr:nvCxnSpPr>
      <xdr:spPr>
        <a:xfrm>
          <a:off x="2209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198" name="テキスト ボックス 197"/>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20865</xdr:rowOff>
    </xdr:to>
    <xdr:cxnSp macro="">
      <xdr:nvCxnSpPr>
        <xdr:cNvPr id="199" name="直線コネクタ 198"/>
        <xdr:cNvCxnSpPr/>
      </xdr:nvCxnSpPr>
      <xdr:spPr>
        <a:xfrm>
          <a:off x="1320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01" name="テキスト ボックス 200"/>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3" name="テキスト ボックス 202"/>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9" name="円/楕円 208"/>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0"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212" name="テキスト ボックス 211"/>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4" name="テキスト ボックス 213"/>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6" name="テキスト ボックス 215"/>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8" name="テキスト ボックス 217"/>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主に特別会計への繰出金は経常歳出ベース</a:t>
          </a:r>
          <a:r>
            <a:rPr kumimoji="1" lang="en-US" altLang="ja-JP" sz="1100">
              <a:solidFill>
                <a:schemeClr val="dk1"/>
              </a:solidFill>
              <a:effectLst/>
              <a:latin typeface="+mn-lt"/>
              <a:ea typeface="+mn-ea"/>
              <a:cs typeface="+mn-cs"/>
            </a:rPr>
            <a:t>51,191</a:t>
          </a:r>
          <a:r>
            <a:rPr kumimoji="1" lang="ja-JP" altLang="ja-JP" sz="1100">
              <a:solidFill>
                <a:schemeClr val="dk1"/>
              </a:solidFill>
              <a:effectLst/>
              <a:latin typeface="+mn-lt"/>
              <a:ea typeface="+mn-ea"/>
              <a:cs typeface="+mn-cs"/>
            </a:rPr>
            <a:t>千円増により、経常経費充当一般財源の増となり、対前年度比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％増となった。特別会計等への繰出金については、独立採算の</a:t>
          </a:r>
          <a:r>
            <a:rPr kumimoji="1" lang="ja-JP" altLang="en-US" sz="1100">
              <a:solidFill>
                <a:schemeClr val="dk1"/>
              </a:solidFill>
              <a:effectLst/>
              <a:latin typeface="+mn-lt"/>
              <a:ea typeface="+mn-ea"/>
              <a:cs typeface="+mn-cs"/>
            </a:rPr>
            <a:t>原則</a:t>
          </a:r>
          <a:r>
            <a:rPr kumimoji="1" lang="ja-JP" altLang="ja-JP" sz="1100">
              <a:solidFill>
                <a:schemeClr val="dk1"/>
              </a:solidFill>
              <a:effectLst/>
              <a:latin typeface="+mn-lt"/>
              <a:ea typeface="+mn-ea"/>
              <a:cs typeface="+mn-cs"/>
            </a:rPr>
            <a:t>に基づく経営の視点から、保険料（税）改正、経費削減等、必要な措置を講じていく。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121557</xdr:rowOff>
    </xdr:from>
    <xdr:to>
      <xdr:col>24</xdr:col>
      <xdr:colOff>31750</xdr:colOff>
      <xdr:row>57</xdr:row>
      <xdr:rowOff>15422</xdr:rowOff>
    </xdr:to>
    <xdr:cxnSp macro="">
      <xdr:nvCxnSpPr>
        <xdr:cNvPr id="253" name="直線コネクタ 252"/>
        <xdr:cNvCxnSpPr/>
      </xdr:nvCxnSpPr>
      <xdr:spPr>
        <a:xfrm>
          <a:off x="15671800" y="9722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110672</xdr:rowOff>
    </xdr:from>
    <xdr:to>
      <xdr:col>22</xdr:col>
      <xdr:colOff>565150</xdr:colOff>
      <xdr:row>56</xdr:row>
      <xdr:rowOff>121557</xdr:rowOff>
    </xdr:to>
    <xdr:cxnSp macro="">
      <xdr:nvCxnSpPr>
        <xdr:cNvPr id="256" name="直線コネクタ 255"/>
        <xdr:cNvCxnSpPr/>
      </xdr:nvCxnSpPr>
      <xdr:spPr>
        <a:xfrm>
          <a:off x="14782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110672</xdr:rowOff>
    </xdr:from>
    <xdr:to>
      <xdr:col>21</xdr:col>
      <xdr:colOff>361950</xdr:colOff>
      <xdr:row>58</xdr:row>
      <xdr:rowOff>7257</xdr:rowOff>
    </xdr:to>
    <xdr:cxnSp macro="">
      <xdr:nvCxnSpPr>
        <xdr:cNvPr id="259" name="直線コネクタ 258"/>
        <xdr:cNvCxnSpPr/>
      </xdr:nvCxnSpPr>
      <xdr:spPr>
        <a:xfrm flipV="1">
          <a:off x="13893800" y="97118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97262</xdr:rowOff>
    </xdr:from>
    <xdr:ext cx="762000" cy="259045"/>
    <xdr:sp macro="" textlink="">
      <xdr:nvSpPr>
        <xdr:cNvPr id="261" name="テキスト ボックス 260"/>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91622</xdr:rowOff>
    </xdr:from>
    <xdr:to>
      <xdr:col>20</xdr:col>
      <xdr:colOff>158750</xdr:colOff>
      <xdr:row>58</xdr:row>
      <xdr:rowOff>7257</xdr:rowOff>
    </xdr:to>
    <xdr:cxnSp macro="">
      <xdr:nvCxnSpPr>
        <xdr:cNvPr id="262" name="直線コネクタ 261"/>
        <xdr:cNvCxnSpPr/>
      </xdr:nvCxnSpPr>
      <xdr:spPr>
        <a:xfrm>
          <a:off x="13004800" y="9864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64605</xdr:rowOff>
    </xdr:from>
    <xdr:ext cx="762000" cy="259045"/>
    <xdr:sp macro="" textlink="">
      <xdr:nvSpPr>
        <xdr:cNvPr id="264" name="テキスト ボックス 263"/>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75492</xdr:rowOff>
    </xdr:from>
    <xdr:ext cx="762000" cy="259045"/>
    <xdr:sp macro="" textlink="">
      <xdr:nvSpPr>
        <xdr:cNvPr id="266" name="テキスト ボックス 265"/>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136072</xdr:rowOff>
    </xdr:from>
    <xdr:to>
      <xdr:col>24</xdr:col>
      <xdr:colOff>82550</xdr:colOff>
      <xdr:row>57</xdr:row>
      <xdr:rowOff>66222</xdr:rowOff>
    </xdr:to>
    <xdr:sp macro="" textlink="">
      <xdr:nvSpPr>
        <xdr:cNvPr id="272" name="円/楕円 271"/>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152599</xdr:rowOff>
    </xdr:from>
    <xdr:ext cx="762000" cy="259045"/>
    <xdr:sp macro="" textlink="">
      <xdr:nvSpPr>
        <xdr:cNvPr id="273" name="その他該当値テキスト"/>
        <xdr:cNvSpPr txBox="1"/>
      </xdr:nvSpPr>
      <xdr:spPr>
        <a:xfrm>
          <a:off x="16598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70757</xdr:rowOff>
    </xdr:from>
    <xdr:to>
      <xdr:col>22</xdr:col>
      <xdr:colOff>615950</xdr:colOff>
      <xdr:row>57</xdr:row>
      <xdr:rowOff>907</xdr:rowOff>
    </xdr:to>
    <xdr:sp macro="" textlink="">
      <xdr:nvSpPr>
        <xdr:cNvPr id="274" name="円/楕円 273"/>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11084</xdr:rowOff>
    </xdr:from>
    <xdr:ext cx="736600" cy="259045"/>
    <xdr:sp macro="" textlink="">
      <xdr:nvSpPr>
        <xdr:cNvPr id="275" name="テキスト ボックス 274"/>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59872</xdr:rowOff>
    </xdr:from>
    <xdr:to>
      <xdr:col>21</xdr:col>
      <xdr:colOff>412750</xdr:colOff>
      <xdr:row>56</xdr:row>
      <xdr:rowOff>161472</xdr:rowOff>
    </xdr:to>
    <xdr:sp macro="" textlink="">
      <xdr:nvSpPr>
        <xdr:cNvPr id="276" name="円/楕円 275"/>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199</xdr:rowOff>
    </xdr:from>
    <xdr:ext cx="762000" cy="259045"/>
    <xdr:sp macro="" textlink="">
      <xdr:nvSpPr>
        <xdr:cNvPr id="277" name="テキスト ボックス 276"/>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127907</xdr:rowOff>
    </xdr:from>
    <xdr:to>
      <xdr:col>20</xdr:col>
      <xdr:colOff>209550</xdr:colOff>
      <xdr:row>58</xdr:row>
      <xdr:rowOff>58057</xdr:rowOff>
    </xdr:to>
    <xdr:sp macro="" textlink="">
      <xdr:nvSpPr>
        <xdr:cNvPr id="278" name="円/楕円 277"/>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68234</xdr:rowOff>
    </xdr:from>
    <xdr:ext cx="762000" cy="259045"/>
    <xdr:sp macro="" textlink="">
      <xdr:nvSpPr>
        <xdr:cNvPr id="279" name="テキスト ボックス 278"/>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40822</xdr:rowOff>
    </xdr:from>
    <xdr:to>
      <xdr:col>19</xdr:col>
      <xdr:colOff>6350</xdr:colOff>
      <xdr:row>57</xdr:row>
      <xdr:rowOff>142422</xdr:rowOff>
    </xdr:to>
    <xdr:sp macro="" textlink="">
      <xdr:nvSpPr>
        <xdr:cNvPr id="280" name="円/楕円 279"/>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152599</xdr:rowOff>
    </xdr:from>
    <xdr:ext cx="762000" cy="259045"/>
    <xdr:sp macro="" textlink="">
      <xdr:nvSpPr>
        <xdr:cNvPr id="281" name="テキスト ボックス 280"/>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子ども・子育て支援新制度への移行に伴う就園奨励費の減（歳出ベース</a:t>
          </a:r>
          <a:r>
            <a:rPr kumimoji="1" lang="en-US" altLang="ja-JP" sz="1100">
              <a:solidFill>
                <a:schemeClr val="dk1"/>
              </a:solidFill>
              <a:effectLst/>
              <a:latin typeface="+mn-lt"/>
              <a:ea typeface="+mn-ea"/>
              <a:cs typeface="+mn-cs"/>
            </a:rPr>
            <a:t>81,021</a:t>
          </a:r>
          <a:r>
            <a:rPr kumimoji="1" lang="ja-JP" altLang="ja-JP" sz="1100">
              <a:solidFill>
                <a:schemeClr val="dk1"/>
              </a:solidFill>
              <a:effectLst/>
              <a:latin typeface="+mn-lt"/>
              <a:ea typeface="+mn-ea"/>
              <a:cs typeface="+mn-cs"/>
            </a:rPr>
            <a:t>千円）に伴い、歳出</a:t>
          </a:r>
          <a:r>
            <a:rPr kumimoji="1" lang="ja-JP" altLang="en-US" sz="1100">
              <a:solidFill>
                <a:schemeClr val="dk1"/>
              </a:solidFill>
              <a:effectLst/>
              <a:latin typeface="+mn-lt"/>
              <a:ea typeface="+mn-ea"/>
              <a:cs typeface="+mn-cs"/>
            </a:rPr>
            <a:t>の減はあ</a:t>
          </a:r>
          <a:r>
            <a:rPr kumimoji="1" lang="ja-JP" altLang="ja-JP" sz="1100">
              <a:solidFill>
                <a:schemeClr val="dk1"/>
              </a:solidFill>
              <a:effectLst/>
              <a:latin typeface="+mn-lt"/>
              <a:ea typeface="+mn-ea"/>
              <a:cs typeface="+mn-cs"/>
            </a:rPr>
            <a:t>ったものの、経常一般財源</a:t>
          </a:r>
          <a:r>
            <a:rPr kumimoji="1" lang="ja-JP" altLang="en-US" sz="1100">
              <a:solidFill>
                <a:schemeClr val="dk1"/>
              </a:solidFill>
              <a:effectLst/>
              <a:latin typeface="+mn-lt"/>
              <a:ea typeface="+mn-ea"/>
              <a:cs typeface="+mn-cs"/>
            </a:rPr>
            <a:t>の減に伴い経常経費充当一般財源</a:t>
          </a:r>
          <a:r>
            <a:rPr kumimoji="1" lang="ja-JP" altLang="ja-JP" sz="1100">
              <a:solidFill>
                <a:schemeClr val="dk1"/>
              </a:solidFill>
              <a:effectLst/>
              <a:latin typeface="+mn-lt"/>
              <a:ea typeface="+mn-ea"/>
              <a:cs typeface="+mn-cs"/>
            </a:rPr>
            <a:t>も減となったため、経常収支比率に変動は</a:t>
          </a:r>
          <a:r>
            <a:rPr kumimoji="1" lang="ja-JP" altLang="en-US" sz="1100">
              <a:solidFill>
                <a:schemeClr val="dk1"/>
              </a:solidFill>
              <a:effectLst/>
              <a:latin typeface="+mn-lt"/>
              <a:ea typeface="+mn-ea"/>
              <a:cs typeface="+mn-cs"/>
            </a:rPr>
            <a:t>なかった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類似団体に比べて若干高い状態ではあるが、奨励的補助金の見直し等を通じ、歳出の適正化を図っていく。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167005</xdr:rowOff>
    </xdr:from>
    <xdr:to>
      <xdr:col>24</xdr:col>
      <xdr:colOff>31750</xdr:colOff>
      <xdr:row>37</xdr:row>
      <xdr:rowOff>167005</xdr:rowOff>
    </xdr:to>
    <xdr:cxnSp macro="">
      <xdr:nvCxnSpPr>
        <xdr:cNvPr id="309" name="直線コネクタ 308"/>
        <xdr:cNvCxnSpPr/>
      </xdr:nvCxnSpPr>
      <xdr:spPr>
        <a:xfrm>
          <a:off x="15671800" y="6510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167005</xdr:rowOff>
    </xdr:from>
    <xdr:to>
      <xdr:col>22</xdr:col>
      <xdr:colOff>565150</xdr:colOff>
      <xdr:row>38</xdr:row>
      <xdr:rowOff>29845</xdr:rowOff>
    </xdr:to>
    <xdr:cxnSp macro="">
      <xdr:nvCxnSpPr>
        <xdr:cNvPr id="312" name="直線コネクタ 311"/>
        <xdr:cNvCxnSpPr/>
      </xdr:nvCxnSpPr>
      <xdr:spPr>
        <a:xfrm flipV="1">
          <a:off x="14782800" y="6510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64135</xdr:rowOff>
    </xdr:from>
    <xdr:to>
      <xdr:col>21</xdr:col>
      <xdr:colOff>361950</xdr:colOff>
      <xdr:row>38</xdr:row>
      <xdr:rowOff>29845</xdr:rowOff>
    </xdr:to>
    <xdr:cxnSp macro="">
      <xdr:nvCxnSpPr>
        <xdr:cNvPr id="315" name="直線コネクタ 314"/>
        <xdr:cNvCxnSpPr/>
      </xdr:nvCxnSpPr>
      <xdr:spPr>
        <a:xfrm>
          <a:off x="13893800" y="64077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56532</xdr:rowOff>
    </xdr:from>
    <xdr:ext cx="762000" cy="259045"/>
    <xdr:sp macro="" textlink="">
      <xdr:nvSpPr>
        <xdr:cNvPr id="317" name="テキスト ボックス 316"/>
        <xdr:cNvSpPr txBox="1"/>
      </xdr:nvSpPr>
      <xdr:spPr>
        <a:xfrm>
          <a:off x="14401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64135</xdr:rowOff>
    </xdr:from>
    <xdr:to>
      <xdr:col>20</xdr:col>
      <xdr:colOff>158750</xdr:colOff>
      <xdr:row>37</xdr:row>
      <xdr:rowOff>86995</xdr:rowOff>
    </xdr:to>
    <xdr:cxnSp macro="">
      <xdr:nvCxnSpPr>
        <xdr:cNvPr id="318" name="直線コネクタ 317"/>
        <xdr:cNvCxnSpPr/>
      </xdr:nvCxnSpPr>
      <xdr:spPr>
        <a:xfrm flipV="1">
          <a:off x="13004800" y="64077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36847</xdr:rowOff>
    </xdr:from>
    <xdr:ext cx="762000" cy="259045"/>
    <xdr:sp macro="" textlink="">
      <xdr:nvSpPr>
        <xdr:cNvPr id="320" name="テキスト ボックス 319"/>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31132</xdr:rowOff>
    </xdr:from>
    <xdr:ext cx="762000" cy="259045"/>
    <xdr:sp macro="" textlink="">
      <xdr:nvSpPr>
        <xdr:cNvPr id="322" name="テキスト ボックス 321"/>
        <xdr:cNvSpPr txBox="1"/>
      </xdr:nvSpPr>
      <xdr:spPr>
        <a:xfrm>
          <a:off x="12623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116205</xdr:rowOff>
    </xdr:from>
    <xdr:to>
      <xdr:col>24</xdr:col>
      <xdr:colOff>82550</xdr:colOff>
      <xdr:row>38</xdr:row>
      <xdr:rowOff>46355</xdr:rowOff>
    </xdr:to>
    <xdr:sp macro="" textlink="">
      <xdr:nvSpPr>
        <xdr:cNvPr id="328" name="円/楕円 327"/>
        <xdr:cNvSpPr/>
      </xdr:nvSpPr>
      <xdr:spPr>
        <a:xfrm>
          <a:off x="164592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88282</xdr:rowOff>
    </xdr:from>
    <xdr:ext cx="762000" cy="259045"/>
    <xdr:sp macro="" textlink="">
      <xdr:nvSpPr>
        <xdr:cNvPr id="329" name="補助費等該当値テキスト"/>
        <xdr:cNvSpPr txBox="1"/>
      </xdr:nvSpPr>
      <xdr:spPr>
        <a:xfrm>
          <a:off x="16598900" y="64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116205</xdr:rowOff>
    </xdr:from>
    <xdr:to>
      <xdr:col>22</xdr:col>
      <xdr:colOff>615950</xdr:colOff>
      <xdr:row>38</xdr:row>
      <xdr:rowOff>46355</xdr:rowOff>
    </xdr:to>
    <xdr:sp macro="" textlink="">
      <xdr:nvSpPr>
        <xdr:cNvPr id="330" name="円/楕円 329"/>
        <xdr:cNvSpPr/>
      </xdr:nvSpPr>
      <xdr:spPr>
        <a:xfrm>
          <a:off x="156210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31132</xdr:rowOff>
    </xdr:from>
    <xdr:ext cx="736600" cy="259045"/>
    <xdr:sp macro="" textlink="">
      <xdr:nvSpPr>
        <xdr:cNvPr id="331" name="テキスト ボックス 330"/>
        <xdr:cNvSpPr txBox="1"/>
      </xdr:nvSpPr>
      <xdr:spPr>
        <a:xfrm>
          <a:off x="15290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150495</xdr:rowOff>
    </xdr:from>
    <xdr:to>
      <xdr:col>21</xdr:col>
      <xdr:colOff>412750</xdr:colOff>
      <xdr:row>38</xdr:row>
      <xdr:rowOff>80645</xdr:rowOff>
    </xdr:to>
    <xdr:sp macro="" textlink="">
      <xdr:nvSpPr>
        <xdr:cNvPr id="332" name="円/楕円 331"/>
        <xdr:cNvSpPr/>
      </xdr:nvSpPr>
      <xdr:spPr>
        <a:xfrm>
          <a:off x="14732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65422</xdr:rowOff>
    </xdr:from>
    <xdr:ext cx="762000" cy="259045"/>
    <xdr:sp macro="" textlink="">
      <xdr:nvSpPr>
        <xdr:cNvPr id="333" name="テキスト ボックス 332"/>
        <xdr:cNvSpPr txBox="1"/>
      </xdr:nvSpPr>
      <xdr:spPr>
        <a:xfrm>
          <a:off x="14401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xdr:rowOff>
    </xdr:from>
    <xdr:to>
      <xdr:col>20</xdr:col>
      <xdr:colOff>209550</xdr:colOff>
      <xdr:row>37</xdr:row>
      <xdr:rowOff>114935</xdr:rowOff>
    </xdr:to>
    <xdr:sp macro="" textlink="">
      <xdr:nvSpPr>
        <xdr:cNvPr id="334" name="円/楕円 333"/>
        <xdr:cNvSpPr/>
      </xdr:nvSpPr>
      <xdr:spPr>
        <a:xfrm>
          <a:off x="138430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125112</xdr:rowOff>
    </xdr:from>
    <xdr:ext cx="762000" cy="259045"/>
    <xdr:sp macro="" textlink="">
      <xdr:nvSpPr>
        <xdr:cNvPr id="335" name="テキスト ボックス 334"/>
        <xdr:cNvSpPr txBox="1"/>
      </xdr:nvSpPr>
      <xdr:spPr>
        <a:xfrm>
          <a:off x="13512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36" name="円/楕円 335"/>
        <xdr:cNvSpPr/>
      </xdr:nvSpPr>
      <xdr:spPr>
        <a:xfrm>
          <a:off x="12954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37" name="テキスト ボックス 336"/>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a:t>
          </a:r>
          <a:r>
            <a:rPr kumimoji="1" lang="ja-JP" altLang="en-US" sz="1100">
              <a:solidFill>
                <a:schemeClr val="dk1"/>
              </a:solidFill>
              <a:effectLst/>
              <a:latin typeface="+mn-lt"/>
              <a:ea typeface="+mn-ea"/>
              <a:cs typeface="+mn-cs"/>
            </a:rPr>
            <a:t>臨時財政対策債や</a:t>
          </a:r>
          <a:r>
            <a:rPr kumimoji="1" lang="ja-JP" altLang="ja-JP" sz="1100">
              <a:solidFill>
                <a:schemeClr val="dk1"/>
              </a:solidFill>
              <a:effectLst/>
              <a:latin typeface="+mn-lt"/>
              <a:ea typeface="+mn-ea"/>
              <a:cs typeface="+mn-cs"/>
            </a:rPr>
            <a:t>消防庁舎建設事業債の</a:t>
          </a:r>
          <a:r>
            <a:rPr kumimoji="1" lang="ja-JP" altLang="en-US" sz="1100">
              <a:solidFill>
                <a:schemeClr val="dk1"/>
              </a:solidFill>
              <a:effectLst/>
              <a:latin typeface="+mn-lt"/>
              <a:ea typeface="+mn-ea"/>
              <a:cs typeface="+mn-cs"/>
            </a:rPr>
            <a:t>据置期間終了</a:t>
          </a:r>
          <a:r>
            <a:rPr kumimoji="1" lang="ja-JP" altLang="ja-JP" sz="1100">
              <a:solidFill>
                <a:schemeClr val="dk1"/>
              </a:solidFill>
              <a:effectLst/>
              <a:latin typeface="+mn-lt"/>
              <a:ea typeface="+mn-ea"/>
              <a:cs typeface="+mn-cs"/>
            </a:rPr>
            <a:t>等に伴い経常収支比率は対前年度比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類似団体に比べて低い数値ではあるが、今後も大型事業の借り入れによる償還が次々に始まるため、公債費は増加していくと考えられる。</a:t>
          </a:r>
          <a:endParaRPr lang="ja-JP" altLang="ja-JP" sz="1400">
            <a:effectLst/>
          </a:endParaRPr>
        </a:p>
        <a:p>
          <a:r>
            <a:rPr kumimoji="1" lang="ja-JP" altLang="ja-JP" sz="1100">
              <a:solidFill>
                <a:schemeClr val="dk1"/>
              </a:solidFill>
              <a:effectLst/>
              <a:latin typeface="+mn-lt"/>
              <a:ea typeface="+mn-ea"/>
              <a:cs typeface="+mn-cs"/>
            </a:rPr>
            <a:t>　充当可能財源の確保や借入コストの低減により、公債費の負担抑制に努める。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168148</xdr:rowOff>
    </xdr:to>
    <xdr:cxnSp macro="">
      <xdr:nvCxnSpPr>
        <xdr:cNvPr id="367" name="直線コネクタ 366"/>
        <xdr:cNvCxnSpPr/>
      </xdr:nvCxnSpPr>
      <xdr:spPr>
        <a:xfrm>
          <a:off x="3987800" y="13157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140715</xdr:rowOff>
    </xdr:to>
    <xdr:cxnSp macro="">
      <xdr:nvCxnSpPr>
        <xdr:cNvPr id="370" name="直線コネクタ 369"/>
        <xdr:cNvCxnSpPr/>
      </xdr:nvCxnSpPr>
      <xdr:spPr>
        <a:xfrm flipV="1">
          <a:off x="3098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76</xdr:row>
      <xdr:rowOff>140715</xdr:rowOff>
    </xdr:to>
    <xdr:cxnSp macro="">
      <xdr:nvCxnSpPr>
        <xdr:cNvPr id="373" name="直線コネクタ 372"/>
        <xdr:cNvCxnSpPr/>
      </xdr:nvCxnSpPr>
      <xdr:spPr>
        <a:xfrm>
          <a:off x="2209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76</xdr:row>
      <xdr:rowOff>154432</xdr:rowOff>
    </xdr:to>
    <xdr:cxnSp macro="">
      <xdr:nvCxnSpPr>
        <xdr:cNvPr id="376" name="直線コネクタ 375"/>
        <xdr:cNvCxnSpPr/>
      </xdr:nvCxnSpPr>
      <xdr:spPr>
        <a:xfrm flipV="1">
          <a:off x="1320800" y="13161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78" name="テキスト ボックス 377"/>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86" name="円/楕円 385"/>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133875</xdr:rowOff>
    </xdr:from>
    <xdr:ext cx="762000" cy="259045"/>
    <xdr:sp macro="" textlink="">
      <xdr:nvSpPr>
        <xdr:cNvPr id="387"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8" name="円/楕円 38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9" name="テキスト ボックス 38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90" name="円/楕円 389"/>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1" name="テキスト ボックス 390"/>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92" name="円/楕円 391"/>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93" name="テキスト ボックス 392"/>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4" name="円/楕円 393"/>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5" name="テキスト ボックス 394"/>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主要因として人件費、物件費、扶助費が類似団体に比べて高く、</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％上回った。</a:t>
          </a:r>
          <a:endParaRPr lang="ja-JP" altLang="ja-JP" sz="1400">
            <a:effectLst/>
          </a:endParaRPr>
        </a:p>
        <a:p>
          <a:r>
            <a:rPr kumimoji="1" lang="ja-JP" altLang="ja-JP" sz="1100">
              <a:solidFill>
                <a:schemeClr val="dk1"/>
              </a:solidFill>
              <a:effectLst/>
              <a:latin typeface="+mn-lt"/>
              <a:ea typeface="+mn-ea"/>
              <a:cs typeface="+mn-cs"/>
            </a:rPr>
            <a:t>　臨時財政対策債を抑制しているため、類似団体より経常収支比率が高くなる傾向にはあるが、第四次行財政改革推進計画に基づき、民間委託の推進、給与制度の見直し等による歳出削減のほか、市有財産の有効活用や関係団体への補助金・交付金の見直しなどを通じ、安定した財政基盤の確立・強化を図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8889</xdr:rowOff>
    </xdr:from>
    <xdr:to>
      <xdr:col>24</xdr:col>
      <xdr:colOff>31750</xdr:colOff>
      <xdr:row>77</xdr:row>
      <xdr:rowOff>88900</xdr:rowOff>
    </xdr:to>
    <xdr:cxnSp macro="">
      <xdr:nvCxnSpPr>
        <xdr:cNvPr id="428" name="直線コネクタ 427"/>
        <xdr:cNvCxnSpPr/>
      </xdr:nvCxnSpPr>
      <xdr:spPr>
        <a:xfrm>
          <a:off x="15671800" y="13039089"/>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8889</xdr:rowOff>
    </xdr:from>
    <xdr:to>
      <xdr:col>22</xdr:col>
      <xdr:colOff>565150</xdr:colOff>
      <xdr:row>76</xdr:row>
      <xdr:rowOff>58420</xdr:rowOff>
    </xdr:to>
    <xdr:cxnSp macro="">
      <xdr:nvCxnSpPr>
        <xdr:cNvPr id="431" name="直線コネクタ 430"/>
        <xdr:cNvCxnSpPr/>
      </xdr:nvCxnSpPr>
      <xdr:spPr>
        <a:xfrm flipV="1">
          <a:off x="14782800" y="13039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76</xdr:row>
      <xdr:rowOff>58420</xdr:rowOff>
    </xdr:to>
    <xdr:cxnSp macro="">
      <xdr:nvCxnSpPr>
        <xdr:cNvPr id="434" name="直線コネクタ 433"/>
        <xdr:cNvCxnSpPr/>
      </xdr:nvCxnSpPr>
      <xdr:spPr>
        <a:xfrm>
          <a:off x="13893800" y="12989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6" name="テキスト ボックス 43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130810</xdr:rowOff>
    </xdr:from>
    <xdr:to>
      <xdr:col>20</xdr:col>
      <xdr:colOff>158750</xdr:colOff>
      <xdr:row>76</xdr:row>
      <xdr:rowOff>39370</xdr:rowOff>
    </xdr:to>
    <xdr:cxnSp macro="">
      <xdr:nvCxnSpPr>
        <xdr:cNvPr id="437" name="直線コネクタ 436"/>
        <xdr:cNvCxnSpPr/>
      </xdr:nvCxnSpPr>
      <xdr:spPr>
        <a:xfrm flipV="1">
          <a:off x="13004800" y="129895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9" name="テキスト ボックス 43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47" name="円/楕円 446"/>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10177</xdr:rowOff>
    </xdr:from>
    <xdr:ext cx="762000" cy="259045"/>
    <xdr:sp macro="" textlink="">
      <xdr:nvSpPr>
        <xdr:cNvPr id="448" name="公債費以外該当値テキスト"/>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129540</xdr:rowOff>
    </xdr:from>
    <xdr:to>
      <xdr:col>22</xdr:col>
      <xdr:colOff>615950</xdr:colOff>
      <xdr:row>76</xdr:row>
      <xdr:rowOff>59689</xdr:rowOff>
    </xdr:to>
    <xdr:sp macro="" textlink="">
      <xdr:nvSpPr>
        <xdr:cNvPr id="449" name="円/楕円 448"/>
        <xdr:cNvSpPr/>
      </xdr:nvSpPr>
      <xdr:spPr>
        <a:xfrm>
          <a:off x="15621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44466</xdr:rowOff>
    </xdr:from>
    <xdr:ext cx="736600" cy="259045"/>
    <xdr:sp macro="" textlink="">
      <xdr:nvSpPr>
        <xdr:cNvPr id="450" name="テキスト ボックス 449"/>
        <xdr:cNvSpPr txBox="1"/>
      </xdr:nvSpPr>
      <xdr:spPr>
        <a:xfrm>
          <a:off x="15290800" y="1307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1" name="円/楕円 450"/>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52" name="テキスト ボックス 451"/>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53" name="円/楕円 452"/>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54" name="テキスト ボックス 453"/>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160020</xdr:rowOff>
    </xdr:from>
    <xdr:to>
      <xdr:col>19</xdr:col>
      <xdr:colOff>6350</xdr:colOff>
      <xdr:row>76</xdr:row>
      <xdr:rowOff>90170</xdr:rowOff>
    </xdr:to>
    <xdr:sp macro="" textlink="">
      <xdr:nvSpPr>
        <xdr:cNvPr id="455" name="円/楕円 454"/>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74947</xdr:rowOff>
    </xdr:from>
    <xdr:ext cx="762000" cy="259045"/>
    <xdr:sp macro="" textlink="">
      <xdr:nvSpPr>
        <xdr:cNvPr id="456" name="テキスト ボックス 455"/>
        <xdr:cNvSpPr txBox="1"/>
      </xdr:nvSpPr>
      <xdr:spPr>
        <a:xfrm>
          <a:off x="12623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山口県下松市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152984</xdr:rowOff>
    </xdr:from>
    <xdr:to>
      <xdr:col>4</xdr:col>
      <xdr:colOff>1117600</xdr:colOff>
      <xdr:row>17</xdr:row>
      <xdr:rowOff>162433</xdr:rowOff>
    </xdr:to>
    <xdr:cxnSp macro="">
      <xdr:nvCxnSpPr>
        <xdr:cNvPr id="50" name="直線コネクタ 49"/>
        <xdr:cNvCxnSpPr/>
      </xdr:nvCxnSpPr>
      <xdr:spPr bwMode="auto">
        <a:xfrm flipV="1">
          <a:off x="5003800" y="3115259"/>
          <a:ext cx="6477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122790</xdr:rowOff>
    </xdr:from>
    <xdr:to>
      <xdr:col>4</xdr:col>
      <xdr:colOff>469900</xdr:colOff>
      <xdr:row>17</xdr:row>
      <xdr:rowOff>162433</xdr:rowOff>
    </xdr:to>
    <xdr:cxnSp macro="">
      <xdr:nvCxnSpPr>
        <xdr:cNvPr id="53" name="直線コネクタ 52"/>
        <xdr:cNvCxnSpPr/>
      </xdr:nvCxnSpPr>
      <xdr:spPr bwMode="auto">
        <a:xfrm>
          <a:off x="4305300" y="3085065"/>
          <a:ext cx="698500" cy="39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122790</xdr:rowOff>
    </xdr:from>
    <xdr:to>
      <xdr:col>3</xdr:col>
      <xdr:colOff>904875</xdr:colOff>
      <xdr:row>18</xdr:row>
      <xdr:rowOff>6604</xdr:rowOff>
    </xdr:to>
    <xdr:cxnSp macro="">
      <xdr:nvCxnSpPr>
        <xdr:cNvPr id="56" name="直線コネクタ 55"/>
        <xdr:cNvCxnSpPr/>
      </xdr:nvCxnSpPr>
      <xdr:spPr bwMode="auto">
        <a:xfrm flipV="1">
          <a:off x="3606800" y="3085065"/>
          <a:ext cx="698500" cy="55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55503</xdr:rowOff>
    </xdr:from>
    <xdr:ext cx="762000" cy="259045"/>
    <xdr:sp macro="" textlink="">
      <xdr:nvSpPr>
        <xdr:cNvPr id="58" name="テキスト ボックス 57"/>
        <xdr:cNvSpPr txBox="1"/>
      </xdr:nvSpPr>
      <xdr:spPr>
        <a:xfrm>
          <a:off x="39243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169139</xdr:rowOff>
    </xdr:from>
    <xdr:to>
      <xdr:col>3</xdr:col>
      <xdr:colOff>206375</xdr:colOff>
      <xdr:row>18</xdr:row>
      <xdr:rowOff>6604</xdr:rowOff>
    </xdr:to>
    <xdr:cxnSp macro="">
      <xdr:nvCxnSpPr>
        <xdr:cNvPr id="59" name="直線コネクタ 58"/>
        <xdr:cNvCxnSpPr/>
      </xdr:nvCxnSpPr>
      <xdr:spPr bwMode="auto">
        <a:xfrm>
          <a:off x="2908300" y="3131414"/>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84974</xdr:rowOff>
    </xdr:from>
    <xdr:ext cx="762000" cy="259045"/>
    <xdr:sp macro="" textlink="">
      <xdr:nvSpPr>
        <xdr:cNvPr id="61" name="テキスト ボックス 60"/>
        <xdr:cNvSpPr txBox="1"/>
      </xdr:nvSpPr>
      <xdr:spPr>
        <a:xfrm>
          <a:off x="32258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55294</xdr:rowOff>
    </xdr:from>
    <xdr:ext cx="762000" cy="259045"/>
    <xdr:sp macro="" textlink="">
      <xdr:nvSpPr>
        <xdr:cNvPr id="63" name="テキスト ボックス 62"/>
        <xdr:cNvSpPr txBox="1"/>
      </xdr:nvSpPr>
      <xdr:spPr>
        <a:xfrm>
          <a:off x="25273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102184</xdr:rowOff>
    </xdr:from>
    <xdr:to>
      <xdr:col>5</xdr:col>
      <xdr:colOff>34925</xdr:colOff>
      <xdr:row>18</xdr:row>
      <xdr:rowOff>32334</xdr:rowOff>
    </xdr:to>
    <xdr:sp macro="" textlink="">
      <xdr:nvSpPr>
        <xdr:cNvPr id="69" name="円/楕円 68"/>
        <xdr:cNvSpPr/>
      </xdr:nvSpPr>
      <xdr:spPr bwMode="auto">
        <a:xfrm>
          <a:off x="5600700" y="306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74261</xdr:rowOff>
    </xdr:from>
    <xdr:ext cx="762000" cy="259045"/>
    <xdr:sp macro="" textlink="">
      <xdr:nvSpPr>
        <xdr:cNvPr id="70" name="人口1人当たり決算額の推移該当値テキスト130"/>
        <xdr:cNvSpPr txBox="1"/>
      </xdr:nvSpPr>
      <xdr:spPr>
        <a:xfrm>
          <a:off x="5740400" y="30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111633</xdr:rowOff>
    </xdr:from>
    <xdr:to>
      <xdr:col>4</xdr:col>
      <xdr:colOff>520700</xdr:colOff>
      <xdr:row>18</xdr:row>
      <xdr:rowOff>41783</xdr:rowOff>
    </xdr:to>
    <xdr:sp macro="" textlink="">
      <xdr:nvSpPr>
        <xdr:cNvPr id="71" name="円/楕円 70"/>
        <xdr:cNvSpPr/>
      </xdr:nvSpPr>
      <xdr:spPr bwMode="auto">
        <a:xfrm>
          <a:off x="4953000" y="3073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26560</xdr:rowOff>
    </xdr:from>
    <xdr:ext cx="736600" cy="259045"/>
    <xdr:sp macro="" textlink="">
      <xdr:nvSpPr>
        <xdr:cNvPr id="72" name="テキスト ボックス 71"/>
        <xdr:cNvSpPr txBox="1"/>
      </xdr:nvSpPr>
      <xdr:spPr>
        <a:xfrm>
          <a:off x="4622800" y="316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62,640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71990</xdr:rowOff>
    </xdr:from>
    <xdr:to>
      <xdr:col>3</xdr:col>
      <xdr:colOff>955675</xdr:colOff>
      <xdr:row>18</xdr:row>
      <xdr:rowOff>2140</xdr:rowOff>
    </xdr:to>
    <xdr:sp macro="" textlink="">
      <xdr:nvSpPr>
        <xdr:cNvPr id="73" name="円/楕円 72"/>
        <xdr:cNvSpPr/>
      </xdr:nvSpPr>
      <xdr:spPr bwMode="auto">
        <a:xfrm>
          <a:off x="4254500" y="303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158367</xdr:rowOff>
    </xdr:from>
    <xdr:ext cx="762000" cy="259045"/>
    <xdr:sp macro="" textlink="">
      <xdr:nvSpPr>
        <xdr:cNvPr id="74" name="テキスト ボックス 73"/>
        <xdr:cNvSpPr txBox="1"/>
      </xdr:nvSpPr>
      <xdr:spPr>
        <a:xfrm>
          <a:off x="3924300" y="312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127254</xdr:rowOff>
    </xdr:from>
    <xdr:to>
      <xdr:col>3</xdr:col>
      <xdr:colOff>257175</xdr:colOff>
      <xdr:row>18</xdr:row>
      <xdr:rowOff>57404</xdr:rowOff>
    </xdr:to>
    <xdr:sp macro="" textlink="">
      <xdr:nvSpPr>
        <xdr:cNvPr id="75" name="円/楕円 74"/>
        <xdr:cNvSpPr/>
      </xdr:nvSpPr>
      <xdr:spPr bwMode="auto">
        <a:xfrm>
          <a:off x="3556000" y="308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42181</xdr:rowOff>
    </xdr:from>
    <xdr:ext cx="762000" cy="259045"/>
    <xdr:sp macro="" textlink="">
      <xdr:nvSpPr>
        <xdr:cNvPr id="76" name="テキスト ボックス 75"/>
        <xdr:cNvSpPr txBox="1"/>
      </xdr:nvSpPr>
      <xdr:spPr>
        <a:xfrm>
          <a:off x="3225800" y="317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118339</xdr:rowOff>
    </xdr:from>
    <xdr:to>
      <xdr:col>2</xdr:col>
      <xdr:colOff>692150</xdr:colOff>
      <xdr:row>18</xdr:row>
      <xdr:rowOff>48489</xdr:rowOff>
    </xdr:to>
    <xdr:sp macro="" textlink="">
      <xdr:nvSpPr>
        <xdr:cNvPr id="77" name="円/楕円 76"/>
        <xdr:cNvSpPr/>
      </xdr:nvSpPr>
      <xdr:spPr bwMode="auto">
        <a:xfrm>
          <a:off x="2857500" y="3080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33266</xdr:rowOff>
    </xdr:from>
    <xdr:ext cx="762000" cy="259045"/>
    <xdr:sp macro="" textlink="">
      <xdr:nvSpPr>
        <xdr:cNvPr id="78" name="テキスト ボックス 77"/>
        <xdr:cNvSpPr txBox="1"/>
      </xdr:nvSpPr>
      <xdr:spPr>
        <a:xfrm>
          <a:off x="2527300" y="316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101136</xdr:rowOff>
    </xdr:from>
    <xdr:to>
      <xdr:col>4</xdr:col>
      <xdr:colOff>1117600</xdr:colOff>
      <xdr:row>37</xdr:row>
      <xdr:rowOff>125694</xdr:rowOff>
    </xdr:to>
    <xdr:cxnSp macro="">
      <xdr:nvCxnSpPr>
        <xdr:cNvPr id="113" name="直線コネクタ 112"/>
        <xdr:cNvCxnSpPr/>
      </xdr:nvCxnSpPr>
      <xdr:spPr bwMode="auto">
        <a:xfrm flipV="1">
          <a:off x="5003800" y="7225836"/>
          <a:ext cx="6477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125694</xdr:rowOff>
    </xdr:from>
    <xdr:to>
      <xdr:col>4</xdr:col>
      <xdr:colOff>469900</xdr:colOff>
      <xdr:row>37</xdr:row>
      <xdr:rowOff>160669</xdr:rowOff>
    </xdr:to>
    <xdr:cxnSp macro="">
      <xdr:nvCxnSpPr>
        <xdr:cNvPr id="116" name="直線コネクタ 115"/>
        <xdr:cNvCxnSpPr/>
      </xdr:nvCxnSpPr>
      <xdr:spPr bwMode="auto">
        <a:xfrm flipV="1">
          <a:off x="4305300" y="7250394"/>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143394</xdr:rowOff>
    </xdr:from>
    <xdr:to>
      <xdr:col>3</xdr:col>
      <xdr:colOff>904875</xdr:colOff>
      <xdr:row>37</xdr:row>
      <xdr:rowOff>160669</xdr:rowOff>
    </xdr:to>
    <xdr:cxnSp macro="">
      <xdr:nvCxnSpPr>
        <xdr:cNvPr id="119" name="直線コネクタ 118"/>
        <xdr:cNvCxnSpPr/>
      </xdr:nvCxnSpPr>
      <xdr:spPr bwMode="auto">
        <a:xfrm>
          <a:off x="3606800" y="7268094"/>
          <a:ext cx="698500" cy="17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199244</xdr:rowOff>
    </xdr:from>
    <xdr:ext cx="762000" cy="259045"/>
    <xdr:sp macro="" textlink="">
      <xdr:nvSpPr>
        <xdr:cNvPr id="121" name="テキスト ボックス 120"/>
        <xdr:cNvSpPr txBox="1"/>
      </xdr:nvSpPr>
      <xdr:spPr>
        <a:xfrm>
          <a:off x="3924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114460</xdr:rowOff>
    </xdr:from>
    <xdr:to>
      <xdr:col>3</xdr:col>
      <xdr:colOff>206375</xdr:colOff>
      <xdr:row>37</xdr:row>
      <xdr:rowOff>143394</xdr:rowOff>
    </xdr:to>
    <xdr:cxnSp macro="">
      <xdr:nvCxnSpPr>
        <xdr:cNvPr id="122" name="直線コネクタ 121"/>
        <xdr:cNvCxnSpPr/>
      </xdr:nvCxnSpPr>
      <xdr:spPr bwMode="auto">
        <a:xfrm>
          <a:off x="2908300" y="7239160"/>
          <a:ext cx="698500" cy="28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132395</xdr:rowOff>
    </xdr:from>
    <xdr:ext cx="762000" cy="259045"/>
    <xdr:sp macro="" textlink="">
      <xdr:nvSpPr>
        <xdr:cNvPr id="124" name="テキスト ボックス 123"/>
        <xdr:cNvSpPr txBox="1"/>
      </xdr:nvSpPr>
      <xdr:spPr>
        <a:xfrm>
          <a:off x="32258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76649</xdr:rowOff>
    </xdr:from>
    <xdr:ext cx="762000" cy="259045"/>
    <xdr:sp macro="" textlink="">
      <xdr:nvSpPr>
        <xdr:cNvPr id="126" name="テキスト ボックス 125"/>
        <xdr:cNvSpPr txBox="1"/>
      </xdr:nvSpPr>
      <xdr:spPr>
        <a:xfrm>
          <a:off x="25273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50336</xdr:rowOff>
    </xdr:from>
    <xdr:to>
      <xdr:col>5</xdr:col>
      <xdr:colOff>34925</xdr:colOff>
      <xdr:row>37</xdr:row>
      <xdr:rowOff>151936</xdr:rowOff>
    </xdr:to>
    <xdr:sp macro="" textlink="">
      <xdr:nvSpPr>
        <xdr:cNvPr id="132" name="円/楕円 131"/>
        <xdr:cNvSpPr/>
      </xdr:nvSpPr>
      <xdr:spPr bwMode="auto">
        <a:xfrm>
          <a:off x="5600700" y="717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22413</xdr:rowOff>
    </xdr:from>
    <xdr:ext cx="762000" cy="259045"/>
    <xdr:sp macro="" textlink="">
      <xdr:nvSpPr>
        <xdr:cNvPr id="133" name="人口1人当たり決算額の推移該当値テキスト445"/>
        <xdr:cNvSpPr txBox="1"/>
      </xdr:nvSpPr>
      <xdr:spPr>
        <a:xfrm>
          <a:off x="5740400" y="714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74894</xdr:rowOff>
    </xdr:from>
    <xdr:to>
      <xdr:col>4</xdr:col>
      <xdr:colOff>520700</xdr:colOff>
      <xdr:row>37</xdr:row>
      <xdr:rowOff>176494</xdr:rowOff>
    </xdr:to>
    <xdr:sp macro="" textlink="">
      <xdr:nvSpPr>
        <xdr:cNvPr id="134" name="円/楕円 133"/>
        <xdr:cNvSpPr/>
      </xdr:nvSpPr>
      <xdr:spPr bwMode="auto">
        <a:xfrm>
          <a:off x="4953000" y="719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161271</xdr:rowOff>
    </xdr:from>
    <xdr:ext cx="736600" cy="259045"/>
    <xdr:sp macro="" textlink="">
      <xdr:nvSpPr>
        <xdr:cNvPr id="135" name="テキスト ボックス 134"/>
        <xdr:cNvSpPr txBox="1"/>
      </xdr:nvSpPr>
      <xdr:spPr>
        <a:xfrm>
          <a:off x="4622800" y="7285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109869</xdr:rowOff>
    </xdr:from>
    <xdr:to>
      <xdr:col>3</xdr:col>
      <xdr:colOff>955675</xdr:colOff>
      <xdr:row>37</xdr:row>
      <xdr:rowOff>211469</xdr:rowOff>
    </xdr:to>
    <xdr:sp macro="" textlink="">
      <xdr:nvSpPr>
        <xdr:cNvPr id="136" name="円/楕円 135"/>
        <xdr:cNvSpPr/>
      </xdr:nvSpPr>
      <xdr:spPr bwMode="auto">
        <a:xfrm>
          <a:off x="4254500" y="723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196246</xdr:rowOff>
    </xdr:from>
    <xdr:ext cx="762000" cy="259045"/>
    <xdr:sp macro="" textlink="">
      <xdr:nvSpPr>
        <xdr:cNvPr id="137" name="テキスト ボックス 136"/>
        <xdr:cNvSpPr txBox="1"/>
      </xdr:nvSpPr>
      <xdr:spPr>
        <a:xfrm>
          <a:off x="3924300" y="7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92594</xdr:rowOff>
    </xdr:from>
    <xdr:to>
      <xdr:col>3</xdr:col>
      <xdr:colOff>257175</xdr:colOff>
      <xdr:row>37</xdr:row>
      <xdr:rowOff>194194</xdr:rowOff>
    </xdr:to>
    <xdr:sp macro="" textlink="">
      <xdr:nvSpPr>
        <xdr:cNvPr id="138" name="円/楕円 137"/>
        <xdr:cNvSpPr/>
      </xdr:nvSpPr>
      <xdr:spPr bwMode="auto">
        <a:xfrm>
          <a:off x="3556000" y="721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178971</xdr:rowOff>
    </xdr:from>
    <xdr:ext cx="762000" cy="259045"/>
    <xdr:sp macro="" textlink="">
      <xdr:nvSpPr>
        <xdr:cNvPr id="139" name="テキスト ボックス 138"/>
        <xdr:cNvSpPr txBox="1"/>
      </xdr:nvSpPr>
      <xdr:spPr>
        <a:xfrm>
          <a:off x="3225800" y="73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63660</xdr:rowOff>
    </xdr:from>
    <xdr:to>
      <xdr:col>2</xdr:col>
      <xdr:colOff>692150</xdr:colOff>
      <xdr:row>37</xdr:row>
      <xdr:rowOff>165260</xdr:rowOff>
    </xdr:to>
    <xdr:sp macro="" textlink="">
      <xdr:nvSpPr>
        <xdr:cNvPr id="140" name="円/楕円 139"/>
        <xdr:cNvSpPr/>
      </xdr:nvSpPr>
      <xdr:spPr bwMode="auto">
        <a:xfrm>
          <a:off x="2857500" y="718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150037</xdr:rowOff>
    </xdr:from>
    <xdr:ext cx="762000" cy="259045"/>
    <xdr:sp macro="" textlink="">
      <xdr:nvSpPr>
        <xdr:cNvPr id="141" name="テキスト ボックス 140"/>
        <xdr:cNvSpPr txBox="1"/>
      </xdr:nvSpPr>
      <xdr:spPr>
        <a:xfrm>
          <a:off x="2527300" y="72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56,715
56,068
89.35
22,190,768
21,323,123
437,949
11,511,432
20,157,802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155656</xdr:rowOff>
    </xdr:from>
    <xdr:to>
      <xdr:col>6</xdr:col>
      <xdr:colOff>511175</xdr:colOff>
      <xdr:row>37</xdr:row>
      <xdr:rowOff>82024</xdr:rowOff>
    </xdr:to>
    <xdr:cxnSp macro="">
      <xdr:nvCxnSpPr>
        <xdr:cNvPr id="59" name="直線コネクタ 58"/>
        <xdr:cNvCxnSpPr/>
      </xdr:nvCxnSpPr>
      <xdr:spPr>
        <a:xfrm flipV="1">
          <a:off x="3797300" y="6327856"/>
          <a:ext cx="838200" cy="9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171133</xdr:rowOff>
    </xdr:from>
    <xdr:to>
      <xdr:col>5</xdr:col>
      <xdr:colOff>358775</xdr:colOff>
      <xdr:row>37</xdr:row>
      <xdr:rowOff>82024</xdr:rowOff>
    </xdr:to>
    <xdr:cxnSp macro="">
      <xdr:nvCxnSpPr>
        <xdr:cNvPr id="62" name="直線コネクタ 61"/>
        <xdr:cNvCxnSpPr/>
      </xdr:nvCxnSpPr>
      <xdr:spPr>
        <a:xfrm>
          <a:off x="2908300" y="6343333"/>
          <a:ext cx="889000" cy="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171133</xdr:rowOff>
    </xdr:from>
    <xdr:to>
      <xdr:col>4</xdr:col>
      <xdr:colOff>155575</xdr:colOff>
      <xdr:row>37</xdr:row>
      <xdr:rowOff>17262</xdr:rowOff>
    </xdr:to>
    <xdr:cxnSp macro="">
      <xdr:nvCxnSpPr>
        <xdr:cNvPr id="65" name="直線コネクタ 64"/>
        <xdr:cNvCxnSpPr/>
      </xdr:nvCxnSpPr>
      <xdr:spPr>
        <a:xfrm flipV="1">
          <a:off x="2019300" y="6343333"/>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87698</xdr:rowOff>
    </xdr:from>
    <xdr:ext cx="534377" cy="259045"/>
    <xdr:sp macro="" textlink="">
      <xdr:nvSpPr>
        <xdr:cNvPr id="67" name="テキスト ボックス 66"/>
        <xdr:cNvSpPr txBox="1"/>
      </xdr:nvSpPr>
      <xdr:spPr>
        <a:xfrm>
          <a:off x="2641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64948</xdr:rowOff>
    </xdr:from>
    <xdr:to>
      <xdr:col>2</xdr:col>
      <xdr:colOff>638175</xdr:colOff>
      <xdr:row>37</xdr:row>
      <xdr:rowOff>17262</xdr:rowOff>
    </xdr:to>
    <xdr:cxnSp macro="">
      <xdr:nvCxnSpPr>
        <xdr:cNvPr id="68" name="直線コネクタ 67"/>
        <xdr:cNvCxnSpPr/>
      </xdr:nvCxnSpPr>
      <xdr:spPr>
        <a:xfrm>
          <a:off x="1130300" y="6237148"/>
          <a:ext cx="889000" cy="12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102397</xdr:rowOff>
    </xdr:from>
    <xdr:ext cx="534377" cy="259045"/>
    <xdr:sp macro="" textlink="">
      <xdr:nvSpPr>
        <xdr:cNvPr id="70" name="テキスト ボックス 69"/>
        <xdr:cNvSpPr txBox="1"/>
      </xdr:nvSpPr>
      <xdr:spPr>
        <a:xfrm>
          <a:off x="1752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31165</xdr:rowOff>
    </xdr:from>
    <xdr:ext cx="534377" cy="259045"/>
    <xdr:sp macro="" textlink="">
      <xdr:nvSpPr>
        <xdr:cNvPr id="72" name="テキスト ボックス 71"/>
        <xdr:cNvSpPr txBox="1"/>
      </xdr:nvSpPr>
      <xdr:spPr>
        <a:xfrm>
          <a:off x="863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104856</xdr:rowOff>
    </xdr:from>
    <xdr:to>
      <xdr:col>6</xdr:col>
      <xdr:colOff>561975</xdr:colOff>
      <xdr:row>37</xdr:row>
      <xdr:rowOff>35006</xdr:rowOff>
    </xdr:to>
    <xdr:sp macro="" textlink="">
      <xdr:nvSpPr>
        <xdr:cNvPr id="78" name="円/楕円 77"/>
        <xdr:cNvSpPr/>
      </xdr:nvSpPr>
      <xdr:spPr>
        <a:xfrm>
          <a:off x="4584700" y="62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83283</xdr:rowOff>
    </xdr:from>
    <xdr:ext cx="534377" cy="259045"/>
    <xdr:sp macro="" textlink="">
      <xdr:nvSpPr>
        <xdr:cNvPr id="79" name="人件費該当値テキスト"/>
        <xdr:cNvSpPr txBox="1"/>
      </xdr:nvSpPr>
      <xdr:spPr>
        <a:xfrm>
          <a:off x="4686300" y="62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54,302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31224</xdr:rowOff>
    </xdr:from>
    <xdr:to>
      <xdr:col>5</xdr:col>
      <xdr:colOff>409575</xdr:colOff>
      <xdr:row>37</xdr:row>
      <xdr:rowOff>132824</xdr:rowOff>
    </xdr:to>
    <xdr:sp macro="" textlink="">
      <xdr:nvSpPr>
        <xdr:cNvPr id="80" name="円/楕円 79"/>
        <xdr:cNvSpPr/>
      </xdr:nvSpPr>
      <xdr:spPr>
        <a:xfrm>
          <a:off x="3746500" y="63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123951</xdr:rowOff>
    </xdr:from>
    <xdr:ext cx="534377" cy="259045"/>
    <xdr:sp macro="" textlink="">
      <xdr:nvSpPr>
        <xdr:cNvPr id="81" name="テキスト ボックス 80"/>
        <xdr:cNvSpPr txBox="1"/>
      </xdr:nvSpPr>
      <xdr:spPr>
        <a:xfrm>
          <a:off x="3530111" y="64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120333</xdr:rowOff>
    </xdr:from>
    <xdr:to>
      <xdr:col>4</xdr:col>
      <xdr:colOff>206375</xdr:colOff>
      <xdr:row>37</xdr:row>
      <xdr:rowOff>50483</xdr:rowOff>
    </xdr:to>
    <xdr:sp macro="" textlink="">
      <xdr:nvSpPr>
        <xdr:cNvPr id="82" name="円/楕円 81"/>
        <xdr:cNvSpPr/>
      </xdr:nvSpPr>
      <xdr:spPr>
        <a:xfrm>
          <a:off x="2857500" y="62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41610</xdr:rowOff>
    </xdr:from>
    <xdr:ext cx="534377" cy="259045"/>
    <xdr:sp macro="" textlink="">
      <xdr:nvSpPr>
        <xdr:cNvPr id="83" name="テキスト ボックス 82"/>
        <xdr:cNvSpPr txBox="1"/>
      </xdr:nvSpPr>
      <xdr:spPr>
        <a:xfrm>
          <a:off x="2641111" y="63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137912</xdr:rowOff>
    </xdr:from>
    <xdr:to>
      <xdr:col>3</xdr:col>
      <xdr:colOff>3175</xdr:colOff>
      <xdr:row>37</xdr:row>
      <xdr:rowOff>68062</xdr:rowOff>
    </xdr:to>
    <xdr:sp macro="" textlink="">
      <xdr:nvSpPr>
        <xdr:cNvPr id="84" name="円/楕円 83"/>
        <xdr:cNvSpPr/>
      </xdr:nvSpPr>
      <xdr:spPr>
        <a:xfrm>
          <a:off x="1968500" y="63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59189</xdr:rowOff>
    </xdr:from>
    <xdr:ext cx="534377" cy="259045"/>
    <xdr:sp macro="" textlink="">
      <xdr:nvSpPr>
        <xdr:cNvPr id="85" name="テキスト ボックス 84"/>
        <xdr:cNvSpPr txBox="1"/>
      </xdr:nvSpPr>
      <xdr:spPr>
        <a:xfrm>
          <a:off x="1752111" y="640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14148</xdr:rowOff>
    </xdr:from>
    <xdr:to>
      <xdr:col>1</xdr:col>
      <xdr:colOff>485775</xdr:colOff>
      <xdr:row>36</xdr:row>
      <xdr:rowOff>115748</xdr:rowOff>
    </xdr:to>
    <xdr:sp macro="" textlink="">
      <xdr:nvSpPr>
        <xdr:cNvPr id="86" name="円/楕円 85"/>
        <xdr:cNvSpPr/>
      </xdr:nvSpPr>
      <xdr:spPr>
        <a:xfrm>
          <a:off x="1079500" y="61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106875</xdr:rowOff>
    </xdr:from>
    <xdr:ext cx="534377" cy="259045"/>
    <xdr:sp macro="" textlink="">
      <xdr:nvSpPr>
        <xdr:cNvPr id="87" name="テキスト ボックス 86"/>
        <xdr:cNvSpPr txBox="1"/>
      </xdr:nvSpPr>
      <xdr:spPr>
        <a:xfrm>
          <a:off x="863111" y="62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11623</xdr:rowOff>
    </xdr:from>
    <xdr:to>
      <xdr:col>6</xdr:col>
      <xdr:colOff>511175</xdr:colOff>
      <xdr:row>59</xdr:row>
      <xdr:rowOff>12188</xdr:rowOff>
    </xdr:to>
    <xdr:cxnSp macro="">
      <xdr:nvCxnSpPr>
        <xdr:cNvPr id="118" name="直線コネクタ 117"/>
        <xdr:cNvCxnSpPr/>
      </xdr:nvCxnSpPr>
      <xdr:spPr>
        <a:xfrm>
          <a:off x="3797300" y="10127173"/>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11623</xdr:rowOff>
    </xdr:from>
    <xdr:to>
      <xdr:col>5</xdr:col>
      <xdr:colOff>358775</xdr:colOff>
      <xdr:row>59</xdr:row>
      <xdr:rowOff>18537</xdr:rowOff>
    </xdr:to>
    <xdr:cxnSp macro="">
      <xdr:nvCxnSpPr>
        <xdr:cNvPr id="121" name="直線コネクタ 120"/>
        <xdr:cNvCxnSpPr/>
      </xdr:nvCxnSpPr>
      <xdr:spPr>
        <a:xfrm flipV="1">
          <a:off x="2908300" y="10127173"/>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18537</xdr:rowOff>
    </xdr:from>
    <xdr:to>
      <xdr:col>4</xdr:col>
      <xdr:colOff>155575</xdr:colOff>
      <xdr:row>59</xdr:row>
      <xdr:rowOff>26074</xdr:rowOff>
    </xdr:to>
    <xdr:cxnSp macro="">
      <xdr:nvCxnSpPr>
        <xdr:cNvPr id="124" name="直線コネクタ 123"/>
        <xdr:cNvCxnSpPr/>
      </xdr:nvCxnSpPr>
      <xdr:spPr>
        <a:xfrm flipV="1">
          <a:off x="2019300" y="10134087"/>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25390</xdr:rowOff>
    </xdr:from>
    <xdr:to>
      <xdr:col>2</xdr:col>
      <xdr:colOff>638175</xdr:colOff>
      <xdr:row>59</xdr:row>
      <xdr:rowOff>26074</xdr:rowOff>
    </xdr:to>
    <xdr:cxnSp macro="">
      <xdr:nvCxnSpPr>
        <xdr:cNvPr id="127" name="直線コネクタ 126"/>
        <xdr:cNvCxnSpPr/>
      </xdr:nvCxnSpPr>
      <xdr:spPr>
        <a:xfrm>
          <a:off x="1130300" y="10140940"/>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87515</xdr:rowOff>
    </xdr:from>
    <xdr:ext cx="534377" cy="259045"/>
    <xdr:sp macro="" textlink="">
      <xdr:nvSpPr>
        <xdr:cNvPr id="131" name="テキスト ボックス 130"/>
        <xdr:cNvSpPr txBox="1"/>
      </xdr:nvSpPr>
      <xdr:spPr>
        <a:xfrm>
          <a:off x="863111" y="98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132838</xdr:rowOff>
    </xdr:from>
    <xdr:to>
      <xdr:col>6</xdr:col>
      <xdr:colOff>561975</xdr:colOff>
      <xdr:row>59</xdr:row>
      <xdr:rowOff>62988</xdr:rowOff>
    </xdr:to>
    <xdr:sp macro="" textlink="">
      <xdr:nvSpPr>
        <xdr:cNvPr id="137" name="円/楕円 136"/>
        <xdr:cNvSpPr/>
      </xdr:nvSpPr>
      <xdr:spPr>
        <a:xfrm>
          <a:off x="4584700" y="100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88109</xdr:rowOff>
    </xdr:from>
    <xdr:ext cx="534377" cy="259045"/>
    <xdr:sp macro="" textlink="">
      <xdr:nvSpPr>
        <xdr:cNvPr id="138" name="物件費該当値テキスト"/>
        <xdr:cNvSpPr txBox="1"/>
      </xdr:nvSpPr>
      <xdr:spPr>
        <a:xfrm>
          <a:off x="4686300" y="10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132273</xdr:rowOff>
    </xdr:from>
    <xdr:to>
      <xdr:col>5</xdr:col>
      <xdr:colOff>409575</xdr:colOff>
      <xdr:row>59</xdr:row>
      <xdr:rowOff>62423</xdr:rowOff>
    </xdr:to>
    <xdr:sp macro="" textlink="">
      <xdr:nvSpPr>
        <xdr:cNvPr id="139" name="円/楕円 138"/>
        <xdr:cNvSpPr/>
      </xdr:nvSpPr>
      <xdr:spPr>
        <a:xfrm>
          <a:off x="3746500" y="100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53550</xdr:rowOff>
    </xdr:from>
    <xdr:ext cx="534377" cy="259045"/>
    <xdr:sp macro="" textlink="">
      <xdr:nvSpPr>
        <xdr:cNvPr id="140" name="テキスト ボックス 139"/>
        <xdr:cNvSpPr txBox="1"/>
      </xdr:nvSpPr>
      <xdr:spPr>
        <a:xfrm>
          <a:off x="3530111" y="1016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139187</xdr:rowOff>
    </xdr:from>
    <xdr:to>
      <xdr:col>4</xdr:col>
      <xdr:colOff>206375</xdr:colOff>
      <xdr:row>59</xdr:row>
      <xdr:rowOff>69337</xdr:rowOff>
    </xdr:to>
    <xdr:sp macro="" textlink="">
      <xdr:nvSpPr>
        <xdr:cNvPr id="141" name="円/楕円 140"/>
        <xdr:cNvSpPr/>
      </xdr:nvSpPr>
      <xdr:spPr>
        <a:xfrm>
          <a:off x="2857500" y="100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60464</xdr:rowOff>
    </xdr:from>
    <xdr:ext cx="534377" cy="259045"/>
    <xdr:sp macro="" textlink="">
      <xdr:nvSpPr>
        <xdr:cNvPr id="142" name="テキスト ボックス 141"/>
        <xdr:cNvSpPr txBox="1"/>
      </xdr:nvSpPr>
      <xdr:spPr>
        <a:xfrm>
          <a:off x="2641111" y="10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146724</xdr:rowOff>
    </xdr:from>
    <xdr:to>
      <xdr:col>3</xdr:col>
      <xdr:colOff>3175</xdr:colOff>
      <xdr:row>59</xdr:row>
      <xdr:rowOff>76874</xdr:rowOff>
    </xdr:to>
    <xdr:sp macro="" textlink="">
      <xdr:nvSpPr>
        <xdr:cNvPr id="143" name="円/楕円 142"/>
        <xdr:cNvSpPr/>
      </xdr:nvSpPr>
      <xdr:spPr>
        <a:xfrm>
          <a:off x="1968500" y="100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68001</xdr:rowOff>
    </xdr:from>
    <xdr:ext cx="534377" cy="259045"/>
    <xdr:sp macro="" textlink="">
      <xdr:nvSpPr>
        <xdr:cNvPr id="144" name="テキスト ボックス 143"/>
        <xdr:cNvSpPr txBox="1"/>
      </xdr:nvSpPr>
      <xdr:spPr>
        <a:xfrm>
          <a:off x="1752111" y="101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146040</xdr:rowOff>
    </xdr:from>
    <xdr:to>
      <xdr:col>1</xdr:col>
      <xdr:colOff>485775</xdr:colOff>
      <xdr:row>59</xdr:row>
      <xdr:rowOff>76190</xdr:rowOff>
    </xdr:to>
    <xdr:sp macro="" textlink="">
      <xdr:nvSpPr>
        <xdr:cNvPr id="145" name="円/楕円 144"/>
        <xdr:cNvSpPr/>
      </xdr:nvSpPr>
      <xdr:spPr>
        <a:xfrm>
          <a:off x="1079500" y="100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67317</xdr:rowOff>
    </xdr:from>
    <xdr:ext cx="534377" cy="259045"/>
    <xdr:sp macro="" textlink="">
      <xdr:nvSpPr>
        <xdr:cNvPr id="146" name="テキスト ボックス 145"/>
        <xdr:cNvSpPr txBox="1"/>
      </xdr:nvSpPr>
      <xdr:spPr>
        <a:xfrm>
          <a:off x="863111" y="1018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2105</xdr:rowOff>
    </xdr:from>
    <xdr:to>
      <xdr:col>6</xdr:col>
      <xdr:colOff>511175</xdr:colOff>
      <xdr:row>78</xdr:row>
      <xdr:rowOff>24093</xdr:rowOff>
    </xdr:to>
    <xdr:cxnSp macro="">
      <xdr:nvCxnSpPr>
        <xdr:cNvPr id="177" name="直線コネクタ 176"/>
        <xdr:cNvCxnSpPr/>
      </xdr:nvCxnSpPr>
      <xdr:spPr>
        <a:xfrm>
          <a:off x="3797300" y="13375205"/>
          <a:ext cx="8382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2105</xdr:rowOff>
    </xdr:from>
    <xdr:to>
      <xdr:col>5</xdr:col>
      <xdr:colOff>358775</xdr:colOff>
      <xdr:row>78</xdr:row>
      <xdr:rowOff>12446</xdr:rowOff>
    </xdr:to>
    <xdr:cxnSp macro="">
      <xdr:nvCxnSpPr>
        <xdr:cNvPr id="180" name="直線コネクタ 179"/>
        <xdr:cNvCxnSpPr/>
      </xdr:nvCxnSpPr>
      <xdr:spPr>
        <a:xfrm flipV="1">
          <a:off x="2908300" y="1337520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12446</xdr:rowOff>
    </xdr:from>
    <xdr:to>
      <xdr:col>4</xdr:col>
      <xdr:colOff>155575</xdr:colOff>
      <xdr:row>78</xdr:row>
      <xdr:rowOff>36068</xdr:rowOff>
    </xdr:to>
    <xdr:cxnSp macro="">
      <xdr:nvCxnSpPr>
        <xdr:cNvPr id="183" name="直線コネクタ 182"/>
        <xdr:cNvCxnSpPr/>
      </xdr:nvCxnSpPr>
      <xdr:spPr>
        <a:xfrm flipV="1">
          <a:off x="2019300" y="1338554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36068</xdr:rowOff>
    </xdr:from>
    <xdr:to>
      <xdr:col>2</xdr:col>
      <xdr:colOff>638175</xdr:colOff>
      <xdr:row>78</xdr:row>
      <xdr:rowOff>39443</xdr:rowOff>
    </xdr:to>
    <xdr:cxnSp macro="">
      <xdr:nvCxnSpPr>
        <xdr:cNvPr id="186" name="直線コネクタ 185"/>
        <xdr:cNvCxnSpPr/>
      </xdr:nvCxnSpPr>
      <xdr:spPr>
        <a:xfrm flipV="1">
          <a:off x="1130300" y="13409168"/>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144743</xdr:rowOff>
    </xdr:from>
    <xdr:to>
      <xdr:col>6</xdr:col>
      <xdr:colOff>561975</xdr:colOff>
      <xdr:row>78</xdr:row>
      <xdr:rowOff>74893</xdr:rowOff>
    </xdr:to>
    <xdr:sp macro="" textlink="">
      <xdr:nvSpPr>
        <xdr:cNvPr id="196" name="円/楕円 195"/>
        <xdr:cNvSpPr/>
      </xdr:nvSpPr>
      <xdr:spPr>
        <a:xfrm>
          <a:off x="4584700" y="133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123170</xdr:rowOff>
    </xdr:from>
    <xdr:ext cx="469744" cy="259045"/>
    <xdr:sp macro="" textlink="">
      <xdr:nvSpPr>
        <xdr:cNvPr id="197" name="維持補修費該当値テキスト"/>
        <xdr:cNvSpPr txBox="1"/>
      </xdr:nvSpPr>
      <xdr:spPr>
        <a:xfrm>
          <a:off x="4686300" y="13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122755</xdr:rowOff>
    </xdr:from>
    <xdr:to>
      <xdr:col>5</xdr:col>
      <xdr:colOff>409575</xdr:colOff>
      <xdr:row>78</xdr:row>
      <xdr:rowOff>52905</xdr:rowOff>
    </xdr:to>
    <xdr:sp macro="" textlink="">
      <xdr:nvSpPr>
        <xdr:cNvPr id="198" name="円/楕円 197"/>
        <xdr:cNvSpPr/>
      </xdr:nvSpPr>
      <xdr:spPr>
        <a:xfrm>
          <a:off x="3746500" y="133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44032</xdr:rowOff>
    </xdr:from>
    <xdr:ext cx="469744" cy="259045"/>
    <xdr:sp macro="" textlink="">
      <xdr:nvSpPr>
        <xdr:cNvPr id="199" name="テキスト ボックス 198"/>
        <xdr:cNvSpPr txBox="1"/>
      </xdr:nvSpPr>
      <xdr:spPr>
        <a:xfrm>
          <a:off x="3562427" y="1341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133096</xdr:rowOff>
    </xdr:from>
    <xdr:to>
      <xdr:col>4</xdr:col>
      <xdr:colOff>206375</xdr:colOff>
      <xdr:row>78</xdr:row>
      <xdr:rowOff>63246</xdr:rowOff>
    </xdr:to>
    <xdr:sp macro="" textlink="">
      <xdr:nvSpPr>
        <xdr:cNvPr id="200" name="円/楕円 199"/>
        <xdr:cNvSpPr/>
      </xdr:nvSpPr>
      <xdr:spPr>
        <a:xfrm>
          <a:off x="2857500" y="133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54373</xdr:rowOff>
    </xdr:from>
    <xdr:ext cx="469744" cy="259045"/>
    <xdr:sp macro="" textlink="">
      <xdr:nvSpPr>
        <xdr:cNvPr id="201" name="テキスト ボックス 200"/>
        <xdr:cNvSpPr txBox="1"/>
      </xdr:nvSpPr>
      <xdr:spPr>
        <a:xfrm>
          <a:off x="2673427" y="134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156718</xdr:rowOff>
    </xdr:from>
    <xdr:to>
      <xdr:col>3</xdr:col>
      <xdr:colOff>3175</xdr:colOff>
      <xdr:row>78</xdr:row>
      <xdr:rowOff>86868</xdr:rowOff>
    </xdr:to>
    <xdr:sp macro="" textlink="">
      <xdr:nvSpPr>
        <xdr:cNvPr id="202" name="円/楕円 201"/>
        <xdr:cNvSpPr/>
      </xdr:nvSpPr>
      <xdr:spPr>
        <a:xfrm>
          <a:off x="1968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77995</xdr:rowOff>
    </xdr:from>
    <xdr:ext cx="469744" cy="259045"/>
    <xdr:sp macro="" textlink="">
      <xdr:nvSpPr>
        <xdr:cNvPr id="203" name="テキスト ボックス 202"/>
        <xdr:cNvSpPr txBox="1"/>
      </xdr:nvSpPr>
      <xdr:spPr>
        <a:xfrm>
          <a:off x="17844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160093</xdr:rowOff>
    </xdr:from>
    <xdr:to>
      <xdr:col>1</xdr:col>
      <xdr:colOff>485775</xdr:colOff>
      <xdr:row>78</xdr:row>
      <xdr:rowOff>90243</xdr:rowOff>
    </xdr:to>
    <xdr:sp macro="" textlink="">
      <xdr:nvSpPr>
        <xdr:cNvPr id="204" name="円/楕円 203"/>
        <xdr:cNvSpPr/>
      </xdr:nvSpPr>
      <xdr:spPr>
        <a:xfrm>
          <a:off x="1079500" y="133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81370</xdr:rowOff>
    </xdr:from>
    <xdr:ext cx="469744" cy="259045"/>
    <xdr:sp macro="" textlink="">
      <xdr:nvSpPr>
        <xdr:cNvPr id="205" name="テキスト ボックス 204"/>
        <xdr:cNvSpPr txBox="1"/>
      </xdr:nvSpPr>
      <xdr:spPr>
        <a:xfrm>
          <a:off x="895427" y="134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99454</xdr:rowOff>
    </xdr:from>
    <xdr:to>
      <xdr:col>6</xdr:col>
      <xdr:colOff>511175</xdr:colOff>
      <xdr:row>96</xdr:row>
      <xdr:rowOff>76657</xdr:rowOff>
    </xdr:to>
    <xdr:cxnSp macro="">
      <xdr:nvCxnSpPr>
        <xdr:cNvPr id="235" name="直線コネクタ 234"/>
        <xdr:cNvCxnSpPr/>
      </xdr:nvCxnSpPr>
      <xdr:spPr>
        <a:xfrm flipV="1">
          <a:off x="3797300" y="16387204"/>
          <a:ext cx="838200" cy="1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76657</xdr:rowOff>
    </xdr:from>
    <xdr:to>
      <xdr:col>5</xdr:col>
      <xdr:colOff>358775</xdr:colOff>
      <xdr:row>96</xdr:row>
      <xdr:rowOff>77496</xdr:rowOff>
    </xdr:to>
    <xdr:cxnSp macro="">
      <xdr:nvCxnSpPr>
        <xdr:cNvPr id="238" name="直線コネクタ 237"/>
        <xdr:cNvCxnSpPr/>
      </xdr:nvCxnSpPr>
      <xdr:spPr>
        <a:xfrm flipV="1">
          <a:off x="2908300" y="1653585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77496</xdr:rowOff>
    </xdr:from>
    <xdr:to>
      <xdr:col>4</xdr:col>
      <xdr:colOff>155575</xdr:colOff>
      <xdr:row>96</xdr:row>
      <xdr:rowOff>153099</xdr:rowOff>
    </xdr:to>
    <xdr:cxnSp macro="">
      <xdr:nvCxnSpPr>
        <xdr:cNvPr id="241" name="直線コネクタ 240"/>
        <xdr:cNvCxnSpPr/>
      </xdr:nvCxnSpPr>
      <xdr:spPr>
        <a:xfrm flipV="1">
          <a:off x="2019300" y="16536696"/>
          <a:ext cx="889000" cy="7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91915</xdr:rowOff>
    </xdr:from>
    <xdr:ext cx="534377" cy="259045"/>
    <xdr:sp macro="" textlink="">
      <xdr:nvSpPr>
        <xdr:cNvPr id="243" name="テキスト ボックス 242"/>
        <xdr:cNvSpPr txBox="1"/>
      </xdr:nvSpPr>
      <xdr:spPr>
        <a:xfrm>
          <a:off x="2641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153099</xdr:rowOff>
    </xdr:from>
    <xdr:to>
      <xdr:col>2</xdr:col>
      <xdr:colOff>638175</xdr:colOff>
      <xdr:row>96</xdr:row>
      <xdr:rowOff>164605</xdr:rowOff>
    </xdr:to>
    <xdr:cxnSp macro="">
      <xdr:nvCxnSpPr>
        <xdr:cNvPr id="244" name="直線コネクタ 243"/>
        <xdr:cNvCxnSpPr/>
      </xdr:nvCxnSpPr>
      <xdr:spPr>
        <a:xfrm flipV="1">
          <a:off x="1130300" y="16612299"/>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161752</xdr:rowOff>
    </xdr:from>
    <xdr:ext cx="534377" cy="259045"/>
    <xdr:sp macro="" textlink="">
      <xdr:nvSpPr>
        <xdr:cNvPr id="246" name="テキスト ボックス 245"/>
        <xdr:cNvSpPr txBox="1"/>
      </xdr:nvSpPr>
      <xdr:spPr>
        <a:xfrm>
          <a:off x="1752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170883</xdr:rowOff>
    </xdr:from>
    <xdr:ext cx="534377" cy="259045"/>
    <xdr:sp macro="" textlink="">
      <xdr:nvSpPr>
        <xdr:cNvPr id="248" name="テキスト ボックス 247"/>
        <xdr:cNvSpPr txBox="1"/>
      </xdr:nvSpPr>
      <xdr:spPr>
        <a:xfrm>
          <a:off x="863111" y="162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48654</xdr:rowOff>
    </xdr:from>
    <xdr:to>
      <xdr:col>6</xdr:col>
      <xdr:colOff>561975</xdr:colOff>
      <xdr:row>95</xdr:row>
      <xdr:rowOff>150254</xdr:rowOff>
    </xdr:to>
    <xdr:sp macro="" textlink="">
      <xdr:nvSpPr>
        <xdr:cNvPr id="254" name="円/楕円 253"/>
        <xdr:cNvSpPr/>
      </xdr:nvSpPr>
      <xdr:spPr>
        <a:xfrm>
          <a:off x="4584700" y="163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71531</xdr:rowOff>
    </xdr:from>
    <xdr:ext cx="534377" cy="259045"/>
    <xdr:sp macro="" textlink="">
      <xdr:nvSpPr>
        <xdr:cNvPr id="255" name="扶助費該当値テキスト"/>
        <xdr:cNvSpPr txBox="1"/>
      </xdr:nvSpPr>
      <xdr:spPr>
        <a:xfrm>
          <a:off x="4686300" y="161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25857</xdr:rowOff>
    </xdr:from>
    <xdr:to>
      <xdr:col>5</xdr:col>
      <xdr:colOff>409575</xdr:colOff>
      <xdr:row>96</xdr:row>
      <xdr:rowOff>127457</xdr:rowOff>
    </xdr:to>
    <xdr:sp macro="" textlink="">
      <xdr:nvSpPr>
        <xdr:cNvPr id="256" name="円/楕円 255"/>
        <xdr:cNvSpPr/>
      </xdr:nvSpPr>
      <xdr:spPr>
        <a:xfrm>
          <a:off x="3746500" y="164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118584</xdr:rowOff>
    </xdr:from>
    <xdr:ext cx="534377" cy="259045"/>
    <xdr:sp macro="" textlink="">
      <xdr:nvSpPr>
        <xdr:cNvPr id="257" name="テキスト ボックス 256"/>
        <xdr:cNvSpPr txBox="1"/>
      </xdr:nvSpPr>
      <xdr:spPr>
        <a:xfrm>
          <a:off x="3530111" y="165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26696</xdr:rowOff>
    </xdr:from>
    <xdr:to>
      <xdr:col>4</xdr:col>
      <xdr:colOff>206375</xdr:colOff>
      <xdr:row>96</xdr:row>
      <xdr:rowOff>128296</xdr:rowOff>
    </xdr:to>
    <xdr:sp macro="" textlink="">
      <xdr:nvSpPr>
        <xdr:cNvPr id="258" name="円/楕円 257"/>
        <xdr:cNvSpPr/>
      </xdr:nvSpPr>
      <xdr:spPr>
        <a:xfrm>
          <a:off x="2857500" y="164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119423</xdr:rowOff>
    </xdr:from>
    <xdr:ext cx="534377" cy="259045"/>
    <xdr:sp macro="" textlink="">
      <xdr:nvSpPr>
        <xdr:cNvPr id="259" name="テキスト ボックス 258"/>
        <xdr:cNvSpPr txBox="1"/>
      </xdr:nvSpPr>
      <xdr:spPr>
        <a:xfrm>
          <a:off x="2641111" y="165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102299</xdr:rowOff>
    </xdr:from>
    <xdr:to>
      <xdr:col>3</xdr:col>
      <xdr:colOff>3175</xdr:colOff>
      <xdr:row>97</xdr:row>
      <xdr:rowOff>32449</xdr:rowOff>
    </xdr:to>
    <xdr:sp macro="" textlink="">
      <xdr:nvSpPr>
        <xdr:cNvPr id="260" name="円/楕円 259"/>
        <xdr:cNvSpPr/>
      </xdr:nvSpPr>
      <xdr:spPr>
        <a:xfrm>
          <a:off x="1968500" y="165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23576</xdr:rowOff>
    </xdr:from>
    <xdr:ext cx="534377" cy="259045"/>
    <xdr:sp macro="" textlink="">
      <xdr:nvSpPr>
        <xdr:cNvPr id="261" name="テキスト ボックス 260"/>
        <xdr:cNvSpPr txBox="1"/>
      </xdr:nvSpPr>
      <xdr:spPr>
        <a:xfrm>
          <a:off x="1752111" y="166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113805</xdr:rowOff>
    </xdr:from>
    <xdr:to>
      <xdr:col>1</xdr:col>
      <xdr:colOff>485775</xdr:colOff>
      <xdr:row>97</xdr:row>
      <xdr:rowOff>43955</xdr:rowOff>
    </xdr:to>
    <xdr:sp macro="" textlink="">
      <xdr:nvSpPr>
        <xdr:cNvPr id="262" name="円/楕円 261"/>
        <xdr:cNvSpPr/>
      </xdr:nvSpPr>
      <xdr:spPr>
        <a:xfrm>
          <a:off x="1079500" y="165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35082</xdr:rowOff>
    </xdr:from>
    <xdr:ext cx="534377" cy="259045"/>
    <xdr:sp macro="" textlink="">
      <xdr:nvSpPr>
        <xdr:cNvPr id="263" name="テキスト ボックス 262"/>
        <xdr:cNvSpPr txBox="1"/>
      </xdr:nvSpPr>
      <xdr:spPr>
        <a:xfrm>
          <a:off x="863111" y="166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136030</xdr:rowOff>
    </xdr:from>
    <xdr:to>
      <xdr:col>15</xdr:col>
      <xdr:colOff>180975</xdr:colOff>
      <xdr:row>36</xdr:row>
      <xdr:rowOff>163436</xdr:rowOff>
    </xdr:to>
    <xdr:cxnSp macro="">
      <xdr:nvCxnSpPr>
        <xdr:cNvPr id="292" name="直線コネクタ 291"/>
        <xdr:cNvCxnSpPr/>
      </xdr:nvCxnSpPr>
      <xdr:spPr>
        <a:xfrm>
          <a:off x="9639300" y="6308230"/>
          <a:ext cx="838200" cy="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136030</xdr:rowOff>
    </xdr:from>
    <xdr:to>
      <xdr:col>14</xdr:col>
      <xdr:colOff>28575</xdr:colOff>
      <xdr:row>36</xdr:row>
      <xdr:rowOff>148120</xdr:rowOff>
    </xdr:to>
    <xdr:cxnSp macro="">
      <xdr:nvCxnSpPr>
        <xdr:cNvPr id="295" name="直線コネクタ 294"/>
        <xdr:cNvCxnSpPr/>
      </xdr:nvCxnSpPr>
      <xdr:spPr>
        <a:xfrm flipV="1">
          <a:off x="8750300" y="6308230"/>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148120</xdr:rowOff>
    </xdr:from>
    <xdr:to>
      <xdr:col>12</xdr:col>
      <xdr:colOff>511175</xdr:colOff>
      <xdr:row>37</xdr:row>
      <xdr:rowOff>48463</xdr:rowOff>
    </xdr:to>
    <xdr:cxnSp macro="">
      <xdr:nvCxnSpPr>
        <xdr:cNvPr id="298" name="直線コネクタ 297"/>
        <xdr:cNvCxnSpPr/>
      </xdr:nvCxnSpPr>
      <xdr:spPr>
        <a:xfrm flipV="1">
          <a:off x="7861300" y="6320320"/>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300" name="テキスト ボックス 299"/>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23495</xdr:rowOff>
    </xdr:from>
    <xdr:to>
      <xdr:col>11</xdr:col>
      <xdr:colOff>307975</xdr:colOff>
      <xdr:row>37</xdr:row>
      <xdr:rowOff>48463</xdr:rowOff>
    </xdr:to>
    <xdr:cxnSp macro="">
      <xdr:nvCxnSpPr>
        <xdr:cNvPr id="301" name="直線コネクタ 300"/>
        <xdr:cNvCxnSpPr/>
      </xdr:nvCxnSpPr>
      <xdr:spPr>
        <a:xfrm>
          <a:off x="6972300" y="6367145"/>
          <a:ext cx="889000" cy="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3" name="テキスト ボックス 302"/>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105554</xdr:rowOff>
    </xdr:from>
    <xdr:ext cx="534377" cy="259045"/>
    <xdr:sp macro="" textlink="">
      <xdr:nvSpPr>
        <xdr:cNvPr id="305" name="テキスト ボックス 304"/>
        <xdr:cNvSpPr txBox="1"/>
      </xdr:nvSpPr>
      <xdr:spPr>
        <a:xfrm>
          <a:off x="6705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112636</xdr:rowOff>
    </xdr:from>
    <xdr:to>
      <xdr:col>15</xdr:col>
      <xdr:colOff>231775</xdr:colOff>
      <xdr:row>37</xdr:row>
      <xdr:rowOff>42786</xdr:rowOff>
    </xdr:to>
    <xdr:sp macro="" textlink="">
      <xdr:nvSpPr>
        <xdr:cNvPr id="311" name="円/楕円 310"/>
        <xdr:cNvSpPr/>
      </xdr:nvSpPr>
      <xdr:spPr>
        <a:xfrm>
          <a:off x="10426700" y="62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91063</xdr:rowOff>
    </xdr:from>
    <xdr:ext cx="534377" cy="259045"/>
    <xdr:sp macro="" textlink="">
      <xdr:nvSpPr>
        <xdr:cNvPr id="312" name="補助費等該当値テキスト"/>
        <xdr:cNvSpPr txBox="1"/>
      </xdr:nvSpPr>
      <xdr:spPr>
        <a:xfrm>
          <a:off x="10528300" y="6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85230</xdr:rowOff>
    </xdr:from>
    <xdr:to>
      <xdr:col>14</xdr:col>
      <xdr:colOff>79375</xdr:colOff>
      <xdr:row>37</xdr:row>
      <xdr:rowOff>15380</xdr:rowOff>
    </xdr:to>
    <xdr:sp macro="" textlink="">
      <xdr:nvSpPr>
        <xdr:cNvPr id="313" name="円/楕円 312"/>
        <xdr:cNvSpPr/>
      </xdr:nvSpPr>
      <xdr:spPr>
        <a:xfrm>
          <a:off x="9588500" y="62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6507</xdr:rowOff>
    </xdr:from>
    <xdr:ext cx="534377" cy="259045"/>
    <xdr:sp macro="" textlink="">
      <xdr:nvSpPr>
        <xdr:cNvPr id="314" name="テキスト ボックス 313"/>
        <xdr:cNvSpPr txBox="1"/>
      </xdr:nvSpPr>
      <xdr:spPr>
        <a:xfrm>
          <a:off x="9372111" y="63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97320</xdr:rowOff>
    </xdr:from>
    <xdr:to>
      <xdr:col>12</xdr:col>
      <xdr:colOff>561975</xdr:colOff>
      <xdr:row>37</xdr:row>
      <xdr:rowOff>27470</xdr:rowOff>
    </xdr:to>
    <xdr:sp macro="" textlink="">
      <xdr:nvSpPr>
        <xdr:cNvPr id="315" name="円/楕円 314"/>
        <xdr:cNvSpPr/>
      </xdr:nvSpPr>
      <xdr:spPr>
        <a:xfrm>
          <a:off x="8699500" y="62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18597</xdr:rowOff>
    </xdr:from>
    <xdr:ext cx="534377" cy="259045"/>
    <xdr:sp macro="" textlink="">
      <xdr:nvSpPr>
        <xdr:cNvPr id="316" name="テキスト ボックス 315"/>
        <xdr:cNvSpPr txBox="1"/>
      </xdr:nvSpPr>
      <xdr:spPr>
        <a:xfrm>
          <a:off x="8483111" y="63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169113</xdr:rowOff>
    </xdr:from>
    <xdr:to>
      <xdr:col>11</xdr:col>
      <xdr:colOff>358775</xdr:colOff>
      <xdr:row>37</xdr:row>
      <xdr:rowOff>99263</xdr:rowOff>
    </xdr:to>
    <xdr:sp macro="" textlink="">
      <xdr:nvSpPr>
        <xdr:cNvPr id="317" name="円/楕円 316"/>
        <xdr:cNvSpPr/>
      </xdr:nvSpPr>
      <xdr:spPr>
        <a:xfrm>
          <a:off x="7810500" y="63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90390</xdr:rowOff>
    </xdr:from>
    <xdr:ext cx="534377" cy="259045"/>
    <xdr:sp macro="" textlink="">
      <xdr:nvSpPr>
        <xdr:cNvPr id="318" name="テキスト ボックス 317"/>
        <xdr:cNvSpPr txBox="1"/>
      </xdr:nvSpPr>
      <xdr:spPr>
        <a:xfrm>
          <a:off x="7594111" y="64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144145</xdr:rowOff>
    </xdr:from>
    <xdr:to>
      <xdr:col>10</xdr:col>
      <xdr:colOff>155575</xdr:colOff>
      <xdr:row>37</xdr:row>
      <xdr:rowOff>74295</xdr:rowOff>
    </xdr:to>
    <xdr:sp macro="" textlink="">
      <xdr:nvSpPr>
        <xdr:cNvPr id="319" name="円/楕円 318"/>
        <xdr:cNvSpPr/>
      </xdr:nvSpPr>
      <xdr:spPr>
        <a:xfrm>
          <a:off x="6921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65422</xdr:rowOff>
    </xdr:from>
    <xdr:ext cx="534377" cy="259045"/>
    <xdr:sp macro="" textlink="">
      <xdr:nvSpPr>
        <xdr:cNvPr id="320" name="テキスト ボックス 319"/>
        <xdr:cNvSpPr txBox="1"/>
      </xdr:nvSpPr>
      <xdr:spPr>
        <a:xfrm>
          <a:off x="6705111" y="64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168956</xdr:rowOff>
    </xdr:from>
    <xdr:to>
      <xdr:col>15</xdr:col>
      <xdr:colOff>180975</xdr:colOff>
      <xdr:row>59</xdr:row>
      <xdr:rowOff>9196</xdr:rowOff>
    </xdr:to>
    <xdr:cxnSp macro="">
      <xdr:nvCxnSpPr>
        <xdr:cNvPr id="351" name="直線コネクタ 350"/>
        <xdr:cNvCxnSpPr/>
      </xdr:nvCxnSpPr>
      <xdr:spPr>
        <a:xfrm>
          <a:off x="9639300" y="10113056"/>
          <a:ext cx="8382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168956</xdr:rowOff>
    </xdr:from>
    <xdr:to>
      <xdr:col>14</xdr:col>
      <xdr:colOff>28575</xdr:colOff>
      <xdr:row>59</xdr:row>
      <xdr:rowOff>12560</xdr:rowOff>
    </xdr:to>
    <xdr:cxnSp macro="">
      <xdr:nvCxnSpPr>
        <xdr:cNvPr id="354" name="直線コネクタ 353"/>
        <xdr:cNvCxnSpPr/>
      </xdr:nvCxnSpPr>
      <xdr:spPr>
        <a:xfrm flipV="1">
          <a:off x="8750300" y="10113056"/>
          <a:ext cx="889000" cy="1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12560</xdr:rowOff>
    </xdr:from>
    <xdr:to>
      <xdr:col>12</xdr:col>
      <xdr:colOff>511175</xdr:colOff>
      <xdr:row>59</xdr:row>
      <xdr:rowOff>44641</xdr:rowOff>
    </xdr:to>
    <xdr:cxnSp macro="">
      <xdr:nvCxnSpPr>
        <xdr:cNvPr id="357" name="直線コネクタ 356"/>
        <xdr:cNvCxnSpPr/>
      </xdr:nvCxnSpPr>
      <xdr:spPr>
        <a:xfrm flipV="1">
          <a:off x="7861300" y="10128110"/>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77729</xdr:rowOff>
    </xdr:from>
    <xdr:ext cx="534377" cy="259045"/>
    <xdr:sp macro="" textlink="">
      <xdr:nvSpPr>
        <xdr:cNvPr id="359" name="テキスト ボックス 358"/>
        <xdr:cNvSpPr txBox="1"/>
      </xdr:nvSpPr>
      <xdr:spPr>
        <a:xfrm>
          <a:off x="8483111" y="101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44641</xdr:rowOff>
    </xdr:from>
    <xdr:to>
      <xdr:col>11</xdr:col>
      <xdr:colOff>307975</xdr:colOff>
      <xdr:row>59</xdr:row>
      <xdr:rowOff>51865</xdr:rowOff>
    </xdr:to>
    <xdr:cxnSp macro="">
      <xdr:nvCxnSpPr>
        <xdr:cNvPr id="360" name="直線コネクタ 359"/>
        <xdr:cNvCxnSpPr/>
      </xdr:nvCxnSpPr>
      <xdr:spPr>
        <a:xfrm flipV="1">
          <a:off x="6972300" y="10160191"/>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116391</xdr:rowOff>
    </xdr:from>
    <xdr:ext cx="534377" cy="259045"/>
    <xdr:sp macro="" textlink="">
      <xdr:nvSpPr>
        <xdr:cNvPr id="364" name="テキスト ボックス 363"/>
        <xdr:cNvSpPr txBox="1"/>
      </xdr:nvSpPr>
      <xdr:spPr>
        <a:xfrm>
          <a:off x="6705111" y="98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129846</xdr:rowOff>
    </xdr:from>
    <xdr:to>
      <xdr:col>15</xdr:col>
      <xdr:colOff>231775</xdr:colOff>
      <xdr:row>59</xdr:row>
      <xdr:rowOff>59996</xdr:rowOff>
    </xdr:to>
    <xdr:sp macro="" textlink="">
      <xdr:nvSpPr>
        <xdr:cNvPr id="370" name="円/楕円 369"/>
        <xdr:cNvSpPr/>
      </xdr:nvSpPr>
      <xdr:spPr>
        <a:xfrm>
          <a:off x="10426700" y="100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89223</xdr:rowOff>
    </xdr:from>
    <xdr:ext cx="534377" cy="259045"/>
    <xdr:sp macro="" textlink="">
      <xdr:nvSpPr>
        <xdr:cNvPr id="371" name="普通建設事業費該当値テキスト"/>
        <xdr:cNvSpPr txBox="1"/>
      </xdr:nvSpPr>
      <xdr:spPr>
        <a:xfrm>
          <a:off x="10528300" y="9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118156</xdr:rowOff>
    </xdr:from>
    <xdr:to>
      <xdr:col>14</xdr:col>
      <xdr:colOff>79375</xdr:colOff>
      <xdr:row>59</xdr:row>
      <xdr:rowOff>48306</xdr:rowOff>
    </xdr:to>
    <xdr:sp macro="" textlink="">
      <xdr:nvSpPr>
        <xdr:cNvPr id="372" name="円/楕円 371"/>
        <xdr:cNvSpPr/>
      </xdr:nvSpPr>
      <xdr:spPr>
        <a:xfrm>
          <a:off x="9588500" y="100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64833</xdr:rowOff>
    </xdr:from>
    <xdr:ext cx="534377" cy="259045"/>
    <xdr:sp macro="" textlink="">
      <xdr:nvSpPr>
        <xdr:cNvPr id="373" name="テキスト ボックス 372"/>
        <xdr:cNvSpPr txBox="1"/>
      </xdr:nvSpPr>
      <xdr:spPr>
        <a:xfrm>
          <a:off x="9372111" y="98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133210</xdr:rowOff>
    </xdr:from>
    <xdr:to>
      <xdr:col>12</xdr:col>
      <xdr:colOff>561975</xdr:colOff>
      <xdr:row>59</xdr:row>
      <xdr:rowOff>63360</xdr:rowOff>
    </xdr:to>
    <xdr:sp macro="" textlink="">
      <xdr:nvSpPr>
        <xdr:cNvPr id="374" name="円/楕円 373"/>
        <xdr:cNvSpPr/>
      </xdr:nvSpPr>
      <xdr:spPr>
        <a:xfrm>
          <a:off x="8699500" y="100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79887</xdr:rowOff>
    </xdr:from>
    <xdr:ext cx="534377" cy="259045"/>
    <xdr:sp macro="" textlink="">
      <xdr:nvSpPr>
        <xdr:cNvPr id="375" name="テキスト ボックス 374"/>
        <xdr:cNvSpPr txBox="1"/>
      </xdr:nvSpPr>
      <xdr:spPr>
        <a:xfrm>
          <a:off x="8483111" y="98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165291</xdr:rowOff>
    </xdr:from>
    <xdr:to>
      <xdr:col>11</xdr:col>
      <xdr:colOff>358775</xdr:colOff>
      <xdr:row>59</xdr:row>
      <xdr:rowOff>95441</xdr:rowOff>
    </xdr:to>
    <xdr:sp macro="" textlink="">
      <xdr:nvSpPr>
        <xdr:cNvPr id="376" name="円/楕円 375"/>
        <xdr:cNvSpPr/>
      </xdr:nvSpPr>
      <xdr:spPr>
        <a:xfrm>
          <a:off x="7810500" y="101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86568</xdr:rowOff>
    </xdr:from>
    <xdr:ext cx="534377" cy="259045"/>
    <xdr:sp macro="" textlink="">
      <xdr:nvSpPr>
        <xdr:cNvPr id="377" name="テキスト ボックス 376"/>
        <xdr:cNvSpPr txBox="1"/>
      </xdr:nvSpPr>
      <xdr:spPr>
        <a:xfrm>
          <a:off x="7594111" y="102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1065</xdr:rowOff>
    </xdr:from>
    <xdr:to>
      <xdr:col>10</xdr:col>
      <xdr:colOff>155575</xdr:colOff>
      <xdr:row>59</xdr:row>
      <xdr:rowOff>102665</xdr:rowOff>
    </xdr:to>
    <xdr:sp macro="" textlink="">
      <xdr:nvSpPr>
        <xdr:cNvPr id="378" name="円/楕円 377"/>
        <xdr:cNvSpPr/>
      </xdr:nvSpPr>
      <xdr:spPr>
        <a:xfrm>
          <a:off x="6921500" y="101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93792</xdr:rowOff>
    </xdr:from>
    <xdr:ext cx="534377" cy="259045"/>
    <xdr:sp macro="" textlink="">
      <xdr:nvSpPr>
        <xdr:cNvPr id="379" name="テキスト ボックス 378"/>
        <xdr:cNvSpPr txBox="1"/>
      </xdr:nvSpPr>
      <xdr:spPr>
        <a:xfrm>
          <a:off x="6705111" y="1020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164877</xdr:rowOff>
    </xdr:from>
    <xdr:to>
      <xdr:col>15</xdr:col>
      <xdr:colOff>180975</xdr:colOff>
      <xdr:row>79</xdr:row>
      <xdr:rowOff>3285</xdr:rowOff>
    </xdr:to>
    <xdr:cxnSp macro="">
      <xdr:nvCxnSpPr>
        <xdr:cNvPr id="408" name="直線コネクタ 407"/>
        <xdr:cNvCxnSpPr/>
      </xdr:nvCxnSpPr>
      <xdr:spPr>
        <a:xfrm flipV="1">
          <a:off x="9639300" y="13537977"/>
          <a:ext cx="8382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3285</xdr:rowOff>
    </xdr:from>
    <xdr:to>
      <xdr:col>14</xdr:col>
      <xdr:colOff>28575</xdr:colOff>
      <xdr:row>79</xdr:row>
      <xdr:rowOff>7911</xdr:rowOff>
    </xdr:to>
    <xdr:cxnSp macro="">
      <xdr:nvCxnSpPr>
        <xdr:cNvPr id="411" name="直線コネクタ 410"/>
        <xdr:cNvCxnSpPr/>
      </xdr:nvCxnSpPr>
      <xdr:spPr>
        <a:xfrm flipV="1">
          <a:off x="8750300" y="13547835"/>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59997</xdr:rowOff>
    </xdr:from>
    <xdr:ext cx="534377" cy="259045"/>
    <xdr:sp macro="" textlink="">
      <xdr:nvSpPr>
        <xdr:cNvPr id="415" name="テキスト ボックス 414"/>
        <xdr:cNvSpPr txBox="1"/>
      </xdr:nvSpPr>
      <xdr:spPr>
        <a:xfrm>
          <a:off x="8483111" y="136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114077</xdr:rowOff>
    </xdr:from>
    <xdr:to>
      <xdr:col>15</xdr:col>
      <xdr:colOff>231775</xdr:colOff>
      <xdr:row>79</xdr:row>
      <xdr:rowOff>44227</xdr:rowOff>
    </xdr:to>
    <xdr:sp macro="" textlink="">
      <xdr:nvSpPr>
        <xdr:cNvPr id="421" name="円/楕円 420"/>
        <xdr:cNvSpPr/>
      </xdr:nvSpPr>
      <xdr:spPr>
        <a:xfrm>
          <a:off x="10426700" y="134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73454</xdr:rowOff>
    </xdr:from>
    <xdr:ext cx="534377" cy="259045"/>
    <xdr:sp macro="" textlink="">
      <xdr:nvSpPr>
        <xdr:cNvPr id="422" name="普通建設事業費 （ うち新規整備　）該当値テキスト"/>
        <xdr:cNvSpPr txBox="1"/>
      </xdr:nvSpPr>
      <xdr:spPr>
        <a:xfrm>
          <a:off x="10528300"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123935</xdr:rowOff>
    </xdr:from>
    <xdr:to>
      <xdr:col>14</xdr:col>
      <xdr:colOff>79375</xdr:colOff>
      <xdr:row>79</xdr:row>
      <xdr:rowOff>54085</xdr:rowOff>
    </xdr:to>
    <xdr:sp macro="" textlink="">
      <xdr:nvSpPr>
        <xdr:cNvPr id="423" name="円/楕円 422"/>
        <xdr:cNvSpPr/>
      </xdr:nvSpPr>
      <xdr:spPr>
        <a:xfrm>
          <a:off x="9588500" y="134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70612</xdr:rowOff>
    </xdr:from>
    <xdr:ext cx="534377" cy="259045"/>
    <xdr:sp macro="" textlink="">
      <xdr:nvSpPr>
        <xdr:cNvPr id="424" name="テキスト ボックス 423"/>
        <xdr:cNvSpPr txBox="1"/>
      </xdr:nvSpPr>
      <xdr:spPr>
        <a:xfrm>
          <a:off x="9372111" y="1327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128561</xdr:rowOff>
    </xdr:from>
    <xdr:to>
      <xdr:col>12</xdr:col>
      <xdr:colOff>561975</xdr:colOff>
      <xdr:row>79</xdr:row>
      <xdr:rowOff>58711</xdr:rowOff>
    </xdr:to>
    <xdr:sp macro="" textlink="">
      <xdr:nvSpPr>
        <xdr:cNvPr id="425" name="円/楕円 424"/>
        <xdr:cNvSpPr/>
      </xdr:nvSpPr>
      <xdr:spPr>
        <a:xfrm>
          <a:off x="8699500" y="135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75238</xdr:rowOff>
    </xdr:from>
    <xdr:ext cx="534377" cy="259045"/>
    <xdr:sp macro="" textlink="">
      <xdr:nvSpPr>
        <xdr:cNvPr id="426" name="テキスト ボックス 425"/>
        <xdr:cNvSpPr txBox="1"/>
      </xdr:nvSpPr>
      <xdr:spPr>
        <a:xfrm>
          <a:off x="8483111" y="132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82448</xdr:rowOff>
    </xdr:from>
    <xdr:to>
      <xdr:col>15</xdr:col>
      <xdr:colOff>180975</xdr:colOff>
      <xdr:row>96</xdr:row>
      <xdr:rowOff>141618</xdr:rowOff>
    </xdr:to>
    <xdr:cxnSp macro="">
      <xdr:nvCxnSpPr>
        <xdr:cNvPr id="455" name="直線コネクタ 454"/>
        <xdr:cNvCxnSpPr/>
      </xdr:nvCxnSpPr>
      <xdr:spPr>
        <a:xfrm>
          <a:off x="9639300" y="16370198"/>
          <a:ext cx="838200" cy="2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82448</xdr:rowOff>
    </xdr:from>
    <xdr:to>
      <xdr:col>14</xdr:col>
      <xdr:colOff>28575</xdr:colOff>
      <xdr:row>96</xdr:row>
      <xdr:rowOff>23164</xdr:rowOff>
    </xdr:to>
    <xdr:cxnSp macro="">
      <xdr:nvCxnSpPr>
        <xdr:cNvPr id="458" name="直線コネクタ 457"/>
        <xdr:cNvCxnSpPr/>
      </xdr:nvCxnSpPr>
      <xdr:spPr>
        <a:xfrm flipV="1">
          <a:off x="8750300" y="16370198"/>
          <a:ext cx="889000" cy="1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62997</xdr:rowOff>
    </xdr:from>
    <xdr:ext cx="534377" cy="259045"/>
    <xdr:sp macro="" textlink="">
      <xdr:nvSpPr>
        <xdr:cNvPr id="462" name="テキスト ボックス 461"/>
        <xdr:cNvSpPr txBox="1"/>
      </xdr:nvSpPr>
      <xdr:spPr>
        <a:xfrm>
          <a:off x="8483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90818</xdr:rowOff>
    </xdr:from>
    <xdr:to>
      <xdr:col>15</xdr:col>
      <xdr:colOff>231775</xdr:colOff>
      <xdr:row>97</xdr:row>
      <xdr:rowOff>20968</xdr:rowOff>
    </xdr:to>
    <xdr:sp macro="" textlink="">
      <xdr:nvSpPr>
        <xdr:cNvPr id="468" name="円/楕円 467"/>
        <xdr:cNvSpPr/>
      </xdr:nvSpPr>
      <xdr:spPr>
        <a:xfrm>
          <a:off x="10426700" y="165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113695</xdr:rowOff>
    </xdr:from>
    <xdr:ext cx="534377" cy="259045"/>
    <xdr:sp macro="" textlink="">
      <xdr:nvSpPr>
        <xdr:cNvPr id="469" name="普通建設事業費 （ うち更新整備　）該当値テキスト"/>
        <xdr:cNvSpPr txBox="1"/>
      </xdr:nvSpPr>
      <xdr:spPr>
        <a:xfrm>
          <a:off x="10528300" y="164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32,849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31648</xdr:rowOff>
    </xdr:from>
    <xdr:to>
      <xdr:col>14</xdr:col>
      <xdr:colOff>79375</xdr:colOff>
      <xdr:row>95</xdr:row>
      <xdr:rowOff>133248</xdr:rowOff>
    </xdr:to>
    <xdr:sp macro="" textlink="">
      <xdr:nvSpPr>
        <xdr:cNvPr id="470" name="円/楕円 469"/>
        <xdr:cNvSpPr/>
      </xdr:nvSpPr>
      <xdr:spPr>
        <a:xfrm>
          <a:off x="9588500" y="163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149775</xdr:rowOff>
    </xdr:from>
    <xdr:ext cx="534377" cy="259045"/>
    <xdr:sp macro="" textlink="">
      <xdr:nvSpPr>
        <xdr:cNvPr id="471" name="テキスト ボックス 470"/>
        <xdr:cNvSpPr txBox="1"/>
      </xdr:nvSpPr>
      <xdr:spPr>
        <a:xfrm>
          <a:off x="9372111" y="160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143814</xdr:rowOff>
    </xdr:from>
    <xdr:to>
      <xdr:col>12</xdr:col>
      <xdr:colOff>561975</xdr:colOff>
      <xdr:row>96</xdr:row>
      <xdr:rowOff>73964</xdr:rowOff>
    </xdr:to>
    <xdr:sp macro="" textlink="">
      <xdr:nvSpPr>
        <xdr:cNvPr id="472" name="円/楕円 471"/>
        <xdr:cNvSpPr/>
      </xdr:nvSpPr>
      <xdr:spPr>
        <a:xfrm>
          <a:off x="8699500" y="164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90491</xdr:rowOff>
    </xdr:from>
    <xdr:ext cx="534377" cy="259045"/>
    <xdr:sp macro="" textlink="">
      <xdr:nvSpPr>
        <xdr:cNvPr id="473" name="テキスト ボックス 472"/>
        <xdr:cNvSpPr txBox="1"/>
      </xdr:nvSpPr>
      <xdr:spPr>
        <a:xfrm>
          <a:off x="8483111" y="1620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36932</xdr:rowOff>
    </xdr:from>
    <xdr:to>
      <xdr:col>23</xdr:col>
      <xdr:colOff>517525</xdr:colOff>
      <xdr:row>39</xdr:row>
      <xdr:rowOff>41542</xdr:rowOff>
    </xdr:to>
    <xdr:cxnSp macro="">
      <xdr:nvCxnSpPr>
        <xdr:cNvPr id="502" name="直線コネクタ 501"/>
        <xdr:cNvCxnSpPr/>
      </xdr:nvCxnSpPr>
      <xdr:spPr>
        <a:xfrm flipV="1">
          <a:off x="15481300" y="6723482"/>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41542</xdr:rowOff>
    </xdr:from>
    <xdr:to>
      <xdr:col>22</xdr:col>
      <xdr:colOff>365125</xdr:colOff>
      <xdr:row>39</xdr:row>
      <xdr:rowOff>42481</xdr:rowOff>
    </xdr:to>
    <xdr:cxnSp macro="">
      <xdr:nvCxnSpPr>
        <xdr:cNvPr id="505" name="直線コネクタ 504"/>
        <xdr:cNvCxnSpPr/>
      </xdr:nvCxnSpPr>
      <xdr:spPr>
        <a:xfrm flipV="1">
          <a:off x="14592300" y="6728092"/>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42481</xdr:rowOff>
    </xdr:from>
    <xdr:to>
      <xdr:col>21</xdr:col>
      <xdr:colOff>161925</xdr:colOff>
      <xdr:row>39</xdr:row>
      <xdr:rowOff>42837</xdr:rowOff>
    </xdr:to>
    <xdr:cxnSp macro="">
      <xdr:nvCxnSpPr>
        <xdr:cNvPr id="508" name="直線コネクタ 507"/>
        <xdr:cNvCxnSpPr/>
      </xdr:nvCxnSpPr>
      <xdr:spPr>
        <a:xfrm flipV="1">
          <a:off x="13703300" y="6729031"/>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40716</xdr:rowOff>
    </xdr:from>
    <xdr:to>
      <xdr:col>19</xdr:col>
      <xdr:colOff>644525</xdr:colOff>
      <xdr:row>39</xdr:row>
      <xdr:rowOff>42837</xdr:rowOff>
    </xdr:to>
    <xdr:cxnSp macro="">
      <xdr:nvCxnSpPr>
        <xdr:cNvPr id="511" name="直線コネクタ 510"/>
        <xdr:cNvCxnSpPr/>
      </xdr:nvCxnSpPr>
      <xdr:spPr>
        <a:xfrm>
          <a:off x="12814300" y="6727266"/>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107052</xdr:rowOff>
    </xdr:from>
    <xdr:ext cx="378565" cy="259045"/>
    <xdr:sp macro="" textlink="">
      <xdr:nvSpPr>
        <xdr:cNvPr id="513" name="テキスト ボックス 512"/>
        <xdr:cNvSpPr txBox="1"/>
      </xdr:nvSpPr>
      <xdr:spPr>
        <a:xfrm>
          <a:off x="13514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101947</xdr:rowOff>
    </xdr:from>
    <xdr:ext cx="378565" cy="259045"/>
    <xdr:sp macro="" textlink="">
      <xdr:nvSpPr>
        <xdr:cNvPr id="515" name="テキスト ボックス 514"/>
        <xdr:cNvSpPr txBox="1"/>
      </xdr:nvSpPr>
      <xdr:spPr>
        <a:xfrm>
          <a:off x="12625017" y="64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157582</xdr:rowOff>
    </xdr:from>
    <xdr:to>
      <xdr:col>23</xdr:col>
      <xdr:colOff>568325</xdr:colOff>
      <xdr:row>39</xdr:row>
      <xdr:rowOff>87732</xdr:rowOff>
    </xdr:to>
    <xdr:sp macro="" textlink="">
      <xdr:nvSpPr>
        <xdr:cNvPr id="521" name="円/楕円 520"/>
        <xdr:cNvSpPr/>
      </xdr:nvSpPr>
      <xdr:spPr>
        <a:xfrm>
          <a:off x="16268700" y="66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162192</xdr:rowOff>
    </xdr:from>
    <xdr:to>
      <xdr:col>22</xdr:col>
      <xdr:colOff>415925</xdr:colOff>
      <xdr:row>39</xdr:row>
      <xdr:rowOff>92342</xdr:rowOff>
    </xdr:to>
    <xdr:sp macro="" textlink="">
      <xdr:nvSpPr>
        <xdr:cNvPr id="523" name="円/楕円 522"/>
        <xdr:cNvSpPr/>
      </xdr:nvSpPr>
      <xdr:spPr>
        <a:xfrm>
          <a:off x="15430500" y="66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83469</xdr:rowOff>
    </xdr:from>
    <xdr:ext cx="378565" cy="259045"/>
    <xdr:sp macro="" textlink="">
      <xdr:nvSpPr>
        <xdr:cNvPr id="524" name="テキスト ボックス 523"/>
        <xdr:cNvSpPr txBox="1"/>
      </xdr:nvSpPr>
      <xdr:spPr>
        <a:xfrm>
          <a:off x="15292017" y="677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163131</xdr:rowOff>
    </xdr:from>
    <xdr:to>
      <xdr:col>21</xdr:col>
      <xdr:colOff>212725</xdr:colOff>
      <xdr:row>39</xdr:row>
      <xdr:rowOff>93281</xdr:rowOff>
    </xdr:to>
    <xdr:sp macro="" textlink="">
      <xdr:nvSpPr>
        <xdr:cNvPr id="525" name="円/楕円 524"/>
        <xdr:cNvSpPr/>
      </xdr:nvSpPr>
      <xdr:spPr>
        <a:xfrm>
          <a:off x="14541500" y="66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84408</xdr:rowOff>
    </xdr:from>
    <xdr:ext cx="378565" cy="259045"/>
    <xdr:sp macro="" textlink="">
      <xdr:nvSpPr>
        <xdr:cNvPr id="526" name="テキスト ボックス 525"/>
        <xdr:cNvSpPr txBox="1"/>
      </xdr:nvSpPr>
      <xdr:spPr>
        <a:xfrm>
          <a:off x="14403017" y="677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163487</xdr:rowOff>
    </xdr:from>
    <xdr:to>
      <xdr:col>20</xdr:col>
      <xdr:colOff>9525</xdr:colOff>
      <xdr:row>39</xdr:row>
      <xdr:rowOff>93637</xdr:rowOff>
    </xdr:to>
    <xdr:sp macro="" textlink="">
      <xdr:nvSpPr>
        <xdr:cNvPr id="527" name="円/楕円 526"/>
        <xdr:cNvSpPr/>
      </xdr:nvSpPr>
      <xdr:spPr>
        <a:xfrm>
          <a:off x="13652500" y="66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84764</xdr:rowOff>
    </xdr:from>
    <xdr:ext cx="378565" cy="259045"/>
    <xdr:sp macro="" textlink="">
      <xdr:nvSpPr>
        <xdr:cNvPr id="528" name="テキスト ボックス 527"/>
        <xdr:cNvSpPr txBox="1"/>
      </xdr:nvSpPr>
      <xdr:spPr>
        <a:xfrm>
          <a:off x="13514017" y="677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161366</xdr:rowOff>
    </xdr:from>
    <xdr:to>
      <xdr:col>18</xdr:col>
      <xdr:colOff>492125</xdr:colOff>
      <xdr:row>39</xdr:row>
      <xdr:rowOff>91516</xdr:rowOff>
    </xdr:to>
    <xdr:sp macro="" textlink="">
      <xdr:nvSpPr>
        <xdr:cNvPr id="529" name="円/楕円 528"/>
        <xdr:cNvSpPr/>
      </xdr:nvSpPr>
      <xdr:spPr>
        <a:xfrm>
          <a:off x="12763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82643</xdr:rowOff>
    </xdr:from>
    <xdr:ext cx="378565" cy="259045"/>
    <xdr:sp macro="" textlink="">
      <xdr:nvSpPr>
        <xdr:cNvPr id="530" name="テキスト ボックス 529"/>
        <xdr:cNvSpPr txBox="1"/>
      </xdr:nvSpPr>
      <xdr:spPr>
        <a:xfrm>
          <a:off x="12625017" y="676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1234</xdr:rowOff>
    </xdr:from>
    <xdr:to>
      <xdr:col>23</xdr:col>
      <xdr:colOff>517525</xdr:colOff>
      <xdr:row>77</xdr:row>
      <xdr:rowOff>17284</xdr:rowOff>
    </xdr:to>
    <xdr:cxnSp macro="">
      <xdr:nvCxnSpPr>
        <xdr:cNvPr id="610" name="直線コネクタ 609"/>
        <xdr:cNvCxnSpPr/>
      </xdr:nvCxnSpPr>
      <xdr:spPr>
        <a:xfrm flipV="1">
          <a:off x="15481300" y="13202884"/>
          <a:ext cx="8382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167148</xdr:rowOff>
    </xdr:from>
    <xdr:to>
      <xdr:col>22</xdr:col>
      <xdr:colOff>365125</xdr:colOff>
      <xdr:row>77</xdr:row>
      <xdr:rowOff>17284</xdr:rowOff>
    </xdr:to>
    <xdr:cxnSp macro="">
      <xdr:nvCxnSpPr>
        <xdr:cNvPr id="613" name="直線コネクタ 612"/>
        <xdr:cNvCxnSpPr/>
      </xdr:nvCxnSpPr>
      <xdr:spPr>
        <a:xfrm>
          <a:off x="14592300" y="13197348"/>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167148</xdr:rowOff>
    </xdr:from>
    <xdr:to>
      <xdr:col>21</xdr:col>
      <xdr:colOff>161925</xdr:colOff>
      <xdr:row>77</xdr:row>
      <xdr:rowOff>7765</xdr:rowOff>
    </xdr:to>
    <xdr:cxnSp macro="">
      <xdr:nvCxnSpPr>
        <xdr:cNvPr id="616" name="直線コネクタ 615"/>
        <xdr:cNvCxnSpPr/>
      </xdr:nvCxnSpPr>
      <xdr:spPr>
        <a:xfrm flipV="1">
          <a:off x="13703300" y="13197348"/>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151053</xdr:rowOff>
    </xdr:from>
    <xdr:ext cx="534377" cy="259045"/>
    <xdr:sp macro="" textlink="">
      <xdr:nvSpPr>
        <xdr:cNvPr id="618" name="テキスト ボックス 617"/>
        <xdr:cNvSpPr txBox="1"/>
      </xdr:nvSpPr>
      <xdr:spPr>
        <a:xfrm>
          <a:off x="14325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168782</xdr:rowOff>
    </xdr:from>
    <xdr:to>
      <xdr:col>19</xdr:col>
      <xdr:colOff>644525</xdr:colOff>
      <xdr:row>77</xdr:row>
      <xdr:rowOff>7765</xdr:rowOff>
    </xdr:to>
    <xdr:cxnSp macro="">
      <xdr:nvCxnSpPr>
        <xdr:cNvPr id="619" name="直線コネクタ 618"/>
        <xdr:cNvCxnSpPr/>
      </xdr:nvCxnSpPr>
      <xdr:spPr>
        <a:xfrm>
          <a:off x="12814300" y="13198982"/>
          <a:ext cx="8890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150318</xdr:rowOff>
    </xdr:from>
    <xdr:ext cx="534377" cy="259045"/>
    <xdr:sp macro="" textlink="">
      <xdr:nvSpPr>
        <xdr:cNvPr id="621" name="テキスト ボックス 620"/>
        <xdr:cNvSpPr txBox="1"/>
      </xdr:nvSpPr>
      <xdr:spPr>
        <a:xfrm>
          <a:off x="13436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128437</xdr:rowOff>
    </xdr:from>
    <xdr:ext cx="534377" cy="259045"/>
    <xdr:sp macro="" textlink="">
      <xdr:nvSpPr>
        <xdr:cNvPr id="623" name="テキスト ボックス 622"/>
        <xdr:cNvSpPr txBox="1"/>
      </xdr:nvSpPr>
      <xdr:spPr>
        <a:xfrm>
          <a:off x="12547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121884</xdr:rowOff>
    </xdr:from>
    <xdr:to>
      <xdr:col>23</xdr:col>
      <xdr:colOff>568325</xdr:colOff>
      <xdr:row>77</xdr:row>
      <xdr:rowOff>52034</xdr:rowOff>
    </xdr:to>
    <xdr:sp macro="" textlink="">
      <xdr:nvSpPr>
        <xdr:cNvPr id="629" name="円/楕円 628"/>
        <xdr:cNvSpPr/>
      </xdr:nvSpPr>
      <xdr:spPr>
        <a:xfrm>
          <a:off x="16268700" y="131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100311</xdr:rowOff>
    </xdr:from>
    <xdr:ext cx="534377" cy="259045"/>
    <xdr:sp macro="" textlink="">
      <xdr:nvSpPr>
        <xdr:cNvPr id="630" name="公債費該当値テキスト"/>
        <xdr:cNvSpPr txBox="1"/>
      </xdr:nvSpPr>
      <xdr:spPr>
        <a:xfrm>
          <a:off x="16370300" y="131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137934</xdr:rowOff>
    </xdr:from>
    <xdr:to>
      <xdr:col>22</xdr:col>
      <xdr:colOff>415925</xdr:colOff>
      <xdr:row>77</xdr:row>
      <xdr:rowOff>68084</xdr:rowOff>
    </xdr:to>
    <xdr:sp macro="" textlink="">
      <xdr:nvSpPr>
        <xdr:cNvPr id="631" name="円/楕円 630"/>
        <xdr:cNvSpPr/>
      </xdr:nvSpPr>
      <xdr:spPr>
        <a:xfrm>
          <a:off x="15430500" y="131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59211</xdr:rowOff>
    </xdr:from>
    <xdr:ext cx="534377" cy="259045"/>
    <xdr:sp macro="" textlink="">
      <xdr:nvSpPr>
        <xdr:cNvPr id="632" name="テキスト ボックス 631"/>
        <xdr:cNvSpPr txBox="1"/>
      </xdr:nvSpPr>
      <xdr:spPr>
        <a:xfrm>
          <a:off x="15214111" y="132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116348</xdr:rowOff>
    </xdr:from>
    <xdr:to>
      <xdr:col>21</xdr:col>
      <xdr:colOff>212725</xdr:colOff>
      <xdr:row>77</xdr:row>
      <xdr:rowOff>46498</xdr:rowOff>
    </xdr:to>
    <xdr:sp macro="" textlink="">
      <xdr:nvSpPr>
        <xdr:cNvPr id="633" name="円/楕円 632"/>
        <xdr:cNvSpPr/>
      </xdr:nvSpPr>
      <xdr:spPr>
        <a:xfrm>
          <a:off x="14541500" y="131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37625</xdr:rowOff>
    </xdr:from>
    <xdr:ext cx="534377" cy="259045"/>
    <xdr:sp macro="" textlink="">
      <xdr:nvSpPr>
        <xdr:cNvPr id="634" name="テキスト ボックス 633"/>
        <xdr:cNvSpPr txBox="1"/>
      </xdr:nvSpPr>
      <xdr:spPr>
        <a:xfrm>
          <a:off x="14325111" y="132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128415</xdr:rowOff>
    </xdr:from>
    <xdr:to>
      <xdr:col>20</xdr:col>
      <xdr:colOff>9525</xdr:colOff>
      <xdr:row>77</xdr:row>
      <xdr:rowOff>58565</xdr:rowOff>
    </xdr:to>
    <xdr:sp macro="" textlink="">
      <xdr:nvSpPr>
        <xdr:cNvPr id="635" name="円/楕円 634"/>
        <xdr:cNvSpPr/>
      </xdr:nvSpPr>
      <xdr:spPr>
        <a:xfrm>
          <a:off x="13652500" y="131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49692</xdr:rowOff>
    </xdr:from>
    <xdr:ext cx="534377" cy="259045"/>
    <xdr:sp macro="" textlink="">
      <xdr:nvSpPr>
        <xdr:cNvPr id="636" name="テキスト ボックス 635"/>
        <xdr:cNvSpPr txBox="1"/>
      </xdr:nvSpPr>
      <xdr:spPr>
        <a:xfrm>
          <a:off x="13436111" y="1325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117982</xdr:rowOff>
    </xdr:from>
    <xdr:to>
      <xdr:col>18</xdr:col>
      <xdr:colOff>492125</xdr:colOff>
      <xdr:row>77</xdr:row>
      <xdr:rowOff>48132</xdr:rowOff>
    </xdr:to>
    <xdr:sp macro="" textlink="">
      <xdr:nvSpPr>
        <xdr:cNvPr id="637" name="円/楕円 636"/>
        <xdr:cNvSpPr/>
      </xdr:nvSpPr>
      <xdr:spPr>
        <a:xfrm>
          <a:off x="12763500" y="131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39259</xdr:rowOff>
    </xdr:from>
    <xdr:ext cx="534377" cy="259045"/>
    <xdr:sp macro="" textlink="">
      <xdr:nvSpPr>
        <xdr:cNvPr id="638" name="テキスト ボックス 637"/>
        <xdr:cNvSpPr txBox="1"/>
      </xdr:nvSpPr>
      <xdr:spPr>
        <a:xfrm>
          <a:off x="12547111" y="1324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162252</xdr:rowOff>
    </xdr:from>
    <xdr:to>
      <xdr:col>23</xdr:col>
      <xdr:colOff>517525</xdr:colOff>
      <xdr:row>99</xdr:row>
      <xdr:rowOff>14587</xdr:rowOff>
    </xdr:to>
    <xdr:cxnSp macro="">
      <xdr:nvCxnSpPr>
        <xdr:cNvPr id="667" name="直線コネクタ 666"/>
        <xdr:cNvCxnSpPr/>
      </xdr:nvCxnSpPr>
      <xdr:spPr>
        <a:xfrm>
          <a:off x="15481300" y="16964352"/>
          <a:ext cx="838200" cy="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162252</xdr:rowOff>
    </xdr:from>
    <xdr:to>
      <xdr:col>22</xdr:col>
      <xdr:colOff>365125</xdr:colOff>
      <xdr:row>98</xdr:row>
      <xdr:rowOff>166877</xdr:rowOff>
    </xdr:to>
    <xdr:cxnSp macro="">
      <xdr:nvCxnSpPr>
        <xdr:cNvPr id="670" name="直線コネクタ 669"/>
        <xdr:cNvCxnSpPr/>
      </xdr:nvCxnSpPr>
      <xdr:spPr>
        <a:xfrm flipV="1">
          <a:off x="14592300" y="16964352"/>
          <a:ext cx="8890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136846</xdr:rowOff>
    </xdr:from>
    <xdr:to>
      <xdr:col>21</xdr:col>
      <xdr:colOff>161925</xdr:colOff>
      <xdr:row>98</xdr:row>
      <xdr:rowOff>166877</xdr:rowOff>
    </xdr:to>
    <xdr:cxnSp macro="">
      <xdr:nvCxnSpPr>
        <xdr:cNvPr id="673" name="直線コネクタ 672"/>
        <xdr:cNvCxnSpPr/>
      </xdr:nvCxnSpPr>
      <xdr:spPr>
        <a:xfrm>
          <a:off x="13703300" y="16938946"/>
          <a:ext cx="889000" cy="3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47885</xdr:rowOff>
    </xdr:from>
    <xdr:ext cx="534377" cy="259045"/>
    <xdr:sp macro="" textlink="">
      <xdr:nvSpPr>
        <xdr:cNvPr id="675" name="テキスト ボックス 674"/>
        <xdr:cNvSpPr txBox="1"/>
      </xdr:nvSpPr>
      <xdr:spPr>
        <a:xfrm>
          <a:off x="14325111" y="17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136846</xdr:rowOff>
    </xdr:from>
    <xdr:to>
      <xdr:col>19</xdr:col>
      <xdr:colOff>644525</xdr:colOff>
      <xdr:row>99</xdr:row>
      <xdr:rowOff>3253</xdr:rowOff>
    </xdr:to>
    <xdr:cxnSp macro="">
      <xdr:nvCxnSpPr>
        <xdr:cNvPr id="676" name="直線コネクタ 675"/>
        <xdr:cNvCxnSpPr/>
      </xdr:nvCxnSpPr>
      <xdr:spPr>
        <a:xfrm flipV="1">
          <a:off x="12814300" y="16938946"/>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38177</xdr:rowOff>
    </xdr:from>
    <xdr:ext cx="534377" cy="259045"/>
    <xdr:sp macro="" textlink="">
      <xdr:nvSpPr>
        <xdr:cNvPr id="678" name="テキスト ボックス 677"/>
        <xdr:cNvSpPr txBox="1"/>
      </xdr:nvSpPr>
      <xdr:spPr>
        <a:xfrm>
          <a:off x="13436111" y="1701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135237</xdr:rowOff>
    </xdr:from>
    <xdr:to>
      <xdr:col>23</xdr:col>
      <xdr:colOff>568325</xdr:colOff>
      <xdr:row>99</xdr:row>
      <xdr:rowOff>65387</xdr:rowOff>
    </xdr:to>
    <xdr:sp macro="" textlink="">
      <xdr:nvSpPr>
        <xdr:cNvPr id="686" name="円/楕円 685"/>
        <xdr:cNvSpPr/>
      </xdr:nvSpPr>
      <xdr:spPr>
        <a:xfrm>
          <a:off x="16268700" y="16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469744" cy="259045"/>
    <xdr:sp macro="" textlink="">
      <xdr:nvSpPr>
        <xdr:cNvPr id="687" name="積立金該当値テキスト"/>
        <xdr:cNvSpPr txBox="1"/>
      </xdr:nvSpPr>
      <xdr:spPr>
        <a:xfrm>
          <a:off x="16370300" y="168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111452</xdr:rowOff>
    </xdr:from>
    <xdr:to>
      <xdr:col>22</xdr:col>
      <xdr:colOff>415925</xdr:colOff>
      <xdr:row>99</xdr:row>
      <xdr:rowOff>41602</xdr:rowOff>
    </xdr:to>
    <xdr:sp macro="" textlink="">
      <xdr:nvSpPr>
        <xdr:cNvPr id="688" name="円/楕円 687"/>
        <xdr:cNvSpPr/>
      </xdr:nvSpPr>
      <xdr:spPr>
        <a:xfrm>
          <a:off x="15430500" y="169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58129</xdr:rowOff>
    </xdr:from>
    <xdr:ext cx="534377" cy="259045"/>
    <xdr:sp macro="" textlink="">
      <xdr:nvSpPr>
        <xdr:cNvPr id="689" name="テキスト ボックス 688"/>
        <xdr:cNvSpPr txBox="1"/>
      </xdr:nvSpPr>
      <xdr:spPr>
        <a:xfrm>
          <a:off x="15214111" y="1668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116077</xdr:rowOff>
    </xdr:from>
    <xdr:to>
      <xdr:col>21</xdr:col>
      <xdr:colOff>212725</xdr:colOff>
      <xdr:row>99</xdr:row>
      <xdr:rowOff>46227</xdr:rowOff>
    </xdr:to>
    <xdr:sp macro="" textlink="">
      <xdr:nvSpPr>
        <xdr:cNvPr id="690" name="円/楕円 689"/>
        <xdr:cNvSpPr/>
      </xdr:nvSpPr>
      <xdr:spPr>
        <a:xfrm>
          <a:off x="14541500" y="1691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62754</xdr:rowOff>
    </xdr:from>
    <xdr:ext cx="534377" cy="259045"/>
    <xdr:sp macro="" textlink="">
      <xdr:nvSpPr>
        <xdr:cNvPr id="691" name="テキスト ボックス 690"/>
        <xdr:cNvSpPr txBox="1"/>
      </xdr:nvSpPr>
      <xdr:spPr>
        <a:xfrm>
          <a:off x="14325111" y="1669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86046</xdr:rowOff>
    </xdr:from>
    <xdr:to>
      <xdr:col>20</xdr:col>
      <xdr:colOff>9525</xdr:colOff>
      <xdr:row>99</xdr:row>
      <xdr:rowOff>16196</xdr:rowOff>
    </xdr:to>
    <xdr:sp macro="" textlink="">
      <xdr:nvSpPr>
        <xdr:cNvPr id="692" name="円/楕円 691"/>
        <xdr:cNvSpPr/>
      </xdr:nvSpPr>
      <xdr:spPr>
        <a:xfrm>
          <a:off x="13652500" y="1688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32723</xdr:rowOff>
    </xdr:from>
    <xdr:ext cx="534377" cy="259045"/>
    <xdr:sp macro="" textlink="">
      <xdr:nvSpPr>
        <xdr:cNvPr id="693" name="テキスト ボックス 692"/>
        <xdr:cNvSpPr txBox="1"/>
      </xdr:nvSpPr>
      <xdr:spPr>
        <a:xfrm>
          <a:off x="13436111" y="166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123903</xdr:rowOff>
    </xdr:from>
    <xdr:to>
      <xdr:col>18</xdr:col>
      <xdr:colOff>492125</xdr:colOff>
      <xdr:row>99</xdr:row>
      <xdr:rowOff>54053</xdr:rowOff>
    </xdr:to>
    <xdr:sp macro="" textlink="">
      <xdr:nvSpPr>
        <xdr:cNvPr id="694" name="円/楕円 693"/>
        <xdr:cNvSpPr/>
      </xdr:nvSpPr>
      <xdr:spPr>
        <a:xfrm>
          <a:off x="12763500" y="169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45180</xdr:rowOff>
    </xdr:from>
    <xdr:ext cx="534377" cy="259045"/>
    <xdr:sp macro="" textlink="">
      <xdr:nvSpPr>
        <xdr:cNvPr id="695" name="テキスト ボックス 694"/>
        <xdr:cNvSpPr txBox="1"/>
      </xdr:nvSpPr>
      <xdr:spPr>
        <a:xfrm>
          <a:off x="12547111" y="170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87350</xdr:rowOff>
    </xdr:from>
    <xdr:to>
      <xdr:col>32</xdr:col>
      <xdr:colOff>187325</xdr:colOff>
      <xdr:row>39</xdr:row>
      <xdr:rowOff>98878</xdr:rowOff>
    </xdr:to>
    <xdr:cxnSp macro="">
      <xdr:nvCxnSpPr>
        <xdr:cNvPr id="726" name="直線コネクタ 725"/>
        <xdr:cNvCxnSpPr/>
      </xdr:nvCxnSpPr>
      <xdr:spPr>
        <a:xfrm>
          <a:off x="21323300" y="6773900"/>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87350</xdr:rowOff>
    </xdr:from>
    <xdr:to>
      <xdr:col>31</xdr:col>
      <xdr:colOff>34925</xdr:colOff>
      <xdr:row>39</xdr:row>
      <xdr:rowOff>98878</xdr:rowOff>
    </xdr:to>
    <xdr:cxnSp macro="">
      <xdr:nvCxnSpPr>
        <xdr:cNvPr id="729" name="直線コネクタ 728"/>
        <xdr:cNvCxnSpPr/>
      </xdr:nvCxnSpPr>
      <xdr:spPr>
        <a:xfrm flipV="1">
          <a:off x="20434300" y="6773900"/>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69846</xdr:rowOff>
    </xdr:from>
    <xdr:to>
      <xdr:col>28</xdr:col>
      <xdr:colOff>314325</xdr:colOff>
      <xdr:row>39</xdr:row>
      <xdr:rowOff>98878</xdr:rowOff>
    </xdr:to>
    <xdr:cxnSp macro="">
      <xdr:nvCxnSpPr>
        <xdr:cNvPr id="735" name="直線コネクタ 734"/>
        <xdr:cNvCxnSpPr/>
      </xdr:nvCxnSpPr>
      <xdr:spPr>
        <a:xfrm>
          <a:off x="18656300" y="6756396"/>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36550</xdr:rowOff>
    </xdr:from>
    <xdr:to>
      <xdr:col>31</xdr:col>
      <xdr:colOff>85725</xdr:colOff>
      <xdr:row>39</xdr:row>
      <xdr:rowOff>138150</xdr:rowOff>
    </xdr:to>
    <xdr:sp macro="" textlink="">
      <xdr:nvSpPr>
        <xdr:cNvPr id="747" name="円/楕円 746"/>
        <xdr:cNvSpPr/>
      </xdr:nvSpPr>
      <xdr:spPr>
        <a:xfrm>
          <a:off x="21272500" y="67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129277</xdr:rowOff>
    </xdr:from>
    <xdr:ext cx="378565" cy="259045"/>
    <xdr:sp macro="" textlink="">
      <xdr:nvSpPr>
        <xdr:cNvPr id="748" name="テキスト ボックス 747"/>
        <xdr:cNvSpPr txBox="1"/>
      </xdr:nvSpPr>
      <xdr:spPr>
        <a:xfrm>
          <a:off x="21134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19046</xdr:rowOff>
    </xdr:from>
    <xdr:to>
      <xdr:col>27</xdr:col>
      <xdr:colOff>161925</xdr:colOff>
      <xdr:row>39</xdr:row>
      <xdr:rowOff>120646</xdr:rowOff>
    </xdr:to>
    <xdr:sp macro="" textlink="">
      <xdr:nvSpPr>
        <xdr:cNvPr id="753" name="円/楕円 752"/>
        <xdr:cNvSpPr/>
      </xdr:nvSpPr>
      <xdr:spPr>
        <a:xfrm>
          <a:off x="18605500" y="670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111773</xdr:rowOff>
    </xdr:from>
    <xdr:ext cx="378565" cy="259045"/>
    <xdr:sp macro="" textlink="">
      <xdr:nvSpPr>
        <xdr:cNvPr id="754" name="テキスト ボックス 753"/>
        <xdr:cNvSpPr txBox="1"/>
      </xdr:nvSpPr>
      <xdr:spPr>
        <a:xfrm>
          <a:off x="18467017" y="679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96005</xdr:rowOff>
    </xdr:from>
    <xdr:to>
      <xdr:col>32</xdr:col>
      <xdr:colOff>187325</xdr:colOff>
      <xdr:row>58</xdr:row>
      <xdr:rowOff>119452</xdr:rowOff>
    </xdr:to>
    <xdr:cxnSp macro="">
      <xdr:nvCxnSpPr>
        <xdr:cNvPr id="785" name="直線コネクタ 784"/>
        <xdr:cNvCxnSpPr/>
      </xdr:nvCxnSpPr>
      <xdr:spPr>
        <a:xfrm>
          <a:off x="21323300" y="10040105"/>
          <a:ext cx="8382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96005</xdr:rowOff>
    </xdr:from>
    <xdr:to>
      <xdr:col>31</xdr:col>
      <xdr:colOff>34925</xdr:colOff>
      <xdr:row>58</xdr:row>
      <xdr:rowOff>108349</xdr:rowOff>
    </xdr:to>
    <xdr:cxnSp macro="">
      <xdr:nvCxnSpPr>
        <xdr:cNvPr id="788" name="直線コネクタ 787"/>
        <xdr:cNvCxnSpPr/>
      </xdr:nvCxnSpPr>
      <xdr:spPr>
        <a:xfrm flipV="1">
          <a:off x="20434300" y="10040105"/>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42055</xdr:rowOff>
    </xdr:from>
    <xdr:to>
      <xdr:col>29</xdr:col>
      <xdr:colOff>517525</xdr:colOff>
      <xdr:row>58</xdr:row>
      <xdr:rowOff>108349</xdr:rowOff>
    </xdr:to>
    <xdr:cxnSp macro="">
      <xdr:nvCxnSpPr>
        <xdr:cNvPr id="791" name="直線コネクタ 790"/>
        <xdr:cNvCxnSpPr/>
      </xdr:nvCxnSpPr>
      <xdr:spPr>
        <a:xfrm>
          <a:off x="19545300" y="9986155"/>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26086</xdr:rowOff>
    </xdr:from>
    <xdr:to>
      <xdr:col>28</xdr:col>
      <xdr:colOff>314325</xdr:colOff>
      <xdr:row>58</xdr:row>
      <xdr:rowOff>42055</xdr:rowOff>
    </xdr:to>
    <xdr:cxnSp macro="">
      <xdr:nvCxnSpPr>
        <xdr:cNvPr id="794" name="直線コネクタ 793"/>
        <xdr:cNvCxnSpPr/>
      </xdr:nvCxnSpPr>
      <xdr:spPr>
        <a:xfrm>
          <a:off x="18656300" y="9970186"/>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68652</xdr:rowOff>
    </xdr:from>
    <xdr:to>
      <xdr:col>32</xdr:col>
      <xdr:colOff>238125</xdr:colOff>
      <xdr:row>58</xdr:row>
      <xdr:rowOff>170252</xdr:rowOff>
    </xdr:to>
    <xdr:sp macro="" textlink="">
      <xdr:nvSpPr>
        <xdr:cNvPr id="804" name="円/楕円 803"/>
        <xdr:cNvSpPr/>
      </xdr:nvSpPr>
      <xdr:spPr>
        <a:xfrm>
          <a:off x="22110700" y="100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47079</xdr:rowOff>
    </xdr:from>
    <xdr:ext cx="469744" cy="259045"/>
    <xdr:sp macro="" textlink="">
      <xdr:nvSpPr>
        <xdr:cNvPr id="805" name="貸付金該当値テキスト"/>
        <xdr:cNvSpPr txBox="1"/>
      </xdr:nvSpPr>
      <xdr:spPr>
        <a:xfrm>
          <a:off x="22212300" y="999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45205</xdr:rowOff>
    </xdr:from>
    <xdr:to>
      <xdr:col>31</xdr:col>
      <xdr:colOff>85725</xdr:colOff>
      <xdr:row>58</xdr:row>
      <xdr:rowOff>146805</xdr:rowOff>
    </xdr:to>
    <xdr:sp macro="" textlink="">
      <xdr:nvSpPr>
        <xdr:cNvPr id="806" name="円/楕円 805"/>
        <xdr:cNvSpPr/>
      </xdr:nvSpPr>
      <xdr:spPr>
        <a:xfrm>
          <a:off x="21272500" y="99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137932</xdr:rowOff>
    </xdr:from>
    <xdr:ext cx="469744" cy="259045"/>
    <xdr:sp macro="" textlink="">
      <xdr:nvSpPr>
        <xdr:cNvPr id="807" name="テキスト ボックス 806"/>
        <xdr:cNvSpPr txBox="1"/>
      </xdr:nvSpPr>
      <xdr:spPr>
        <a:xfrm>
          <a:off x="21088427" y="1008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57549</xdr:rowOff>
    </xdr:from>
    <xdr:to>
      <xdr:col>29</xdr:col>
      <xdr:colOff>568325</xdr:colOff>
      <xdr:row>58</xdr:row>
      <xdr:rowOff>159149</xdr:rowOff>
    </xdr:to>
    <xdr:sp macro="" textlink="">
      <xdr:nvSpPr>
        <xdr:cNvPr id="808" name="円/楕円 807"/>
        <xdr:cNvSpPr/>
      </xdr:nvSpPr>
      <xdr:spPr>
        <a:xfrm>
          <a:off x="20383500" y="100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150276</xdr:rowOff>
    </xdr:from>
    <xdr:ext cx="469744" cy="259045"/>
    <xdr:sp macro="" textlink="">
      <xdr:nvSpPr>
        <xdr:cNvPr id="809" name="テキスト ボックス 808"/>
        <xdr:cNvSpPr txBox="1"/>
      </xdr:nvSpPr>
      <xdr:spPr>
        <a:xfrm>
          <a:off x="20199427" y="1009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162705</xdr:rowOff>
    </xdr:from>
    <xdr:to>
      <xdr:col>28</xdr:col>
      <xdr:colOff>365125</xdr:colOff>
      <xdr:row>58</xdr:row>
      <xdr:rowOff>92855</xdr:rowOff>
    </xdr:to>
    <xdr:sp macro="" textlink="">
      <xdr:nvSpPr>
        <xdr:cNvPr id="810" name="円/楕円 809"/>
        <xdr:cNvSpPr/>
      </xdr:nvSpPr>
      <xdr:spPr>
        <a:xfrm>
          <a:off x="19494500" y="99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83982</xdr:rowOff>
    </xdr:from>
    <xdr:ext cx="469744" cy="259045"/>
    <xdr:sp macro="" textlink="">
      <xdr:nvSpPr>
        <xdr:cNvPr id="811" name="テキスト ボックス 810"/>
        <xdr:cNvSpPr txBox="1"/>
      </xdr:nvSpPr>
      <xdr:spPr>
        <a:xfrm>
          <a:off x="19310427" y="100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146736</xdr:rowOff>
    </xdr:from>
    <xdr:to>
      <xdr:col>27</xdr:col>
      <xdr:colOff>161925</xdr:colOff>
      <xdr:row>58</xdr:row>
      <xdr:rowOff>76886</xdr:rowOff>
    </xdr:to>
    <xdr:sp macro="" textlink="">
      <xdr:nvSpPr>
        <xdr:cNvPr id="812" name="円/楕円 811"/>
        <xdr:cNvSpPr/>
      </xdr:nvSpPr>
      <xdr:spPr>
        <a:xfrm>
          <a:off x="18605500" y="99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68013</xdr:rowOff>
    </xdr:from>
    <xdr:ext cx="469744" cy="259045"/>
    <xdr:sp macro="" textlink="">
      <xdr:nvSpPr>
        <xdr:cNvPr id="813" name="テキスト ボックス 812"/>
        <xdr:cNvSpPr txBox="1"/>
      </xdr:nvSpPr>
      <xdr:spPr>
        <a:xfrm>
          <a:off x="18421427" y="100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137757</xdr:rowOff>
    </xdr:from>
    <xdr:to>
      <xdr:col>32</xdr:col>
      <xdr:colOff>187325</xdr:colOff>
      <xdr:row>78</xdr:row>
      <xdr:rowOff>8979</xdr:rowOff>
    </xdr:to>
    <xdr:cxnSp macro="">
      <xdr:nvCxnSpPr>
        <xdr:cNvPr id="843" name="直線コネクタ 842"/>
        <xdr:cNvCxnSpPr/>
      </xdr:nvCxnSpPr>
      <xdr:spPr>
        <a:xfrm flipV="1">
          <a:off x="21323300" y="13339407"/>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90112</xdr:rowOff>
    </xdr:from>
    <xdr:to>
      <xdr:col>31</xdr:col>
      <xdr:colOff>34925</xdr:colOff>
      <xdr:row>78</xdr:row>
      <xdr:rowOff>8979</xdr:rowOff>
    </xdr:to>
    <xdr:cxnSp macro="">
      <xdr:nvCxnSpPr>
        <xdr:cNvPr id="846" name="直線コネクタ 845"/>
        <xdr:cNvCxnSpPr/>
      </xdr:nvCxnSpPr>
      <xdr:spPr>
        <a:xfrm>
          <a:off x="20434300" y="13291762"/>
          <a:ext cx="889000" cy="9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90112</xdr:rowOff>
    </xdr:from>
    <xdr:to>
      <xdr:col>29</xdr:col>
      <xdr:colOff>517525</xdr:colOff>
      <xdr:row>77</xdr:row>
      <xdr:rowOff>127775</xdr:rowOff>
    </xdr:to>
    <xdr:cxnSp macro="">
      <xdr:nvCxnSpPr>
        <xdr:cNvPr id="849" name="直線コネクタ 848"/>
        <xdr:cNvCxnSpPr/>
      </xdr:nvCxnSpPr>
      <xdr:spPr>
        <a:xfrm flipV="1">
          <a:off x="19545300" y="13291762"/>
          <a:ext cx="889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162145</xdr:rowOff>
    </xdr:from>
    <xdr:ext cx="534377" cy="259045"/>
    <xdr:sp macro="" textlink="">
      <xdr:nvSpPr>
        <xdr:cNvPr id="851" name="テキスト ボックス 850"/>
        <xdr:cNvSpPr txBox="1"/>
      </xdr:nvSpPr>
      <xdr:spPr>
        <a:xfrm>
          <a:off x="20167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127775</xdr:rowOff>
    </xdr:from>
    <xdr:to>
      <xdr:col>28</xdr:col>
      <xdr:colOff>314325</xdr:colOff>
      <xdr:row>77</xdr:row>
      <xdr:rowOff>128118</xdr:rowOff>
    </xdr:to>
    <xdr:cxnSp macro="">
      <xdr:nvCxnSpPr>
        <xdr:cNvPr id="852" name="直線コネクタ 851"/>
        <xdr:cNvCxnSpPr/>
      </xdr:nvCxnSpPr>
      <xdr:spPr>
        <a:xfrm flipV="1">
          <a:off x="18656300" y="1332942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17880</xdr:rowOff>
    </xdr:from>
    <xdr:ext cx="534377" cy="259045"/>
    <xdr:sp macro="" textlink="">
      <xdr:nvSpPr>
        <xdr:cNvPr id="854" name="テキスト ボックス 853"/>
        <xdr:cNvSpPr txBox="1"/>
      </xdr:nvSpPr>
      <xdr:spPr>
        <a:xfrm>
          <a:off x="19278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29881</xdr:rowOff>
    </xdr:from>
    <xdr:ext cx="534377" cy="259045"/>
    <xdr:sp macro="" textlink="">
      <xdr:nvSpPr>
        <xdr:cNvPr id="856" name="テキスト ボックス 855"/>
        <xdr:cNvSpPr txBox="1"/>
      </xdr:nvSpPr>
      <xdr:spPr>
        <a:xfrm>
          <a:off x="18389111" y="128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86957</xdr:rowOff>
    </xdr:from>
    <xdr:to>
      <xdr:col>32</xdr:col>
      <xdr:colOff>238125</xdr:colOff>
      <xdr:row>78</xdr:row>
      <xdr:rowOff>17107</xdr:rowOff>
    </xdr:to>
    <xdr:sp macro="" textlink="">
      <xdr:nvSpPr>
        <xdr:cNvPr id="862" name="円/楕円 861"/>
        <xdr:cNvSpPr/>
      </xdr:nvSpPr>
      <xdr:spPr>
        <a:xfrm>
          <a:off x="22110700" y="1328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65384</xdr:rowOff>
    </xdr:from>
    <xdr:ext cx="534377" cy="259045"/>
    <xdr:sp macro="" textlink="">
      <xdr:nvSpPr>
        <xdr:cNvPr id="863" name="繰出金該当値テキスト"/>
        <xdr:cNvSpPr txBox="1"/>
      </xdr:nvSpPr>
      <xdr:spPr>
        <a:xfrm>
          <a:off x="22212300" y="132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33,102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129629</xdr:rowOff>
    </xdr:from>
    <xdr:to>
      <xdr:col>31</xdr:col>
      <xdr:colOff>85725</xdr:colOff>
      <xdr:row>78</xdr:row>
      <xdr:rowOff>59779</xdr:rowOff>
    </xdr:to>
    <xdr:sp macro="" textlink="">
      <xdr:nvSpPr>
        <xdr:cNvPr id="864" name="円/楕円 863"/>
        <xdr:cNvSpPr/>
      </xdr:nvSpPr>
      <xdr:spPr>
        <a:xfrm>
          <a:off x="21272500" y="133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50906</xdr:rowOff>
    </xdr:from>
    <xdr:ext cx="534377" cy="259045"/>
    <xdr:sp macro="" textlink="">
      <xdr:nvSpPr>
        <xdr:cNvPr id="865" name="テキスト ボックス 864"/>
        <xdr:cNvSpPr txBox="1"/>
      </xdr:nvSpPr>
      <xdr:spPr>
        <a:xfrm>
          <a:off x="21056111" y="134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39312</xdr:rowOff>
    </xdr:from>
    <xdr:to>
      <xdr:col>29</xdr:col>
      <xdr:colOff>568325</xdr:colOff>
      <xdr:row>77</xdr:row>
      <xdr:rowOff>140912</xdr:rowOff>
    </xdr:to>
    <xdr:sp macro="" textlink="">
      <xdr:nvSpPr>
        <xdr:cNvPr id="866" name="円/楕円 865"/>
        <xdr:cNvSpPr/>
      </xdr:nvSpPr>
      <xdr:spPr>
        <a:xfrm>
          <a:off x="20383500" y="132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132039</xdr:rowOff>
    </xdr:from>
    <xdr:ext cx="534377" cy="259045"/>
    <xdr:sp macro="" textlink="">
      <xdr:nvSpPr>
        <xdr:cNvPr id="867" name="テキスト ボックス 866"/>
        <xdr:cNvSpPr txBox="1"/>
      </xdr:nvSpPr>
      <xdr:spPr>
        <a:xfrm>
          <a:off x="20167111" y="133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76975</xdr:rowOff>
    </xdr:from>
    <xdr:to>
      <xdr:col>28</xdr:col>
      <xdr:colOff>365125</xdr:colOff>
      <xdr:row>78</xdr:row>
      <xdr:rowOff>7125</xdr:rowOff>
    </xdr:to>
    <xdr:sp macro="" textlink="">
      <xdr:nvSpPr>
        <xdr:cNvPr id="868" name="円/楕円 867"/>
        <xdr:cNvSpPr/>
      </xdr:nvSpPr>
      <xdr:spPr>
        <a:xfrm>
          <a:off x="19494500" y="132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169702</xdr:rowOff>
    </xdr:from>
    <xdr:ext cx="534377" cy="259045"/>
    <xdr:sp macro="" textlink="">
      <xdr:nvSpPr>
        <xdr:cNvPr id="869" name="テキスト ボックス 868"/>
        <xdr:cNvSpPr txBox="1"/>
      </xdr:nvSpPr>
      <xdr:spPr>
        <a:xfrm>
          <a:off x="19278111" y="1337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77318</xdr:rowOff>
    </xdr:from>
    <xdr:to>
      <xdr:col>27</xdr:col>
      <xdr:colOff>161925</xdr:colOff>
      <xdr:row>78</xdr:row>
      <xdr:rowOff>7468</xdr:rowOff>
    </xdr:to>
    <xdr:sp macro="" textlink="">
      <xdr:nvSpPr>
        <xdr:cNvPr id="870" name="円/楕円 869"/>
        <xdr:cNvSpPr/>
      </xdr:nvSpPr>
      <xdr:spPr>
        <a:xfrm>
          <a:off x="18605500" y="132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170045</xdr:rowOff>
    </xdr:from>
    <xdr:ext cx="534377" cy="259045"/>
    <xdr:sp macro="" textlink="">
      <xdr:nvSpPr>
        <xdr:cNvPr id="871" name="テキスト ボックス 870"/>
        <xdr:cNvSpPr txBox="1"/>
      </xdr:nvSpPr>
      <xdr:spPr>
        <a:xfrm>
          <a:off x="18389111" y="133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人件費をはじめとして、ほとんどの性質で類似団体を下回っているが、普通建設事業費が住民一人当たり</a:t>
          </a:r>
          <a:r>
            <a:rPr kumimoji="1" lang="en-US" altLang="ja-JP" sz="1300">
              <a:latin typeface="ＭＳ Ｐゴシック"/>
            </a:rPr>
            <a:t>82,385</a:t>
          </a:r>
          <a:r>
            <a:rPr kumimoji="1" lang="ja-JP" altLang="en-US" sz="1300">
              <a:latin typeface="ＭＳ Ｐゴシック"/>
            </a:rPr>
            <a:t>円、扶助費が同</a:t>
          </a:r>
          <a:r>
            <a:rPr kumimoji="1" lang="en-US" altLang="ja-JP" sz="1300">
              <a:latin typeface="ＭＳ Ｐゴシック"/>
            </a:rPr>
            <a:t>79,669</a:t>
          </a:r>
          <a:r>
            <a:rPr kumimoji="1" lang="ja-JP" altLang="en-US" sz="1300">
              <a:latin typeface="ＭＳ Ｐゴシック"/>
            </a:rPr>
            <a:t>円と類似団体と比べて高い数値となっている。</a:t>
          </a:r>
          <a:endParaRPr kumimoji="1" lang="en-US" altLang="ja-JP" sz="1300">
            <a:latin typeface="ＭＳ Ｐゴシック"/>
          </a:endParaRPr>
        </a:p>
        <a:p>
          <a:r>
            <a:rPr kumimoji="1" lang="ja-JP" altLang="en-US" sz="1300">
              <a:latin typeface="ＭＳ Ｐゴシック"/>
            </a:rPr>
            <a:t>新規整備分の主な要因は、小学校給食のセンター化に向けたセンター建設事業（平成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年度）と、児童数増加による教室不足に対応するための公集及び中村小学校建設事業が挙げられ</a:t>
          </a:r>
          <a:r>
            <a:rPr kumimoji="1" lang="ja-JP" altLang="en-US" sz="1300">
              <a:latin typeface="+mn-ea"/>
              <a:ea typeface="+mn-ea"/>
            </a:rPr>
            <a:t>、事業費は</a:t>
          </a:r>
          <a:r>
            <a:rPr kumimoji="1" lang="ja-JP" altLang="ja-JP" sz="1300">
              <a:solidFill>
                <a:schemeClr val="dk1"/>
              </a:solidFill>
              <a:effectLst/>
              <a:latin typeface="+mn-ea"/>
              <a:ea typeface="+mn-ea"/>
              <a:cs typeface="+mn-cs"/>
            </a:rPr>
            <a:t>それぞれ</a:t>
          </a:r>
          <a:r>
            <a:rPr kumimoji="1" lang="en-US" altLang="ja-JP" sz="1300">
              <a:latin typeface="+mn-ea"/>
              <a:ea typeface="+mn-ea"/>
            </a:rPr>
            <a:t>13</a:t>
          </a:r>
          <a:r>
            <a:rPr kumimoji="1" lang="ja-JP" altLang="en-US" sz="1300">
              <a:latin typeface="+mn-ea"/>
              <a:ea typeface="+mn-ea"/>
            </a:rPr>
            <a:t>億と</a:t>
          </a:r>
          <a:r>
            <a:rPr kumimoji="1" lang="en-US" altLang="ja-JP" sz="1300">
              <a:latin typeface="+mn-ea"/>
              <a:ea typeface="+mn-ea"/>
            </a:rPr>
            <a:t>3.4</a:t>
          </a:r>
          <a:r>
            <a:rPr kumimoji="1" lang="ja-JP" altLang="en-US" sz="1300">
              <a:latin typeface="+mn-ea"/>
              <a:ea typeface="+mn-ea"/>
            </a:rPr>
            <a:t>億となった</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更新整備分については、類似団体を上回っているが、消防庁舎建設事業（移転新築）、末武中学校建設事業（改築）が完了したことにより、前年度に比べて大幅に減少した。</a:t>
          </a:r>
          <a:endParaRPr kumimoji="1" lang="en-US" altLang="ja-JP" sz="1300">
            <a:latin typeface="ＭＳ Ｐゴシック"/>
          </a:endParaRPr>
        </a:p>
        <a:p>
          <a:r>
            <a:rPr kumimoji="1" lang="ja-JP" altLang="en-US" sz="1300">
              <a:latin typeface="ＭＳ Ｐゴシック"/>
            </a:rPr>
            <a:t>今後も新規整備分として栽培漁業センター新種苗棟建設事業、更新整備分として</a:t>
          </a:r>
          <a:r>
            <a:rPr kumimoji="1" lang="ja-JP" altLang="ja-JP" sz="1300">
              <a:solidFill>
                <a:schemeClr val="dk1"/>
              </a:solidFill>
              <a:effectLst/>
              <a:latin typeface="+mn-lt"/>
              <a:ea typeface="+mn-ea"/>
              <a:cs typeface="+mn-cs"/>
            </a:rPr>
            <a:t>下松小学校建設事業</a:t>
          </a:r>
          <a:r>
            <a:rPr kumimoji="1" lang="ja-JP" altLang="en-US" sz="1300">
              <a:solidFill>
                <a:schemeClr val="dk1"/>
              </a:solidFill>
              <a:effectLst/>
              <a:latin typeface="+mn-lt"/>
              <a:ea typeface="+mn-ea"/>
              <a:cs typeface="+mn-cs"/>
            </a:rPr>
            <a:t>や</a:t>
          </a:r>
          <a:r>
            <a:rPr kumimoji="1" lang="ja-JP" altLang="en-US" sz="1300">
              <a:latin typeface="ＭＳ Ｐゴシック"/>
            </a:rPr>
            <a:t>生野屋市営住宅建設事業等、相当規模の建設事業が控えており、公共施設等総合管理計画等に基づき、事業の取捨選択を徹底し、計画的に事業を進めていく。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56,715
56,068
89.35
22,190,768
21,323,123
437,949
11,511,432
20,157,802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111942</xdr:rowOff>
    </xdr:from>
    <xdr:to>
      <xdr:col>6</xdr:col>
      <xdr:colOff>511175</xdr:colOff>
      <xdr:row>37</xdr:row>
      <xdr:rowOff>150314</xdr:rowOff>
    </xdr:to>
    <xdr:cxnSp macro="">
      <xdr:nvCxnSpPr>
        <xdr:cNvPr id="63" name="直線コネクタ 62"/>
        <xdr:cNvCxnSpPr/>
      </xdr:nvCxnSpPr>
      <xdr:spPr>
        <a:xfrm>
          <a:off x="3797300" y="6455592"/>
          <a:ext cx="8382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49730</xdr:rowOff>
    </xdr:from>
    <xdr:to>
      <xdr:col>5</xdr:col>
      <xdr:colOff>358775</xdr:colOff>
      <xdr:row>37</xdr:row>
      <xdr:rowOff>111942</xdr:rowOff>
    </xdr:to>
    <xdr:cxnSp macro="">
      <xdr:nvCxnSpPr>
        <xdr:cNvPr id="66" name="直線コネクタ 65"/>
        <xdr:cNvCxnSpPr/>
      </xdr:nvCxnSpPr>
      <xdr:spPr>
        <a:xfrm>
          <a:off x="2908300" y="6393380"/>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49730</xdr:rowOff>
    </xdr:from>
    <xdr:to>
      <xdr:col>4</xdr:col>
      <xdr:colOff>155575</xdr:colOff>
      <xdr:row>37</xdr:row>
      <xdr:rowOff>127453</xdr:rowOff>
    </xdr:to>
    <xdr:cxnSp macro="">
      <xdr:nvCxnSpPr>
        <xdr:cNvPr id="69" name="直線コネクタ 68"/>
        <xdr:cNvCxnSpPr/>
      </xdr:nvCxnSpPr>
      <xdr:spPr>
        <a:xfrm flipV="1">
          <a:off x="2019300" y="6393380"/>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70103</xdr:rowOff>
    </xdr:from>
    <xdr:ext cx="469744" cy="259045"/>
    <xdr:sp macro="" textlink="">
      <xdr:nvSpPr>
        <xdr:cNvPr id="71" name="テキスト ボックス 70"/>
        <xdr:cNvSpPr txBox="1"/>
      </xdr:nvSpPr>
      <xdr:spPr>
        <a:xfrm>
          <a:off x="2673427" y="658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104430</xdr:rowOff>
    </xdr:from>
    <xdr:to>
      <xdr:col>2</xdr:col>
      <xdr:colOff>638175</xdr:colOff>
      <xdr:row>37</xdr:row>
      <xdr:rowOff>127453</xdr:rowOff>
    </xdr:to>
    <xdr:cxnSp macro="">
      <xdr:nvCxnSpPr>
        <xdr:cNvPr id="72" name="直線コネクタ 71"/>
        <xdr:cNvCxnSpPr/>
      </xdr:nvCxnSpPr>
      <xdr:spPr>
        <a:xfrm>
          <a:off x="1130300" y="6448080"/>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74675</xdr:rowOff>
    </xdr:from>
    <xdr:ext cx="469744" cy="259045"/>
    <xdr:sp macro="" textlink="">
      <xdr:nvSpPr>
        <xdr:cNvPr id="74" name="テキスト ボックス 73"/>
        <xdr:cNvSpPr txBox="1"/>
      </xdr:nvSpPr>
      <xdr:spPr>
        <a:xfrm>
          <a:off x="1784427" y="658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51651</xdr:rowOff>
    </xdr:from>
    <xdr:ext cx="469744" cy="259045"/>
    <xdr:sp macro="" textlink="">
      <xdr:nvSpPr>
        <xdr:cNvPr id="76" name="テキスト ボックス 75"/>
        <xdr:cNvSpPr txBox="1"/>
      </xdr:nvSpPr>
      <xdr:spPr>
        <a:xfrm>
          <a:off x="895427" y="65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99514</xdr:rowOff>
    </xdr:from>
    <xdr:to>
      <xdr:col>6</xdr:col>
      <xdr:colOff>561975</xdr:colOff>
      <xdr:row>38</xdr:row>
      <xdr:rowOff>29663</xdr:rowOff>
    </xdr:to>
    <xdr:sp macro="" textlink="">
      <xdr:nvSpPr>
        <xdr:cNvPr id="82" name="円/楕円 81"/>
        <xdr:cNvSpPr/>
      </xdr:nvSpPr>
      <xdr:spPr>
        <a:xfrm>
          <a:off x="45847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122391</xdr:rowOff>
    </xdr:from>
    <xdr:ext cx="469744" cy="259045"/>
    <xdr:sp macro="" textlink="">
      <xdr:nvSpPr>
        <xdr:cNvPr id="83" name="議会費該当値テキスト"/>
        <xdr:cNvSpPr txBox="1"/>
      </xdr:nvSpPr>
      <xdr:spPr>
        <a:xfrm>
          <a:off x="4686300" y="629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61142</xdr:rowOff>
    </xdr:from>
    <xdr:to>
      <xdr:col>5</xdr:col>
      <xdr:colOff>409575</xdr:colOff>
      <xdr:row>37</xdr:row>
      <xdr:rowOff>162742</xdr:rowOff>
    </xdr:to>
    <xdr:sp macro="" textlink="">
      <xdr:nvSpPr>
        <xdr:cNvPr id="84" name="円/楕円 83"/>
        <xdr:cNvSpPr/>
      </xdr:nvSpPr>
      <xdr:spPr>
        <a:xfrm>
          <a:off x="37465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7819</xdr:rowOff>
    </xdr:from>
    <xdr:ext cx="469744" cy="259045"/>
    <xdr:sp macro="" textlink="">
      <xdr:nvSpPr>
        <xdr:cNvPr id="85" name="テキスト ボックス 84"/>
        <xdr:cNvSpPr txBox="1"/>
      </xdr:nvSpPr>
      <xdr:spPr>
        <a:xfrm>
          <a:off x="3562427" y="61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170380</xdr:rowOff>
    </xdr:from>
    <xdr:to>
      <xdr:col>4</xdr:col>
      <xdr:colOff>206375</xdr:colOff>
      <xdr:row>37</xdr:row>
      <xdr:rowOff>100530</xdr:rowOff>
    </xdr:to>
    <xdr:sp macro="" textlink="">
      <xdr:nvSpPr>
        <xdr:cNvPr id="86" name="円/楕円 85"/>
        <xdr:cNvSpPr/>
      </xdr:nvSpPr>
      <xdr:spPr>
        <a:xfrm>
          <a:off x="2857500" y="634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117057</xdr:rowOff>
    </xdr:from>
    <xdr:ext cx="469744" cy="259045"/>
    <xdr:sp macro="" textlink="">
      <xdr:nvSpPr>
        <xdr:cNvPr id="87" name="テキスト ボックス 86"/>
        <xdr:cNvSpPr txBox="1"/>
      </xdr:nvSpPr>
      <xdr:spPr>
        <a:xfrm>
          <a:off x="2673427" y="611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76653</xdr:rowOff>
    </xdr:from>
    <xdr:to>
      <xdr:col>3</xdr:col>
      <xdr:colOff>3175</xdr:colOff>
      <xdr:row>38</xdr:row>
      <xdr:rowOff>6803</xdr:rowOff>
    </xdr:to>
    <xdr:sp macro="" textlink="">
      <xdr:nvSpPr>
        <xdr:cNvPr id="88" name="円/楕円 87"/>
        <xdr:cNvSpPr/>
      </xdr:nvSpPr>
      <xdr:spPr>
        <a:xfrm>
          <a:off x="1968500" y="642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23330</xdr:rowOff>
    </xdr:from>
    <xdr:ext cx="469744" cy="259045"/>
    <xdr:sp macro="" textlink="">
      <xdr:nvSpPr>
        <xdr:cNvPr id="89" name="テキスト ボックス 88"/>
        <xdr:cNvSpPr txBox="1"/>
      </xdr:nvSpPr>
      <xdr:spPr>
        <a:xfrm>
          <a:off x="1784427" y="619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53630</xdr:rowOff>
    </xdr:from>
    <xdr:to>
      <xdr:col>1</xdr:col>
      <xdr:colOff>485775</xdr:colOff>
      <xdr:row>37</xdr:row>
      <xdr:rowOff>155230</xdr:rowOff>
    </xdr:to>
    <xdr:sp macro="" textlink="">
      <xdr:nvSpPr>
        <xdr:cNvPr id="90" name="円/楕円 89"/>
        <xdr:cNvSpPr/>
      </xdr:nvSpPr>
      <xdr:spPr>
        <a:xfrm>
          <a:off x="10795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307</xdr:rowOff>
    </xdr:from>
    <xdr:ext cx="469744" cy="259045"/>
    <xdr:sp macro="" textlink="">
      <xdr:nvSpPr>
        <xdr:cNvPr id="91" name="テキスト ボックス 90"/>
        <xdr:cNvSpPr txBox="1"/>
      </xdr:nvSpPr>
      <xdr:spPr>
        <a:xfrm>
          <a:off x="895427" y="61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130912</xdr:rowOff>
    </xdr:from>
    <xdr:to>
      <xdr:col>6</xdr:col>
      <xdr:colOff>511175</xdr:colOff>
      <xdr:row>58</xdr:row>
      <xdr:rowOff>136176</xdr:rowOff>
    </xdr:to>
    <xdr:cxnSp macro="">
      <xdr:nvCxnSpPr>
        <xdr:cNvPr id="122" name="直線コネクタ 121"/>
        <xdr:cNvCxnSpPr/>
      </xdr:nvCxnSpPr>
      <xdr:spPr>
        <a:xfrm flipV="1">
          <a:off x="3797300" y="10075012"/>
          <a:ext cx="838200" cy="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122182</xdr:rowOff>
    </xdr:from>
    <xdr:to>
      <xdr:col>5</xdr:col>
      <xdr:colOff>358775</xdr:colOff>
      <xdr:row>58</xdr:row>
      <xdr:rowOff>136176</xdr:rowOff>
    </xdr:to>
    <xdr:cxnSp macro="">
      <xdr:nvCxnSpPr>
        <xdr:cNvPr id="125" name="直線コネクタ 124"/>
        <xdr:cNvCxnSpPr/>
      </xdr:nvCxnSpPr>
      <xdr:spPr>
        <a:xfrm>
          <a:off x="2908300" y="10066282"/>
          <a:ext cx="8890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98137</xdr:rowOff>
    </xdr:from>
    <xdr:to>
      <xdr:col>4</xdr:col>
      <xdr:colOff>155575</xdr:colOff>
      <xdr:row>58</xdr:row>
      <xdr:rowOff>122182</xdr:rowOff>
    </xdr:to>
    <xdr:cxnSp macro="">
      <xdr:nvCxnSpPr>
        <xdr:cNvPr id="128" name="直線コネクタ 127"/>
        <xdr:cNvCxnSpPr/>
      </xdr:nvCxnSpPr>
      <xdr:spPr>
        <a:xfrm>
          <a:off x="2019300" y="10042237"/>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6097</xdr:rowOff>
    </xdr:from>
    <xdr:ext cx="534377" cy="259045"/>
    <xdr:sp macro="" textlink="">
      <xdr:nvSpPr>
        <xdr:cNvPr id="130" name="テキスト ボックス 129"/>
        <xdr:cNvSpPr txBox="1"/>
      </xdr:nvSpPr>
      <xdr:spPr>
        <a:xfrm>
          <a:off x="2641111" y="97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98137</xdr:rowOff>
    </xdr:from>
    <xdr:to>
      <xdr:col>2</xdr:col>
      <xdr:colOff>638175</xdr:colOff>
      <xdr:row>58</xdr:row>
      <xdr:rowOff>108059</xdr:rowOff>
    </xdr:to>
    <xdr:cxnSp macro="">
      <xdr:nvCxnSpPr>
        <xdr:cNvPr id="131" name="直線コネクタ 130"/>
        <xdr:cNvCxnSpPr/>
      </xdr:nvCxnSpPr>
      <xdr:spPr>
        <a:xfrm flipV="1">
          <a:off x="1130300" y="10042237"/>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80112</xdr:rowOff>
    </xdr:from>
    <xdr:to>
      <xdr:col>6</xdr:col>
      <xdr:colOff>561975</xdr:colOff>
      <xdr:row>59</xdr:row>
      <xdr:rowOff>10262</xdr:rowOff>
    </xdr:to>
    <xdr:sp macro="" textlink="">
      <xdr:nvSpPr>
        <xdr:cNvPr id="141" name="円/楕円 140"/>
        <xdr:cNvSpPr/>
      </xdr:nvSpPr>
      <xdr:spPr>
        <a:xfrm>
          <a:off x="4584700" y="100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85376</xdr:rowOff>
    </xdr:from>
    <xdr:to>
      <xdr:col>5</xdr:col>
      <xdr:colOff>409575</xdr:colOff>
      <xdr:row>59</xdr:row>
      <xdr:rowOff>15526</xdr:rowOff>
    </xdr:to>
    <xdr:sp macro="" textlink="">
      <xdr:nvSpPr>
        <xdr:cNvPr id="143" name="円/楕円 142"/>
        <xdr:cNvSpPr/>
      </xdr:nvSpPr>
      <xdr:spPr>
        <a:xfrm>
          <a:off x="3746500" y="100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6653</xdr:rowOff>
    </xdr:from>
    <xdr:ext cx="534377" cy="259045"/>
    <xdr:sp macro="" textlink="">
      <xdr:nvSpPr>
        <xdr:cNvPr id="144" name="テキスト ボックス 143"/>
        <xdr:cNvSpPr txBox="1"/>
      </xdr:nvSpPr>
      <xdr:spPr>
        <a:xfrm>
          <a:off x="3530111" y="101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71382</xdr:rowOff>
    </xdr:from>
    <xdr:to>
      <xdr:col>4</xdr:col>
      <xdr:colOff>206375</xdr:colOff>
      <xdr:row>59</xdr:row>
      <xdr:rowOff>1532</xdr:rowOff>
    </xdr:to>
    <xdr:sp macro="" textlink="">
      <xdr:nvSpPr>
        <xdr:cNvPr id="145" name="円/楕円 144"/>
        <xdr:cNvSpPr/>
      </xdr:nvSpPr>
      <xdr:spPr>
        <a:xfrm>
          <a:off x="2857500" y="100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164109</xdr:rowOff>
    </xdr:from>
    <xdr:ext cx="534377" cy="259045"/>
    <xdr:sp macro="" textlink="">
      <xdr:nvSpPr>
        <xdr:cNvPr id="146" name="テキスト ボックス 145"/>
        <xdr:cNvSpPr txBox="1"/>
      </xdr:nvSpPr>
      <xdr:spPr>
        <a:xfrm>
          <a:off x="2641111" y="1010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47337</xdr:rowOff>
    </xdr:from>
    <xdr:to>
      <xdr:col>3</xdr:col>
      <xdr:colOff>3175</xdr:colOff>
      <xdr:row>58</xdr:row>
      <xdr:rowOff>148937</xdr:rowOff>
    </xdr:to>
    <xdr:sp macro="" textlink="">
      <xdr:nvSpPr>
        <xdr:cNvPr id="147" name="円/楕円 146"/>
        <xdr:cNvSpPr/>
      </xdr:nvSpPr>
      <xdr:spPr>
        <a:xfrm>
          <a:off x="1968500" y="99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140064</xdr:rowOff>
    </xdr:from>
    <xdr:ext cx="534377" cy="259045"/>
    <xdr:sp macro="" textlink="">
      <xdr:nvSpPr>
        <xdr:cNvPr id="148" name="テキスト ボックス 147"/>
        <xdr:cNvSpPr txBox="1"/>
      </xdr:nvSpPr>
      <xdr:spPr>
        <a:xfrm>
          <a:off x="1752111" y="1008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57259</xdr:rowOff>
    </xdr:from>
    <xdr:to>
      <xdr:col>1</xdr:col>
      <xdr:colOff>485775</xdr:colOff>
      <xdr:row>58</xdr:row>
      <xdr:rowOff>158859</xdr:rowOff>
    </xdr:to>
    <xdr:sp macro="" textlink="">
      <xdr:nvSpPr>
        <xdr:cNvPr id="149" name="円/楕円 148"/>
        <xdr:cNvSpPr/>
      </xdr:nvSpPr>
      <xdr:spPr>
        <a:xfrm>
          <a:off x="1079500" y="100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149986</xdr:rowOff>
    </xdr:from>
    <xdr:ext cx="534377" cy="259045"/>
    <xdr:sp macro="" textlink="">
      <xdr:nvSpPr>
        <xdr:cNvPr id="150" name="テキスト ボックス 149"/>
        <xdr:cNvSpPr txBox="1"/>
      </xdr:nvSpPr>
      <xdr:spPr>
        <a:xfrm>
          <a:off x="863111" y="100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50033</xdr:rowOff>
    </xdr:from>
    <xdr:to>
      <xdr:col>6</xdr:col>
      <xdr:colOff>511175</xdr:colOff>
      <xdr:row>78</xdr:row>
      <xdr:rowOff>64601</xdr:rowOff>
    </xdr:to>
    <xdr:cxnSp macro="">
      <xdr:nvCxnSpPr>
        <xdr:cNvPr id="181" name="直線コネクタ 180"/>
        <xdr:cNvCxnSpPr/>
      </xdr:nvCxnSpPr>
      <xdr:spPr>
        <a:xfrm flipV="1">
          <a:off x="3797300" y="13423133"/>
          <a:ext cx="838200" cy="1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64601</xdr:rowOff>
    </xdr:from>
    <xdr:to>
      <xdr:col>5</xdr:col>
      <xdr:colOff>358775</xdr:colOff>
      <xdr:row>78</xdr:row>
      <xdr:rowOff>69549</xdr:rowOff>
    </xdr:to>
    <xdr:cxnSp macro="">
      <xdr:nvCxnSpPr>
        <xdr:cNvPr id="184" name="直線コネクタ 183"/>
        <xdr:cNvCxnSpPr/>
      </xdr:nvCxnSpPr>
      <xdr:spPr>
        <a:xfrm flipV="1">
          <a:off x="2908300" y="13437701"/>
          <a:ext cx="889000" cy="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69549</xdr:rowOff>
    </xdr:from>
    <xdr:to>
      <xdr:col>4</xdr:col>
      <xdr:colOff>155575</xdr:colOff>
      <xdr:row>78</xdr:row>
      <xdr:rowOff>76859</xdr:rowOff>
    </xdr:to>
    <xdr:cxnSp macro="">
      <xdr:nvCxnSpPr>
        <xdr:cNvPr id="187" name="直線コネクタ 186"/>
        <xdr:cNvCxnSpPr/>
      </xdr:nvCxnSpPr>
      <xdr:spPr>
        <a:xfrm flipV="1">
          <a:off x="2019300" y="13442649"/>
          <a:ext cx="8890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131534</xdr:rowOff>
    </xdr:from>
    <xdr:ext cx="599010" cy="259045"/>
    <xdr:sp macro="" textlink="">
      <xdr:nvSpPr>
        <xdr:cNvPr id="189" name="テキスト ボックス 188"/>
        <xdr:cNvSpPr txBox="1"/>
      </xdr:nvSpPr>
      <xdr:spPr>
        <a:xfrm>
          <a:off x="2608794" y="1316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76859</xdr:rowOff>
    </xdr:from>
    <xdr:to>
      <xdr:col>2</xdr:col>
      <xdr:colOff>638175</xdr:colOff>
      <xdr:row>78</xdr:row>
      <xdr:rowOff>89401</xdr:rowOff>
    </xdr:to>
    <xdr:cxnSp macro="">
      <xdr:nvCxnSpPr>
        <xdr:cNvPr id="190" name="直線コネクタ 189"/>
        <xdr:cNvCxnSpPr/>
      </xdr:nvCxnSpPr>
      <xdr:spPr>
        <a:xfrm flipV="1">
          <a:off x="1130300" y="13449959"/>
          <a:ext cx="889000" cy="1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143704</xdr:rowOff>
    </xdr:from>
    <xdr:ext cx="599010" cy="259045"/>
    <xdr:sp macro="" textlink="">
      <xdr:nvSpPr>
        <xdr:cNvPr id="192" name="テキスト ボックス 191"/>
        <xdr:cNvSpPr txBox="1"/>
      </xdr:nvSpPr>
      <xdr:spPr>
        <a:xfrm>
          <a:off x="1719794" y="1317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147235</xdr:rowOff>
    </xdr:from>
    <xdr:ext cx="599010" cy="259045"/>
    <xdr:sp macro="" textlink="">
      <xdr:nvSpPr>
        <xdr:cNvPr id="194" name="テキスト ボックス 193"/>
        <xdr:cNvSpPr txBox="1"/>
      </xdr:nvSpPr>
      <xdr:spPr>
        <a:xfrm>
          <a:off x="830794" y="1317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170683</xdr:rowOff>
    </xdr:from>
    <xdr:to>
      <xdr:col>6</xdr:col>
      <xdr:colOff>561975</xdr:colOff>
      <xdr:row>78</xdr:row>
      <xdr:rowOff>100833</xdr:rowOff>
    </xdr:to>
    <xdr:sp macro="" textlink="">
      <xdr:nvSpPr>
        <xdr:cNvPr id="200" name="円/楕円 199"/>
        <xdr:cNvSpPr/>
      </xdr:nvSpPr>
      <xdr:spPr>
        <a:xfrm>
          <a:off x="4584700" y="133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13801</xdr:rowOff>
    </xdr:from>
    <xdr:to>
      <xdr:col>5</xdr:col>
      <xdr:colOff>409575</xdr:colOff>
      <xdr:row>78</xdr:row>
      <xdr:rowOff>115401</xdr:rowOff>
    </xdr:to>
    <xdr:sp macro="" textlink="">
      <xdr:nvSpPr>
        <xdr:cNvPr id="202" name="円/楕円 201"/>
        <xdr:cNvSpPr/>
      </xdr:nvSpPr>
      <xdr:spPr>
        <a:xfrm>
          <a:off x="3746500" y="133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106528</xdr:rowOff>
    </xdr:from>
    <xdr:ext cx="599010" cy="259045"/>
    <xdr:sp macro="" textlink="">
      <xdr:nvSpPr>
        <xdr:cNvPr id="203" name="テキスト ボックス 202"/>
        <xdr:cNvSpPr txBox="1"/>
      </xdr:nvSpPr>
      <xdr:spPr>
        <a:xfrm>
          <a:off x="3497794" y="1347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18749</xdr:rowOff>
    </xdr:from>
    <xdr:to>
      <xdr:col>4</xdr:col>
      <xdr:colOff>206375</xdr:colOff>
      <xdr:row>78</xdr:row>
      <xdr:rowOff>120349</xdr:rowOff>
    </xdr:to>
    <xdr:sp macro="" textlink="">
      <xdr:nvSpPr>
        <xdr:cNvPr id="204" name="円/楕円 203"/>
        <xdr:cNvSpPr/>
      </xdr:nvSpPr>
      <xdr:spPr>
        <a:xfrm>
          <a:off x="2857500" y="133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111476</xdr:rowOff>
    </xdr:from>
    <xdr:ext cx="599010" cy="259045"/>
    <xdr:sp macro="" textlink="">
      <xdr:nvSpPr>
        <xdr:cNvPr id="205" name="テキスト ボックス 204"/>
        <xdr:cNvSpPr txBox="1"/>
      </xdr:nvSpPr>
      <xdr:spPr>
        <a:xfrm>
          <a:off x="2608794" y="1348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26059</xdr:rowOff>
    </xdr:from>
    <xdr:to>
      <xdr:col>3</xdr:col>
      <xdr:colOff>3175</xdr:colOff>
      <xdr:row>78</xdr:row>
      <xdr:rowOff>127659</xdr:rowOff>
    </xdr:to>
    <xdr:sp macro="" textlink="">
      <xdr:nvSpPr>
        <xdr:cNvPr id="206" name="円/楕円 205"/>
        <xdr:cNvSpPr/>
      </xdr:nvSpPr>
      <xdr:spPr>
        <a:xfrm>
          <a:off x="1968500" y="133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118786</xdr:rowOff>
    </xdr:from>
    <xdr:ext cx="599010" cy="259045"/>
    <xdr:sp macro="" textlink="">
      <xdr:nvSpPr>
        <xdr:cNvPr id="207" name="テキスト ボックス 206"/>
        <xdr:cNvSpPr txBox="1"/>
      </xdr:nvSpPr>
      <xdr:spPr>
        <a:xfrm>
          <a:off x="1719794" y="1349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38601</xdr:rowOff>
    </xdr:from>
    <xdr:to>
      <xdr:col>1</xdr:col>
      <xdr:colOff>485775</xdr:colOff>
      <xdr:row>78</xdr:row>
      <xdr:rowOff>140201</xdr:rowOff>
    </xdr:to>
    <xdr:sp macro="" textlink="">
      <xdr:nvSpPr>
        <xdr:cNvPr id="208" name="円/楕円 207"/>
        <xdr:cNvSpPr/>
      </xdr:nvSpPr>
      <xdr:spPr>
        <a:xfrm>
          <a:off x="1079500" y="134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131328</xdr:rowOff>
    </xdr:from>
    <xdr:ext cx="599010" cy="259045"/>
    <xdr:sp macro="" textlink="">
      <xdr:nvSpPr>
        <xdr:cNvPr id="209" name="テキスト ボックス 208"/>
        <xdr:cNvSpPr txBox="1"/>
      </xdr:nvSpPr>
      <xdr:spPr>
        <a:xfrm>
          <a:off x="830794" y="1350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57175</xdr:rowOff>
    </xdr:from>
    <xdr:to>
      <xdr:col>6</xdr:col>
      <xdr:colOff>511175</xdr:colOff>
      <xdr:row>98</xdr:row>
      <xdr:rowOff>58014</xdr:rowOff>
    </xdr:to>
    <xdr:cxnSp macro="">
      <xdr:nvCxnSpPr>
        <xdr:cNvPr id="239" name="直線コネクタ 238"/>
        <xdr:cNvCxnSpPr/>
      </xdr:nvCxnSpPr>
      <xdr:spPr>
        <a:xfrm>
          <a:off x="3797300" y="16859275"/>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30353</xdr:rowOff>
    </xdr:from>
    <xdr:to>
      <xdr:col>5</xdr:col>
      <xdr:colOff>358775</xdr:colOff>
      <xdr:row>98</xdr:row>
      <xdr:rowOff>57175</xdr:rowOff>
    </xdr:to>
    <xdr:cxnSp macro="">
      <xdr:nvCxnSpPr>
        <xdr:cNvPr id="242" name="直線コネクタ 241"/>
        <xdr:cNvCxnSpPr/>
      </xdr:nvCxnSpPr>
      <xdr:spPr>
        <a:xfrm>
          <a:off x="2908300" y="1683245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30353</xdr:rowOff>
    </xdr:from>
    <xdr:to>
      <xdr:col>4</xdr:col>
      <xdr:colOff>155575</xdr:colOff>
      <xdr:row>98</xdr:row>
      <xdr:rowOff>35420</xdr:rowOff>
    </xdr:to>
    <xdr:cxnSp macro="">
      <xdr:nvCxnSpPr>
        <xdr:cNvPr id="245" name="直線コネクタ 244"/>
        <xdr:cNvCxnSpPr/>
      </xdr:nvCxnSpPr>
      <xdr:spPr>
        <a:xfrm flipV="1">
          <a:off x="2019300" y="1683245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118615</xdr:rowOff>
    </xdr:from>
    <xdr:ext cx="534377" cy="259045"/>
    <xdr:sp macro="" textlink="">
      <xdr:nvSpPr>
        <xdr:cNvPr id="247" name="テキスト ボックス 246"/>
        <xdr:cNvSpPr txBox="1"/>
      </xdr:nvSpPr>
      <xdr:spPr>
        <a:xfrm>
          <a:off x="2641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23285</xdr:rowOff>
    </xdr:from>
    <xdr:to>
      <xdr:col>2</xdr:col>
      <xdr:colOff>638175</xdr:colOff>
      <xdr:row>98</xdr:row>
      <xdr:rowOff>35420</xdr:rowOff>
    </xdr:to>
    <xdr:cxnSp macro="">
      <xdr:nvCxnSpPr>
        <xdr:cNvPr id="248" name="直線コネクタ 247"/>
        <xdr:cNvCxnSpPr/>
      </xdr:nvCxnSpPr>
      <xdr:spPr>
        <a:xfrm>
          <a:off x="1130300" y="16825385"/>
          <a:ext cx="889000" cy="1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164507</xdr:rowOff>
    </xdr:from>
    <xdr:ext cx="534377" cy="259045"/>
    <xdr:sp macro="" textlink="">
      <xdr:nvSpPr>
        <xdr:cNvPr id="250" name="テキスト ボックス 249"/>
        <xdr:cNvSpPr txBox="1"/>
      </xdr:nvSpPr>
      <xdr:spPr>
        <a:xfrm>
          <a:off x="1752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21728</xdr:rowOff>
    </xdr:from>
    <xdr:ext cx="534377" cy="259045"/>
    <xdr:sp macro="" textlink="">
      <xdr:nvSpPr>
        <xdr:cNvPr id="252" name="テキスト ボックス 251"/>
        <xdr:cNvSpPr txBox="1"/>
      </xdr:nvSpPr>
      <xdr:spPr>
        <a:xfrm>
          <a:off x="863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7214</xdr:rowOff>
    </xdr:from>
    <xdr:to>
      <xdr:col>6</xdr:col>
      <xdr:colOff>561975</xdr:colOff>
      <xdr:row>98</xdr:row>
      <xdr:rowOff>108814</xdr:rowOff>
    </xdr:to>
    <xdr:sp macro="" textlink="">
      <xdr:nvSpPr>
        <xdr:cNvPr id="258" name="円/楕円 257"/>
        <xdr:cNvSpPr/>
      </xdr:nvSpPr>
      <xdr:spPr>
        <a:xfrm>
          <a:off x="4584700" y="168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157091</xdr:rowOff>
    </xdr:from>
    <xdr:ext cx="534377" cy="259045"/>
    <xdr:sp macro="" textlink="">
      <xdr:nvSpPr>
        <xdr:cNvPr id="259" name="衛生費該当値テキスト"/>
        <xdr:cNvSpPr txBox="1"/>
      </xdr:nvSpPr>
      <xdr:spPr>
        <a:xfrm>
          <a:off x="4686300" y="167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6375</xdr:rowOff>
    </xdr:from>
    <xdr:to>
      <xdr:col>5</xdr:col>
      <xdr:colOff>409575</xdr:colOff>
      <xdr:row>98</xdr:row>
      <xdr:rowOff>107975</xdr:rowOff>
    </xdr:to>
    <xdr:sp macro="" textlink="">
      <xdr:nvSpPr>
        <xdr:cNvPr id="260" name="円/楕円 259"/>
        <xdr:cNvSpPr/>
      </xdr:nvSpPr>
      <xdr:spPr>
        <a:xfrm>
          <a:off x="37465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99102</xdr:rowOff>
    </xdr:from>
    <xdr:ext cx="534377" cy="259045"/>
    <xdr:sp macro="" textlink="">
      <xdr:nvSpPr>
        <xdr:cNvPr id="261" name="テキスト ボックス 260"/>
        <xdr:cNvSpPr txBox="1"/>
      </xdr:nvSpPr>
      <xdr:spPr>
        <a:xfrm>
          <a:off x="3530111" y="169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151003</xdr:rowOff>
    </xdr:from>
    <xdr:to>
      <xdr:col>4</xdr:col>
      <xdr:colOff>206375</xdr:colOff>
      <xdr:row>98</xdr:row>
      <xdr:rowOff>81153</xdr:rowOff>
    </xdr:to>
    <xdr:sp macro="" textlink="">
      <xdr:nvSpPr>
        <xdr:cNvPr id="262" name="円/楕円 261"/>
        <xdr:cNvSpPr/>
      </xdr:nvSpPr>
      <xdr:spPr>
        <a:xfrm>
          <a:off x="2857500" y="167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72280</xdr:rowOff>
    </xdr:from>
    <xdr:ext cx="534377" cy="259045"/>
    <xdr:sp macro="" textlink="">
      <xdr:nvSpPr>
        <xdr:cNvPr id="263" name="テキスト ボックス 262"/>
        <xdr:cNvSpPr txBox="1"/>
      </xdr:nvSpPr>
      <xdr:spPr>
        <a:xfrm>
          <a:off x="2641111" y="168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156070</xdr:rowOff>
    </xdr:from>
    <xdr:to>
      <xdr:col>3</xdr:col>
      <xdr:colOff>3175</xdr:colOff>
      <xdr:row>98</xdr:row>
      <xdr:rowOff>86220</xdr:rowOff>
    </xdr:to>
    <xdr:sp macro="" textlink="">
      <xdr:nvSpPr>
        <xdr:cNvPr id="264" name="円/楕円 263"/>
        <xdr:cNvSpPr/>
      </xdr:nvSpPr>
      <xdr:spPr>
        <a:xfrm>
          <a:off x="1968500" y="167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77347</xdr:rowOff>
    </xdr:from>
    <xdr:ext cx="534377" cy="259045"/>
    <xdr:sp macro="" textlink="">
      <xdr:nvSpPr>
        <xdr:cNvPr id="265" name="テキスト ボックス 264"/>
        <xdr:cNvSpPr txBox="1"/>
      </xdr:nvSpPr>
      <xdr:spPr>
        <a:xfrm>
          <a:off x="1752111" y="168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143935</xdr:rowOff>
    </xdr:from>
    <xdr:to>
      <xdr:col>1</xdr:col>
      <xdr:colOff>485775</xdr:colOff>
      <xdr:row>98</xdr:row>
      <xdr:rowOff>74085</xdr:rowOff>
    </xdr:to>
    <xdr:sp macro="" textlink="">
      <xdr:nvSpPr>
        <xdr:cNvPr id="266" name="円/楕円 265"/>
        <xdr:cNvSpPr/>
      </xdr:nvSpPr>
      <xdr:spPr>
        <a:xfrm>
          <a:off x="1079500" y="167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65212</xdr:rowOff>
    </xdr:from>
    <xdr:ext cx="534377" cy="259045"/>
    <xdr:sp macro="" textlink="">
      <xdr:nvSpPr>
        <xdr:cNvPr id="267" name="テキスト ボックス 266"/>
        <xdr:cNvSpPr txBox="1"/>
      </xdr:nvSpPr>
      <xdr:spPr>
        <a:xfrm>
          <a:off x="863111" y="1686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108839</xdr:rowOff>
    </xdr:from>
    <xdr:to>
      <xdr:col>15</xdr:col>
      <xdr:colOff>180975</xdr:colOff>
      <xdr:row>38</xdr:row>
      <xdr:rowOff>109890</xdr:rowOff>
    </xdr:to>
    <xdr:cxnSp macro="">
      <xdr:nvCxnSpPr>
        <xdr:cNvPr id="294" name="直線コネクタ 293"/>
        <xdr:cNvCxnSpPr/>
      </xdr:nvCxnSpPr>
      <xdr:spPr>
        <a:xfrm flipV="1">
          <a:off x="9639300" y="6623939"/>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86391</xdr:rowOff>
    </xdr:from>
    <xdr:to>
      <xdr:col>14</xdr:col>
      <xdr:colOff>28575</xdr:colOff>
      <xdr:row>38</xdr:row>
      <xdr:rowOff>109890</xdr:rowOff>
    </xdr:to>
    <xdr:cxnSp macro="">
      <xdr:nvCxnSpPr>
        <xdr:cNvPr id="297" name="直線コネクタ 296"/>
        <xdr:cNvCxnSpPr/>
      </xdr:nvCxnSpPr>
      <xdr:spPr>
        <a:xfrm>
          <a:off x="8750300" y="6601491"/>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86391</xdr:rowOff>
    </xdr:from>
    <xdr:to>
      <xdr:col>12</xdr:col>
      <xdr:colOff>511175</xdr:colOff>
      <xdr:row>38</xdr:row>
      <xdr:rowOff>109434</xdr:rowOff>
    </xdr:to>
    <xdr:cxnSp macro="">
      <xdr:nvCxnSpPr>
        <xdr:cNvPr id="300" name="直線コネクタ 299"/>
        <xdr:cNvCxnSpPr/>
      </xdr:nvCxnSpPr>
      <xdr:spPr>
        <a:xfrm flipV="1">
          <a:off x="7861300" y="6601491"/>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99192</xdr:rowOff>
    </xdr:from>
    <xdr:to>
      <xdr:col>11</xdr:col>
      <xdr:colOff>307975</xdr:colOff>
      <xdr:row>38</xdr:row>
      <xdr:rowOff>109434</xdr:rowOff>
    </xdr:to>
    <xdr:cxnSp macro="">
      <xdr:nvCxnSpPr>
        <xdr:cNvPr id="303" name="直線コネクタ 302"/>
        <xdr:cNvCxnSpPr/>
      </xdr:nvCxnSpPr>
      <xdr:spPr>
        <a:xfrm>
          <a:off x="6972300" y="6614292"/>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58039</xdr:rowOff>
    </xdr:from>
    <xdr:to>
      <xdr:col>15</xdr:col>
      <xdr:colOff>231775</xdr:colOff>
      <xdr:row>38</xdr:row>
      <xdr:rowOff>159639</xdr:rowOff>
    </xdr:to>
    <xdr:sp macro="" textlink="">
      <xdr:nvSpPr>
        <xdr:cNvPr id="313" name="円/楕円 312"/>
        <xdr:cNvSpPr/>
      </xdr:nvSpPr>
      <xdr:spPr>
        <a:xfrm>
          <a:off x="104267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59090</xdr:rowOff>
    </xdr:from>
    <xdr:to>
      <xdr:col>14</xdr:col>
      <xdr:colOff>79375</xdr:colOff>
      <xdr:row>38</xdr:row>
      <xdr:rowOff>160690</xdr:rowOff>
    </xdr:to>
    <xdr:sp macro="" textlink="">
      <xdr:nvSpPr>
        <xdr:cNvPr id="315" name="円/楕円 314"/>
        <xdr:cNvSpPr/>
      </xdr:nvSpPr>
      <xdr:spPr>
        <a:xfrm>
          <a:off x="9588500" y="65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151817</xdr:rowOff>
    </xdr:from>
    <xdr:ext cx="378565" cy="259045"/>
    <xdr:sp macro="" textlink="">
      <xdr:nvSpPr>
        <xdr:cNvPr id="316" name="テキスト ボックス 315"/>
        <xdr:cNvSpPr txBox="1"/>
      </xdr:nvSpPr>
      <xdr:spPr>
        <a:xfrm>
          <a:off x="9450017" y="666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35591</xdr:rowOff>
    </xdr:from>
    <xdr:to>
      <xdr:col>12</xdr:col>
      <xdr:colOff>561975</xdr:colOff>
      <xdr:row>38</xdr:row>
      <xdr:rowOff>137191</xdr:rowOff>
    </xdr:to>
    <xdr:sp macro="" textlink="">
      <xdr:nvSpPr>
        <xdr:cNvPr id="317" name="円/楕円 316"/>
        <xdr:cNvSpPr/>
      </xdr:nvSpPr>
      <xdr:spPr>
        <a:xfrm>
          <a:off x="8699500" y="65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128318</xdr:rowOff>
    </xdr:from>
    <xdr:ext cx="469744" cy="259045"/>
    <xdr:sp macro="" textlink="">
      <xdr:nvSpPr>
        <xdr:cNvPr id="318" name="テキスト ボックス 317"/>
        <xdr:cNvSpPr txBox="1"/>
      </xdr:nvSpPr>
      <xdr:spPr>
        <a:xfrm>
          <a:off x="8515427" y="664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58634</xdr:rowOff>
    </xdr:from>
    <xdr:to>
      <xdr:col>11</xdr:col>
      <xdr:colOff>358775</xdr:colOff>
      <xdr:row>38</xdr:row>
      <xdr:rowOff>160234</xdr:rowOff>
    </xdr:to>
    <xdr:sp macro="" textlink="">
      <xdr:nvSpPr>
        <xdr:cNvPr id="319" name="円/楕円 318"/>
        <xdr:cNvSpPr/>
      </xdr:nvSpPr>
      <xdr:spPr>
        <a:xfrm>
          <a:off x="7810500" y="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151361</xdr:rowOff>
    </xdr:from>
    <xdr:ext cx="378565" cy="259045"/>
    <xdr:sp macro="" textlink="">
      <xdr:nvSpPr>
        <xdr:cNvPr id="320" name="テキスト ボックス 319"/>
        <xdr:cNvSpPr txBox="1"/>
      </xdr:nvSpPr>
      <xdr:spPr>
        <a:xfrm>
          <a:off x="7672017" y="666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48392</xdr:rowOff>
    </xdr:from>
    <xdr:to>
      <xdr:col>10</xdr:col>
      <xdr:colOff>155575</xdr:colOff>
      <xdr:row>38</xdr:row>
      <xdr:rowOff>149992</xdr:rowOff>
    </xdr:to>
    <xdr:sp macro="" textlink="">
      <xdr:nvSpPr>
        <xdr:cNvPr id="321" name="円/楕円 320"/>
        <xdr:cNvSpPr/>
      </xdr:nvSpPr>
      <xdr:spPr>
        <a:xfrm>
          <a:off x="6921500" y="65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141119</xdr:rowOff>
    </xdr:from>
    <xdr:ext cx="378565" cy="259045"/>
    <xdr:sp macro="" textlink="">
      <xdr:nvSpPr>
        <xdr:cNvPr id="322" name="テキスト ボックス 321"/>
        <xdr:cNvSpPr txBox="1"/>
      </xdr:nvSpPr>
      <xdr:spPr>
        <a:xfrm>
          <a:off x="6783017" y="665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115167</xdr:rowOff>
    </xdr:from>
    <xdr:to>
      <xdr:col>15</xdr:col>
      <xdr:colOff>180975</xdr:colOff>
      <xdr:row>58</xdr:row>
      <xdr:rowOff>116264</xdr:rowOff>
    </xdr:to>
    <xdr:cxnSp macro="">
      <xdr:nvCxnSpPr>
        <xdr:cNvPr id="349" name="直線コネクタ 348"/>
        <xdr:cNvCxnSpPr/>
      </xdr:nvCxnSpPr>
      <xdr:spPr>
        <a:xfrm flipV="1">
          <a:off x="9639300" y="10059267"/>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116264</xdr:rowOff>
    </xdr:from>
    <xdr:to>
      <xdr:col>14</xdr:col>
      <xdr:colOff>28575</xdr:colOff>
      <xdr:row>58</xdr:row>
      <xdr:rowOff>117796</xdr:rowOff>
    </xdr:to>
    <xdr:cxnSp macro="">
      <xdr:nvCxnSpPr>
        <xdr:cNvPr id="352" name="直線コネクタ 351"/>
        <xdr:cNvCxnSpPr/>
      </xdr:nvCxnSpPr>
      <xdr:spPr>
        <a:xfrm flipV="1">
          <a:off x="8750300" y="10060364"/>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110202</xdr:rowOff>
    </xdr:from>
    <xdr:to>
      <xdr:col>12</xdr:col>
      <xdr:colOff>511175</xdr:colOff>
      <xdr:row>58</xdr:row>
      <xdr:rowOff>117796</xdr:rowOff>
    </xdr:to>
    <xdr:cxnSp macro="">
      <xdr:nvCxnSpPr>
        <xdr:cNvPr id="355" name="直線コネクタ 354"/>
        <xdr:cNvCxnSpPr/>
      </xdr:nvCxnSpPr>
      <xdr:spPr>
        <a:xfrm>
          <a:off x="7861300" y="10054302"/>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107961</xdr:rowOff>
    </xdr:from>
    <xdr:to>
      <xdr:col>11</xdr:col>
      <xdr:colOff>307975</xdr:colOff>
      <xdr:row>58</xdr:row>
      <xdr:rowOff>110202</xdr:rowOff>
    </xdr:to>
    <xdr:cxnSp macro="">
      <xdr:nvCxnSpPr>
        <xdr:cNvPr id="358" name="直線コネクタ 357"/>
        <xdr:cNvCxnSpPr/>
      </xdr:nvCxnSpPr>
      <xdr:spPr>
        <a:xfrm>
          <a:off x="6972300" y="10052061"/>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64367</xdr:rowOff>
    </xdr:from>
    <xdr:to>
      <xdr:col>15</xdr:col>
      <xdr:colOff>231775</xdr:colOff>
      <xdr:row>58</xdr:row>
      <xdr:rowOff>165967</xdr:rowOff>
    </xdr:to>
    <xdr:sp macro="" textlink="">
      <xdr:nvSpPr>
        <xdr:cNvPr id="368" name="円/楕円 367"/>
        <xdr:cNvSpPr/>
      </xdr:nvSpPr>
      <xdr:spPr>
        <a:xfrm>
          <a:off x="10426700" y="100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65464</xdr:rowOff>
    </xdr:from>
    <xdr:to>
      <xdr:col>14</xdr:col>
      <xdr:colOff>79375</xdr:colOff>
      <xdr:row>58</xdr:row>
      <xdr:rowOff>167064</xdr:rowOff>
    </xdr:to>
    <xdr:sp macro="" textlink="">
      <xdr:nvSpPr>
        <xdr:cNvPr id="370" name="円/楕円 369"/>
        <xdr:cNvSpPr/>
      </xdr:nvSpPr>
      <xdr:spPr>
        <a:xfrm>
          <a:off x="9588500" y="100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158191</xdr:rowOff>
    </xdr:from>
    <xdr:ext cx="469744" cy="259045"/>
    <xdr:sp macro="" textlink="">
      <xdr:nvSpPr>
        <xdr:cNvPr id="371" name="テキスト ボックス 370"/>
        <xdr:cNvSpPr txBox="1"/>
      </xdr:nvSpPr>
      <xdr:spPr>
        <a:xfrm>
          <a:off x="9404427" y="101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66996</xdr:rowOff>
    </xdr:from>
    <xdr:to>
      <xdr:col>12</xdr:col>
      <xdr:colOff>561975</xdr:colOff>
      <xdr:row>58</xdr:row>
      <xdr:rowOff>168596</xdr:rowOff>
    </xdr:to>
    <xdr:sp macro="" textlink="">
      <xdr:nvSpPr>
        <xdr:cNvPr id="372" name="円/楕円 371"/>
        <xdr:cNvSpPr/>
      </xdr:nvSpPr>
      <xdr:spPr>
        <a:xfrm>
          <a:off x="8699500" y="100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159723</xdr:rowOff>
    </xdr:from>
    <xdr:ext cx="469744" cy="259045"/>
    <xdr:sp macro="" textlink="">
      <xdr:nvSpPr>
        <xdr:cNvPr id="373" name="テキスト ボックス 372"/>
        <xdr:cNvSpPr txBox="1"/>
      </xdr:nvSpPr>
      <xdr:spPr>
        <a:xfrm>
          <a:off x="8515427" y="101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59402</xdr:rowOff>
    </xdr:from>
    <xdr:to>
      <xdr:col>11</xdr:col>
      <xdr:colOff>358775</xdr:colOff>
      <xdr:row>58</xdr:row>
      <xdr:rowOff>161002</xdr:rowOff>
    </xdr:to>
    <xdr:sp macro="" textlink="">
      <xdr:nvSpPr>
        <xdr:cNvPr id="374" name="円/楕円 373"/>
        <xdr:cNvSpPr/>
      </xdr:nvSpPr>
      <xdr:spPr>
        <a:xfrm>
          <a:off x="7810500" y="100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152129</xdr:rowOff>
    </xdr:from>
    <xdr:ext cx="469744" cy="259045"/>
    <xdr:sp macro="" textlink="">
      <xdr:nvSpPr>
        <xdr:cNvPr id="375" name="テキスト ボックス 374"/>
        <xdr:cNvSpPr txBox="1"/>
      </xdr:nvSpPr>
      <xdr:spPr>
        <a:xfrm>
          <a:off x="7626427" y="1009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57161</xdr:rowOff>
    </xdr:from>
    <xdr:to>
      <xdr:col>10</xdr:col>
      <xdr:colOff>155575</xdr:colOff>
      <xdr:row>58</xdr:row>
      <xdr:rowOff>158761</xdr:rowOff>
    </xdr:to>
    <xdr:sp macro="" textlink="">
      <xdr:nvSpPr>
        <xdr:cNvPr id="376" name="円/楕円 375"/>
        <xdr:cNvSpPr/>
      </xdr:nvSpPr>
      <xdr:spPr>
        <a:xfrm>
          <a:off x="6921500" y="100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149888</xdr:rowOff>
    </xdr:from>
    <xdr:ext cx="469744" cy="259045"/>
    <xdr:sp macro="" textlink="">
      <xdr:nvSpPr>
        <xdr:cNvPr id="377" name="テキスト ボックス 376"/>
        <xdr:cNvSpPr txBox="1"/>
      </xdr:nvSpPr>
      <xdr:spPr>
        <a:xfrm>
          <a:off x="6737427" y="100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38202</xdr:rowOff>
    </xdr:from>
    <xdr:to>
      <xdr:col>15</xdr:col>
      <xdr:colOff>180975</xdr:colOff>
      <xdr:row>77</xdr:row>
      <xdr:rowOff>64193</xdr:rowOff>
    </xdr:to>
    <xdr:cxnSp macro="">
      <xdr:nvCxnSpPr>
        <xdr:cNvPr id="404" name="直線コネクタ 403"/>
        <xdr:cNvCxnSpPr/>
      </xdr:nvCxnSpPr>
      <xdr:spPr>
        <a:xfrm flipV="1">
          <a:off x="9639300" y="13239852"/>
          <a:ext cx="838200" cy="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45242</xdr:rowOff>
    </xdr:from>
    <xdr:to>
      <xdr:col>14</xdr:col>
      <xdr:colOff>28575</xdr:colOff>
      <xdr:row>77</xdr:row>
      <xdr:rowOff>64193</xdr:rowOff>
    </xdr:to>
    <xdr:cxnSp macro="">
      <xdr:nvCxnSpPr>
        <xdr:cNvPr id="407" name="直線コネクタ 406"/>
        <xdr:cNvCxnSpPr/>
      </xdr:nvCxnSpPr>
      <xdr:spPr>
        <a:xfrm>
          <a:off x="8750300" y="13246892"/>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45242</xdr:rowOff>
    </xdr:from>
    <xdr:to>
      <xdr:col>12</xdr:col>
      <xdr:colOff>511175</xdr:colOff>
      <xdr:row>77</xdr:row>
      <xdr:rowOff>130761</xdr:rowOff>
    </xdr:to>
    <xdr:cxnSp macro="">
      <xdr:nvCxnSpPr>
        <xdr:cNvPr id="410" name="直線コネクタ 409"/>
        <xdr:cNvCxnSpPr/>
      </xdr:nvCxnSpPr>
      <xdr:spPr>
        <a:xfrm flipV="1">
          <a:off x="7861300" y="13246892"/>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98231</xdr:rowOff>
    </xdr:from>
    <xdr:to>
      <xdr:col>11</xdr:col>
      <xdr:colOff>307975</xdr:colOff>
      <xdr:row>77</xdr:row>
      <xdr:rowOff>130761</xdr:rowOff>
    </xdr:to>
    <xdr:cxnSp macro="">
      <xdr:nvCxnSpPr>
        <xdr:cNvPr id="413" name="直線コネクタ 412"/>
        <xdr:cNvCxnSpPr/>
      </xdr:nvCxnSpPr>
      <xdr:spPr>
        <a:xfrm>
          <a:off x="6972300" y="13299881"/>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158852</xdr:rowOff>
    </xdr:from>
    <xdr:to>
      <xdr:col>15</xdr:col>
      <xdr:colOff>231775</xdr:colOff>
      <xdr:row>77</xdr:row>
      <xdr:rowOff>89002</xdr:rowOff>
    </xdr:to>
    <xdr:sp macro="" textlink="">
      <xdr:nvSpPr>
        <xdr:cNvPr id="423" name="円/楕円 422"/>
        <xdr:cNvSpPr/>
      </xdr:nvSpPr>
      <xdr:spPr>
        <a:xfrm>
          <a:off x="10426700" y="131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137279</xdr:rowOff>
    </xdr:from>
    <xdr:ext cx="534377" cy="259045"/>
    <xdr:sp macro="" textlink="">
      <xdr:nvSpPr>
        <xdr:cNvPr id="424" name="商工費該当値テキスト"/>
        <xdr:cNvSpPr txBox="1"/>
      </xdr:nvSpPr>
      <xdr:spPr>
        <a:xfrm>
          <a:off x="10528300" y="131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13393</xdr:rowOff>
    </xdr:from>
    <xdr:to>
      <xdr:col>14</xdr:col>
      <xdr:colOff>79375</xdr:colOff>
      <xdr:row>77</xdr:row>
      <xdr:rowOff>114993</xdr:rowOff>
    </xdr:to>
    <xdr:sp macro="" textlink="">
      <xdr:nvSpPr>
        <xdr:cNvPr id="425" name="円/楕円 424"/>
        <xdr:cNvSpPr/>
      </xdr:nvSpPr>
      <xdr:spPr>
        <a:xfrm>
          <a:off x="9588500" y="132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106120</xdr:rowOff>
    </xdr:from>
    <xdr:ext cx="534377" cy="259045"/>
    <xdr:sp macro="" textlink="">
      <xdr:nvSpPr>
        <xdr:cNvPr id="426" name="テキスト ボックス 425"/>
        <xdr:cNvSpPr txBox="1"/>
      </xdr:nvSpPr>
      <xdr:spPr>
        <a:xfrm>
          <a:off x="9372111" y="133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165892</xdr:rowOff>
    </xdr:from>
    <xdr:to>
      <xdr:col>12</xdr:col>
      <xdr:colOff>561975</xdr:colOff>
      <xdr:row>77</xdr:row>
      <xdr:rowOff>96042</xdr:rowOff>
    </xdr:to>
    <xdr:sp macro="" textlink="">
      <xdr:nvSpPr>
        <xdr:cNvPr id="427" name="円/楕円 426"/>
        <xdr:cNvSpPr/>
      </xdr:nvSpPr>
      <xdr:spPr>
        <a:xfrm>
          <a:off x="8699500" y="131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87169</xdr:rowOff>
    </xdr:from>
    <xdr:ext cx="534377" cy="259045"/>
    <xdr:sp macro="" textlink="">
      <xdr:nvSpPr>
        <xdr:cNvPr id="428" name="テキスト ボックス 427"/>
        <xdr:cNvSpPr txBox="1"/>
      </xdr:nvSpPr>
      <xdr:spPr>
        <a:xfrm>
          <a:off x="8483111" y="132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79961</xdr:rowOff>
    </xdr:from>
    <xdr:to>
      <xdr:col>11</xdr:col>
      <xdr:colOff>358775</xdr:colOff>
      <xdr:row>78</xdr:row>
      <xdr:rowOff>10111</xdr:rowOff>
    </xdr:to>
    <xdr:sp macro="" textlink="">
      <xdr:nvSpPr>
        <xdr:cNvPr id="429" name="円/楕円 428"/>
        <xdr:cNvSpPr/>
      </xdr:nvSpPr>
      <xdr:spPr>
        <a:xfrm>
          <a:off x="7810500" y="132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1238</xdr:rowOff>
    </xdr:from>
    <xdr:ext cx="469744" cy="259045"/>
    <xdr:sp macro="" textlink="">
      <xdr:nvSpPr>
        <xdr:cNvPr id="430" name="テキスト ボックス 429"/>
        <xdr:cNvSpPr txBox="1"/>
      </xdr:nvSpPr>
      <xdr:spPr>
        <a:xfrm>
          <a:off x="7626427" y="1337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47431</xdr:rowOff>
    </xdr:from>
    <xdr:to>
      <xdr:col>10</xdr:col>
      <xdr:colOff>155575</xdr:colOff>
      <xdr:row>77</xdr:row>
      <xdr:rowOff>149031</xdr:rowOff>
    </xdr:to>
    <xdr:sp macro="" textlink="">
      <xdr:nvSpPr>
        <xdr:cNvPr id="431" name="円/楕円 430"/>
        <xdr:cNvSpPr/>
      </xdr:nvSpPr>
      <xdr:spPr>
        <a:xfrm>
          <a:off x="6921500" y="132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140158</xdr:rowOff>
    </xdr:from>
    <xdr:ext cx="469744" cy="259045"/>
    <xdr:sp macro="" textlink="">
      <xdr:nvSpPr>
        <xdr:cNvPr id="432" name="テキスト ボックス 431"/>
        <xdr:cNvSpPr txBox="1"/>
      </xdr:nvSpPr>
      <xdr:spPr>
        <a:xfrm>
          <a:off x="6737427" y="1334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170407</xdr:rowOff>
    </xdr:from>
    <xdr:to>
      <xdr:col>15</xdr:col>
      <xdr:colOff>180975</xdr:colOff>
      <xdr:row>99</xdr:row>
      <xdr:rowOff>1525</xdr:rowOff>
    </xdr:to>
    <xdr:cxnSp macro="">
      <xdr:nvCxnSpPr>
        <xdr:cNvPr id="461" name="直線コネクタ 460"/>
        <xdr:cNvCxnSpPr/>
      </xdr:nvCxnSpPr>
      <xdr:spPr>
        <a:xfrm flipV="1">
          <a:off x="9639300" y="16972507"/>
          <a:ext cx="8382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800</xdr:rowOff>
    </xdr:from>
    <xdr:to>
      <xdr:col>14</xdr:col>
      <xdr:colOff>28575</xdr:colOff>
      <xdr:row>99</xdr:row>
      <xdr:rowOff>1525</xdr:rowOff>
    </xdr:to>
    <xdr:cxnSp macro="">
      <xdr:nvCxnSpPr>
        <xdr:cNvPr id="464" name="直線コネクタ 463"/>
        <xdr:cNvCxnSpPr/>
      </xdr:nvCxnSpPr>
      <xdr:spPr>
        <a:xfrm>
          <a:off x="8750300" y="16974350"/>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800</xdr:rowOff>
    </xdr:from>
    <xdr:to>
      <xdr:col>12</xdr:col>
      <xdr:colOff>511175</xdr:colOff>
      <xdr:row>99</xdr:row>
      <xdr:rowOff>5288</xdr:rowOff>
    </xdr:to>
    <xdr:cxnSp macro="">
      <xdr:nvCxnSpPr>
        <xdr:cNvPr id="467" name="直線コネクタ 466"/>
        <xdr:cNvCxnSpPr/>
      </xdr:nvCxnSpPr>
      <xdr:spPr>
        <a:xfrm flipV="1">
          <a:off x="7861300" y="16974350"/>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4395</xdr:rowOff>
    </xdr:from>
    <xdr:to>
      <xdr:col>11</xdr:col>
      <xdr:colOff>307975</xdr:colOff>
      <xdr:row>99</xdr:row>
      <xdr:rowOff>5288</xdr:rowOff>
    </xdr:to>
    <xdr:cxnSp macro="">
      <xdr:nvCxnSpPr>
        <xdr:cNvPr id="470" name="直線コネクタ 469"/>
        <xdr:cNvCxnSpPr/>
      </xdr:nvCxnSpPr>
      <xdr:spPr>
        <a:xfrm>
          <a:off x="6972300" y="16977945"/>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119607</xdr:rowOff>
    </xdr:from>
    <xdr:to>
      <xdr:col>15</xdr:col>
      <xdr:colOff>231775</xdr:colOff>
      <xdr:row>99</xdr:row>
      <xdr:rowOff>49757</xdr:rowOff>
    </xdr:to>
    <xdr:sp macro="" textlink="">
      <xdr:nvSpPr>
        <xdr:cNvPr id="480" name="円/楕円 479"/>
        <xdr:cNvSpPr/>
      </xdr:nvSpPr>
      <xdr:spPr>
        <a:xfrm>
          <a:off x="10426700" y="169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122175</xdr:rowOff>
    </xdr:from>
    <xdr:to>
      <xdr:col>14</xdr:col>
      <xdr:colOff>79375</xdr:colOff>
      <xdr:row>99</xdr:row>
      <xdr:rowOff>52325</xdr:rowOff>
    </xdr:to>
    <xdr:sp macro="" textlink="">
      <xdr:nvSpPr>
        <xdr:cNvPr id="482" name="円/楕円 481"/>
        <xdr:cNvSpPr/>
      </xdr:nvSpPr>
      <xdr:spPr>
        <a:xfrm>
          <a:off x="9588500" y="169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43452</xdr:rowOff>
    </xdr:from>
    <xdr:ext cx="534377" cy="259045"/>
    <xdr:sp macro="" textlink="">
      <xdr:nvSpPr>
        <xdr:cNvPr id="483" name="テキスト ボックス 482"/>
        <xdr:cNvSpPr txBox="1"/>
      </xdr:nvSpPr>
      <xdr:spPr>
        <a:xfrm>
          <a:off x="9372111" y="170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121450</xdr:rowOff>
    </xdr:from>
    <xdr:to>
      <xdr:col>12</xdr:col>
      <xdr:colOff>561975</xdr:colOff>
      <xdr:row>99</xdr:row>
      <xdr:rowOff>51600</xdr:rowOff>
    </xdr:to>
    <xdr:sp macro="" textlink="">
      <xdr:nvSpPr>
        <xdr:cNvPr id="484" name="円/楕円 483"/>
        <xdr:cNvSpPr/>
      </xdr:nvSpPr>
      <xdr:spPr>
        <a:xfrm>
          <a:off x="8699500" y="169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42727</xdr:rowOff>
    </xdr:from>
    <xdr:ext cx="534377" cy="259045"/>
    <xdr:sp macro="" textlink="">
      <xdr:nvSpPr>
        <xdr:cNvPr id="485" name="テキスト ボックス 484"/>
        <xdr:cNvSpPr txBox="1"/>
      </xdr:nvSpPr>
      <xdr:spPr>
        <a:xfrm>
          <a:off x="8483111" y="1701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125938</xdr:rowOff>
    </xdr:from>
    <xdr:to>
      <xdr:col>11</xdr:col>
      <xdr:colOff>358775</xdr:colOff>
      <xdr:row>99</xdr:row>
      <xdr:rowOff>56088</xdr:rowOff>
    </xdr:to>
    <xdr:sp macro="" textlink="">
      <xdr:nvSpPr>
        <xdr:cNvPr id="486" name="円/楕円 485"/>
        <xdr:cNvSpPr/>
      </xdr:nvSpPr>
      <xdr:spPr>
        <a:xfrm>
          <a:off x="7810500" y="1692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47215</xdr:rowOff>
    </xdr:from>
    <xdr:ext cx="534377" cy="259045"/>
    <xdr:sp macro="" textlink="">
      <xdr:nvSpPr>
        <xdr:cNvPr id="487" name="テキスト ボックス 486"/>
        <xdr:cNvSpPr txBox="1"/>
      </xdr:nvSpPr>
      <xdr:spPr>
        <a:xfrm>
          <a:off x="7594111" y="170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125045</xdr:rowOff>
    </xdr:from>
    <xdr:to>
      <xdr:col>10</xdr:col>
      <xdr:colOff>155575</xdr:colOff>
      <xdr:row>99</xdr:row>
      <xdr:rowOff>55195</xdr:rowOff>
    </xdr:to>
    <xdr:sp macro="" textlink="">
      <xdr:nvSpPr>
        <xdr:cNvPr id="488" name="円/楕円 487"/>
        <xdr:cNvSpPr/>
      </xdr:nvSpPr>
      <xdr:spPr>
        <a:xfrm>
          <a:off x="6921500" y="169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46322</xdr:rowOff>
    </xdr:from>
    <xdr:ext cx="534377" cy="259045"/>
    <xdr:sp macro="" textlink="">
      <xdr:nvSpPr>
        <xdr:cNvPr id="489" name="テキスト ボックス 488"/>
        <xdr:cNvSpPr txBox="1"/>
      </xdr:nvSpPr>
      <xdr:spPr>
        <a:xfrm>
          <a:off x="6705111" y="170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1991</xdr:rowOff>
    </xdr:from>
    <xdr:to>
      <xdr:col>23</xdr:col>
      <xdr:colOff>517525</xdr:colOff>
      <xdr:row>38</xdr:row>
      <xdr:rowOff>89865</xdr:rowOff>
    </xdr:to>
    <xdr:cxnSp macro="">
      <xdr:nvCxnSpPr>
        <xdr:cNvPr id="517" name="直線コネクタ 516"/>
        <xdr:cNvCxnSpPr/>
      </xdr:nvCxnSpPr>
      <xdr:spPr>
        <a:xfrm>
          <a:off x="15481300" y="5488391"/>
          <a:ext cx="838200" cy="11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1991</xdr:rowOff>
    </xdr:from>
    <xdr:to>
      <xdr:col>22</xdr:col>
      <xdr:colOff>365125</xdr:colOff>
      <xdr:row>33</xdr:row>
      <xdr:rowOff>95992</xdr:rowOff>
    </xdr:to>
    <xdr:cxnSp macro="">
      <xdr:nvCxnSpPr>
        <xdr:cNvPr id="520" name="直線コネクタ 519"/>
        <xdr:cNvCxnSpPr/>
      </xdr:nvCxnSpPr>
      <xdr:spPr>
        <a:xfrm flipV="1">
          <a:off x="14592300" y="5488391"/>
          <a:ext cx="889000" cy="26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95992</xdr:rowOff>
    </xdr:from>
    <xdr:to>
      <xdr:col>21</xdr:col>
      <xdr:colOff>161925</xdr:colOff>
      <xdr:row>37</xdr:row>
      <xdr:rowOff>170058</xdr:rowOff>
    </xdr:to>
    <xdr:cxnSp macro="">
      <xdr:nvCxnSpPr>
        <xdr:cNvPr id="523" name="直線コネクタ 522"/>
        <xdr:cNvCxnSpPr/>
      </xdr:nvCxnSpPr>
      <xdr:spPr>
        <a:xfrm flipV="1">
          <a:off x="13703300" y="5753842"/>
          <a:ext cx="889000" cy="75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18909</xdr:rowOff>
    </xdr:from>
    <xdr:ext cx="534377" cy="259045"/>
    <xdr:sp macro="" textlink="">
      <xdr:nvSpPr>
        <xdr:cNvPr id="525" name="テキスト ボックス 524"/>
        <xdr:cNvSpPr txBox="1"/>
      </xdr:nvSpPr>
      <xdr:spPr>
        <a:xfrm>
          <a:off x="14325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170058</xdr:rowOff>
    </xdr:from>
    <xdr:to>
      <xdr:col>19</xdr:col>
      <xdr:colOff>644525</xdr:colOff>
      <xdr:row>38</xdr:row>
      <xdr:rowOff>23297</xdr:rowOff>
    </xdr:to>
    <xdr:cxnSp macro="">
      <xdr:nvCxnSpPr>
        <xdr:cNvPr id="526" name="直線コネクタ 525"/>
        <xdr:cNvCxnSpPr/>
      </xdr:nvCxnSpPr>
      <xdr:spPr>
        <a:xfrm flipV="1">
          <a:off x="12814300" y="6513708"/>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110695</xdr:rowOff>
    </xdr:from>
    <xdr:ext cx="534377" cy="259045"/>
    <xdr:sp macro="" textlink="">
      <xdr:nvSpPr>
        <xdr:cNvPr id="528" name="テキスト ボックス 527"/>
        <xdr:cNvSpPr txBox="1"/>
      </xdr:nvSpPr>
      <xdr:spPr>
        <a:xfrm>
          <a:off x="13436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154221</xdr:rowOff>
    </xdr:from>
    <xdr:ext cx="534377" cy="259045"/>
    <xdr:sp macro="" textlink="">
      <xdr:nvSpPr>
        <xdr:cNvPr id="530" name="テキスト ボックス 529"/>
        <xdr:cNvSpPr txBox="1"/>
      </xdr:nvSpPr>
      <xdr:spPr>
        <a:xfrm>
          <a:off x="12547111" y="6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39065</xdr:rowOff>
    </xdr:from>
    <xdr:to>
      <xdr:col>23</xdr:col>
      <xdr:colOff>568325</xdr:colOff>
      <xdr:row>38</xdr:row>
      <xdr:rowOff>140665</xdr:rowOff>
    </xdr:to>
    <xdr:sp macro="" textlink="">
      <xdr:nvSpPr>
        <xdr:cNvPr id="536" name="円/楕円 535"/>
        <xdr:cNvSpPr/>
      </xdr:nvSpPr>
      <xdr:spPr>
        <a:xfrm>
          <a:off x="162687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125442</xdr:rowOff>
    </xdr:from>
    <xdr:ext cx="534377" cy="259045"/>
    <xdr:sp macro="" textlink="">
      <xdr:nvSpPr>
        <xdr:cNvPr id="537" name="消防費該当値テキスト"/>
        <xdr:cNvSpPr txBox="1"/>
      </xdr:nvSpPr>
      <xdr:spPr>
        <a:xfrm>
          <a:off x="16370300" y="64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11,090</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122641</xdr:rowOff>
    </xdr:from>
    <xdr:to>
      <xdr:col>22</xdr:col>
      <xdr:colOff>415925</xdr:colOff>
      <xdr:row>32</xdr:row>
      <xdr:rowOff>52791</xdr:rowOff>
    </xdr:to>
    <xdr:sp macro="" textlink="">
      <xdr:nvSpPr>
        <xdr:cNvPr id="538" name="円/楕円 537"/>
        <xdr:cNvSpPr/>
      </xdr:nvSpPr>
      <xdr:spPr>
        <a:xfrm>
          <a:off x="15430500" y="54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69318</xdr:rowOff>
    </xdr:from>
    <xdr:ext cx="534377" cy="259045"/>
    <xdr:sp macro="" textlink="">
      <xdr:nvSpPr>
        <xdr:cNvPr id="539" name="テキスト ボックス 538"/>
        <xdr:cNvSpPr txBox="1"/>
      </xdr:nvSpPr>
      <xdr:spPr>
        <a:xfrm>
          <a:off x="15214111" y="52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35,512</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45192</xdr:rowOff>
    </xdr:from>
    <xdr:to>
      <xdr:col>21</xdr:col>
      <xdr:colOff>212725</xdr:colOff>
      <xdr:row>33</xdr:row>
      <xdr:rowOff>146792</xdr:rowOff>
    </xdr:to>
    <xdr:sp macro="" textlink="">
      <xdr:nvSpPr>
        <xdr:cNvPr id="540" name="円/楕円 539"/>
        <xdr:cNvSpPr/>
      </xdr:nvSpPr>
      <xdr:spPr>
        <a:xfrm>
          <a:off x="14541500" y="57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163319</xdr:rowOff>
    </xdr:from>
    <xdr:ext cx="534377" cy="259045"/>
    <xdr:sp macro="" textlink="">
      <xdr:nvSpPr>
        <xdr:cNvPr id="541" name="テキスト ボックス 540"/>
        <xdr:cNvSpPr txBox="1"/>
      </xdr:nvSpPr>
      <xdr:spPr>
        <a:xfrm>
          <a:off x="14325111" y="54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119258</xdr:rowOff>
    </xdr:from>
    <xdr:to>
      <xdr:col>20</xdr:col>
      <xdr:colOff>9525</xdr:colOff>
      <xdr:row>38</xdr:row>
      <xdr:rowOff>49408</xdr:rowOff>
    </xdr:to>
    <xdr:sp macro="" textlink="">
      <xdr:nvSpPr>
        <xdr:cNvPr id="542" name="円/楕円 541"/>
        <xdr:cNvSpPr/>
      </xdr:nvSpPr>
      <xdr:spPr>
        <a:xfrm>
          <a:off x="13652500" y="64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40535</xdr:rowOff>
    </xdr:from>
    <xdr:ext cx="534377" cy="259045"/>
    <xdr:sp macro="" textlink="">
      <xdr:nvSpPr>
        <xdr:cNvPr id="543" name="テキスト ボックス 542"/>
        <xdr:cNvSpPr txBox="1"/>
      </xdr:nvSpPr>
      <xdr:spPr>
        <a:xfrm>
          <a:off x="13436111" y="65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143947</xdr:rowOff>
    </xdr:from>
    <xdr:to>
      <xdr:col>18</xdr:col>
      <xdr:colOff>492125</xdr:colOff>
      <xdr:row>38</xdr:row>
      <xdr:rowOff>74097</xdr:rowOff>
    </xdr:to>
    <xdr:sp macro="" textlink="">
      <xdr:nvSpPr>
        <xdr:cNvPr id="544" name="円/楕円 543"/>
        <xdr:cNvSpPr/>
      </xdr:nvSpPr>
      <xdr:spPr>
        <a:xfrm>
          <a:off x="12763500" y="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65224</xdr:rowOff>
    </xdr:from>
    <xdr:ext cx="534377" cy="259045"/>
    <xdr:sp macro="" textlink="">
      <xdr:nvSpPr>
        <xdr:cNvPr id="545" name="テキスト ボックス 544"/>
        <xdr:cNvSpPr txBox="1"/>
      </xdr:nvSpPr>
      <xdr:spPr>
        <a:xfrm>
          <a:off x="12547111" y="65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157592</xdr:rowOff>
    </xdr:from>
    <xdr:to>
      <xdr:col>23</xdr:col>
      <xdr:colOff>517525</xdr:colOff>
      <xdr:row>55</xdr:row>
      <xdr:rowOff>111155</xdr:rowOff>
    </xdr:to>
    <xdr:cxnSp macro="">
      <xdr:nvCxnSpPr>
        <xdr:cNvPr id="573" name="直線コネクタ 572"/>
        <xdr:cNvCxnSpPr/>
      </xdr:nvCxnSpPr>
      <xdr:spPr>
        <a:xfrm flipV="1">
          <a:off x="15481300" y="9415892"/>
          <a:ext cx="838200" cy="1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111155</xdr:rowOff>
    </xdr:from>
    <xdr:to>
      <xdr:col>22</xdr:col>
      <xdr:colOff>365125</xdr:colOff>
      <xdr:row>56</xdr:row>
      <xdr:rowOff>116474</xdr:rowOff>
    </xdr:to>
    <xdr:cxnSp macro="">
      <xdr:nvCxnSpPr>
        <xdr:cNvPr id="576" name="直線コネクタ 575"/>
        <xdr:cNvCxnSpPr/>
      </xdr:nvCxnSpPr>
      <xdr:spPr>
        <a:xfrm flipV="1">
          <a:off x="14592300" y="9540905"/>
          <a:ext cx="889000" cy="17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116474</xdr:rowOff>
    </xdr:from>
    <xdr:to>
      <xdr:col>21</xdr:col>
      <xdr:colOff>161925</xdr:colOff>
      <xdr:row>58</xdr:row>
      <xdr:rowOff>50134</xdr:rowOff>
    </xdr:to>
    <xdr:cxnSp macro="">
      <xdr:nvCxnSpPr>
        <xdr:cNvPr id="579" name="直線コネクタ 578"/>
        <xdr:cNvCxnSpPr/>
      </xdr:nvCxnSpPr>
      <xdr:spPr>
        <a:xfrm flipV="1">
          <a:off x="13703300" y="9717674"/>
          <a:ext cx="889000" cy="27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53077</xdr:rowOff>
    </xdr:from>
    <xdr:ext cx="534377" cy="259045"/>
    <xdr:sp macro="" textlink="">
      <xdr:nvSpPr>
        <xdr:cNvPr id="581" name="テキスト ボックス 580"/>
        <xdr:cNvSpPr txBox="1"/>
      </xdr:nvSpPr>
      <xdr:spPr>
        <a:xfrm>
          <a:off x="14325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50134</xdr:rowOff>
    </xdr:from>
    <xdr:to>
      <xdr:col>19</xdr:col>
      <xdr:colOff>644525</xdr:colOff>
      <xdr:row>58</xdr:row>
      <xdr:rowOff>60970</xdr:rowOff>
    </xdr:to>
    <xdr:cxnSp macro="">
      <xdr:nvCxnSpPr>
        <xdr:cNvPr id="582" name="直線コネクタ 581"/>
        <xdr:cNvCxnSpPr/>
      </xdr:nvCxnSpPr>
      <xdr:spPr>
        <a:xfrm flipV="1">
          <a:off x="12814300" y="9994234"/>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106792</xdr:rowOff>
    </xdr:from>
    <xdr:to>
      <xdr:col>23</xdr:col>
      <xdr:colOff>568325</xdr:colOff>
      <xdr:row>55</xdr:row>
      <xdr:rowOff>36942</xdr:rowOff>
    </xdr:to>
    <xdr:sp macro="" textlink="">
      <xdr:nvSpPr>
        <xdr:cNvPr id="592" name="円/楕円 591"/>
        <xdr:cNvSpPr/>
      </xdr:nvSpPr>
      <xdr:spPr>
        <a:xfrm>
          <a:off x="16268700" y="93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129669</xdr:rowOff>
    </xdr:from>
    <xdr:ext cx="534377" cy="259045"/>
    <xdr:sp macro="" textlink="">
      <xdr:nvSpPr>
        <xdr:cNvPr id="593" name="教育費該当値テキスト"/>
        <xdr:cNvSpPr txBox="1"/>
      </xdr:nvSpPr>
      <xdr:spPr>
        <a:xfrm>
          <a:off x="16370300" y="921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73,826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60355</xdr:rowOff>
    </xdr:from>
    <xdr:to>
      <xdr:col>22</xdr:col>
      <xdr:colOff>415925</xdr:colOff>
      <xdr:row>55</xdr:row>
      <xdr:rowOff>161955</xdr:rowOff>
    </xdr:to>
    <xdr:sp macro="" textlink="">
      <xdr:nvSpPr>
        <xdr:cNvPr id="594" name="円/楕円 593"/>
        <xdr:cNvSpPr/>
      </xdr:nvSpPr>
      <xdr:spPr>
        <a:xfrm>
          <a:off x="15430500" y="94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7032</xdr:rowOff>
    </xdr:from>
    <xdr:ext cx="534377" cy="259045"/>
    <xdr:sp macro="" textlink="">
      <xdr:nvSpPr>
        <xdr:cNvPr id="595" name="テキスト ボックス 594"/>
        <xdr:cNvSpPr txBox="1"/>
      </xdr:nvSpPr>
      <xdr:spPr>
        <a:xfrm>
          <a:off x="15214111" y="9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65674</xdr:rowOff>
    </xdr:from>
    <xdr:to>
      <xdr:col>21</xdr:col>
      <xdr:colOff>212725</xdr:colOff>
      <xdr:row>56</xdr:row>
      <xdr:rowOff>167274</xdr:rowOff>
    </xdr:to>
    <xdr:sp macro="" textlink="">
      <xdr:nvSpPr>
        <xdr:cNvPr id="596" name="円/楕円 595"/>
        <xdr:cNvSpPr/>
      </xdr:nvSpPr>
      <xdr:spPr>
        <a:xfrm>
          <a:off x="14541500" y="96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12351</xdr:rowOff>
    </xdr:from>
    <xdr:ext cx="534377" cy="259045"/>
    <xdr:sp macro="" textlink="">
      <xdr:nvSpPr>
        <xdr:cNvPr id="597" name="テキスト ボックス 596"/>
        <xdr:cNvSpPr txBox="1"/>
      </xdr:nvSpPr>
      <xdr:spPr>
        <a:xfrm>
          <a:off x="14325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170784</xdr:rowOff>
    </xdr:from>
    <xdr:to>
      <xdr:col>20</xdr:col>
      <xdr:colOff>9525</xdr:colOff>
      <xdr:row>58</xdr:row>
      <xdr:rowOff>100934</xdr:rowOff>
    </xdr:to>
    <xdr:sp macro="" textlink="">
      <xdr:nvSpPr>
        <xdr:cNvPr id="598" name="円/楕円 597"/>
        <xdr:cNvSpPr/>
      </xdr:nvSpPr>
      <xdr:spPr>
        <a:xfrm>
          <a:off x="13652500" y="99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92061</xdr:rowOff>
    </xdr:from>
    <xdr:ext cx="534377" cy="259045"/>
    <xdr:sp macro="" textlink="">
      <xdr:nvSpPr>
        <xdr:cNvPr id="599" name="テキスト ボックス 598"/>
        <xdr:cNvSpPr txBox="1"/>
      </xdr:nvSpPr>
      <xdr:spPr>
        <a:xfrm>
          <a:off x="13436111" y="1003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10170</xdr:rowOff>
    </xdr:from>
    <xdr:to>
      <xdr:col>18</xdr:col>
      <xdr:colOff>492125</xdr:colOff>
      <xdr:row>58</xdr:row>
      <xdr:rowOff>111770</xdr:rowOff>
    </xdr:to>
    <xdr:sp macro="" textlink="">
      <xdr:nvSpPr>
        <xdr:cNvPr id="600" name="円/楕円 599"/>
        <xdr:cNvSpPr/>
      </xdr:nvSpPr>
      <xdr:spPr>
        <a:xfrm>
          <a:off x="12763500" y="99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102897</xdr:rowOff>
    </xdr:from>
    <xdr:ext cx="534377" cy="259045"/>
    <xdr:sp macro="" textlink="">
      <xdr:nvSpPr>
        <xdr:cNvPr id="601" name="テキスト ボックス 600"/>
        <xdr:cNvSpPr txBox="1"/>
      </xdr:nvSpPr>
      <xdr:spPr>
        <a:xfrm>
          <a:off x="12547111" y="1004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36931</xdr:rowOff>
    </xdr:from>
    <xdr:to>
      <xdr:col>23</xdr:col>
      <xdr:colOff>517525</xdr:colOff>
      <xdr:row>79</xdr:row>
      <xdr:rowOff>41542</xdr:rowOff>
    </xdr:to>
    <xdr:cxnSp macro="">
      <xdr:nvCxnSpPr>
        <xdr:cNvPr id="630" name="直線コネクタ 629"/>
        <xdr:cNvCxnSpPr/>
      </xdr:nvCxnSpPr>
      <xdr:spPr>
        <a:xfrm flipV="1">
          <a:off x="15481300" y="13581481"/>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41542</xdr:rowOff>
    </xdr:from>
    <xdr:to>
      <xdr:col>22</xdr:col>
      <xdr:colOff>365125</xdr:colOff>
      <xdr:row>79</xdr:row>
      <xdr:rowOff>42481</xdr:rowOff>
    </xdr:to>
    <xdr:cxnSp macro="">
      <xdr:nvCxnSpPr>
        <xdr:cNvPr id="633" name="直線コネクタ 632"/>
        <xdr:cNvCxnSpPr/>
      </xdr:nvCxnSpPr>
      <xdr:spPr>
        <a:xfrm flipV="1">
          <a:off x="14592300" y="13586092"/>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42481</xdr:rowOff>
    </xdr:from>
    <xdr:to>
      <xdr:col>21</xdr:col>
      <xdr:colOff>161925</xdr:colOff>
      <xdr:row>79</xdr:row>
      <xdr:rowOff>42838</xdr:rowOff>
    </xdr:to>
    <xdr:cxnSp macro="">
      <xdr:nvCxnSpPr>
        <xdr:cNvPr id="636" name="直線コネクタ 635"/>
        <xdr:cNvCxnSpPr/>
      </xdr:nvCxnSpPr>
      <xdr:spPr>
        <a:xfrm flipV="1">
          <a:off x="13703300" y="13587031"/>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40717</xdr:rowOff>
    </xdr:from>
    <xdr:to>
      <xdr:col>19</xdr:col>
      <xdr:colOff>644525</xdr:colOff>
      <xdr:row>79</xdr:row>
      <xdr:rowOff>42838</xdr:rowOff>
    </xdr:to>
    <xdr:cxnSp macro="">
      <xdr:nvCxnSpPr>
        <xdr:cNvPr id="639" name="直線コネクタ 638"/>
        <xdr:cNvCxnSpPr/>
      </xdr:nvCxnSpPr>
      <xdr:spPr>
        <a:xfrm>
          <a:off x="12814300" y="13585267"/>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107053</xdr:rowOff>
    </xdr:from>
    <xdr:ext cx="378565" cy="259045"/>
    <xdr:sp macro="" textlink="">
      <xdr:nvSpPr>
        <xdr:cNvPr id="641" name="テキスト ボックス 640"/>
        <xdr:cNvSpPr txBox="1"/>
      </xdr:nvSpPr>
      <xdr:spPr>
        <a:xfrm>
          <a:off x="13514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101947</xdr:rowOff>
    </xdr:from>
    <xdr:ext cx="378565" cy="259045"/>
    <xdr:sp macro="" textlink="">
      <xdr:nvSpPr>
        <xdr:cNvPr id="643" name="テキスト ボックス 642"/>
        <xdr:cNvSpPr txBox="1"/>
      </xdr:nvSpPr>
      <xdr:spPr>
        <a:xfrm>
          <a:off x="12625017" y="1330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157581</xdr:rowOff>
    </xdr:from>
    <xdr:to>
      <xdr:col>23</xdr:col>
      <xdr:colOff>568325</xdr:colOff>
      <xdr:row>79</xdr:row>
      <xdr:rowOff>87731</xdr:rowOff>
    </xdr:to>
    <xdr:sp macro="" textlink="">
      <xdr:nvSpPr>
        <xdr:cNvPr id="649" name="円/楕円 648"/>
        <xdr:cNvSpPr/>
      </xdr:nvSpPr>
      <xdr:spPr>
        <a:xfrm>
          <a:off x="16268700" y="135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114151</xdr:rowOff>
    </xdr:from>
    <xdr:ext cx="378565" cy="259045"/>
    <xdr:sp macro="" textlink="">
      <xdr:nvSpPr>
        <xdr:cNvPr id="650" name="災害復旧費該当値テキスト"/>
        <xdr:cNvSpPr txBox="1"/>
      </xdr:nvSpPr>
      <xdr:spPr>
        <a:xfrm>
          <a:off x="16370300" y="1348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162192</xdr:rowOff>
    </xdr:from>
    <xdr:to>
      <xdr:col>22</xdr:col>
      <xdr:colOff>415925</xdr:colOff>
      <xdr:row>79</xdr:row>
      <xdr:rowOff>92342</xdr:rowOff>
    </xdr:to>
    <xdr:sp macro="" textlink="">
      <xdr:nvSpPr>
        <xdr:cNvPr id="651" name="円/楕円 650"/>
        <xdr:cNvSpPr/>
      </xdr:nvSpPr>
      <xdr:spPr>
        <a:xfrm>
          <a:off x="15430500" y="135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83469</xdr:rowOff>
    </xdr:from>
    <xdr:ext cx="378565" cy="259045"/>
    <xdr:sp macro="" textlink="">
      <xdr:nvSpPr>
        <xdr:cNvPr id="652" name="テキスト ボックス 651"/>
        <xdr:cNvSpPr txBox="1"/>
      </xdr:nvSpPr>
      <xdr:spPr>
        <a:xfrm>
          <a:off x="15292017" y="13628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163131</xdr:rowOff>
    </xdr:from>
    <xdr:to>
      <xdr:col>21</xdr:col>
      <xdr:colOff>212725</xdr:colOff>
      <xdr:row>79</xdr:row>
      <xdr:rowOff>93281</xdr:rowOff>
    </xdr:to>
    <xdr:sp macro="" textlink="">
      <xdr:nvSpPr>
        <xdr:cNvPr id="653" name="円/楕円 652"/>
        <xdr:cNvSpPr/>
      </xdr:nvSpPr>
      <xdr:spPr>
        <a:xfrm>
          <a:off x="14541500" y="135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84408</xdr:rowOff>
    </xdr:from>
    <xdr:ext cx="378565" cy="259045"/>
    <xdr:sp macro="" textlink="">
      <xdr:nvSpPr>
        <xdr:cNvPr id="654" name="テキスト ボックス 653"/>
        <xdr:cNvSpPr txBox="1"/>
      </xdr:nvSpPr>
      <xdr:spPr>
        <a:xfrm>
          <a:off x="14403017" y="1362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163488</xdr:rowOff>
    </xdr:from>
    <xdr:to>
      <xdr:col>20</xdr:col>
      <xdr:colOff>9525</xdr:colOff>
      <xdr:row>79</xdr:row>
      <xdr:rowOff>93638</xdr:rowOff>
    </xdr:to>
    <xdr:sp macro="" textlink="">
      <xdr:nvSpPr>
        <xdr:cNvPr id="655" name="円/楕円 654"/>
        <xdr:cNvSpPr/>
      </xdr:nvSpPr>
      <xdr:spPr>
        <a:xfrm>
          <a:off x="13652500" y="135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84765</xdr:rowOff>
    </xdr:from>
    <xdr:ext cx="378565" cy="259045"/>
    <xdr:sp macro="" textlink="">
      <xdr:nvSpPr>
        <xdr:cNvPr id="656" name="テキスト ボックス 655"/>
        <xdr:cNvSpPr txBox="1"/>
      </xdr:nvSpPr>
      <xdr:spPr>
        <a:xfrm>
          <a:off x="13514017" y="1362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161367</xdr:rowOff>
    </xdr:from>
    <xdr:to>
      <xdr:col>18</xdr:col>
      <xdr:colOff>492125</xdr:colOff>
      <xdr:row>79</xdr:row>
      <xdr:rowOff>91517</xdr:rowOff>
    </xdr:to>
    <xdr:sp macro="" textlink="">
      <xdr:nvSpPr>
        <xdr:cNvPr id="657" name="円/楕円 656"/>
        <xdr:cNvSpPr/>
      </xdr:nvSpPr>
      <xdr:spPr>
        <a:xfrm>
          <a:off x="127635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82644</xdr:rowOff>
    </xdr:from>
    <xdr:ext cx="378565" cy="259045"/>
    <xdr:sp macro="" textlink="">
      <xdr:nvSpPr>
        <xdr:cNvPr id="658" name="テキスト ボックス 657"/>
        <xdr:cNvSpPr txBox="1"/>
      </xdr:nvSpPr>
      <xdr:spPr>
        <a:xfrm>
          <a:off x="12625017" y="1362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1234</xdr:rowOff>
    </xdr:from>
    <xdr:to>
      <xdr:col>23</xdr:col>
      <xdr:colOff>517525</xdr:colOff>
      <xdr:row>97</xdr:row>
      <xdr:rowOff>17284</xdr:rowOff>
    </xdr:to>
    <xdr:cxnSp macro="">
      <xdr:nvCxnSpPr>
        <xdr:cNvPr id="689" name="直線コネクタ 688"/>
        <xdr:cNvCxnSpPr/>
      </xdr:nvCxnSpPr>
      <xdr:spPr>
        <a:xfrm flipV="1">
          <a:off x="15481300" y="16631884"/>
          <a:ext cx="8382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167148</xdr:rowOff>
    </xdr:from>
    <xdr:to>
      <xdr:col>22</xdr:col>
      <xdr:colOff>365125</xdr:colOff>
      <xdr:row>97</xdr:row>
      <xdr:rowOff>17284</xdr:rowOff>
    </xdr:to>
    <xdr:cxnSp macro="">
      <xdr:nvCxnSpPr>
        <xdr:cNvPr id="692" name="直線コネクタ 691"/>
        <xdr:cNvCxnSpPr/>
      </xdr:nvCxnSpPr>
      <xdr:spPr>
        <a:xfrm>
          <a:off x="14592300" y="16626348"/>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167148</xdr:rowOff>
    </xdr:from>
    <xdr:to>
      <xdr:col>21</xdr:col>
      <xdr:colOff>161925</xdr:colOff>
      <xdr:row>97</xdr:row>
      <xdr:rowOff>7765</xdr:rowOff>
    </xdr:to>
    <xdr:cxnSp macro="">
      <xdr:nvCxnSpPr>
        <xdr:cNvPr id="695" name="直線コネクタ 694"/>
        <xdr:cNvCxnSpPr/>
      </xdr:nvCxnSpPr>
      <xdr:spPr>
        <a:xfrm flipV="1">
          <a:off x="13703300" y="16626348"/>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151037</xdr:rowOff>
    </xdr:from>
    <xdr:ext cx="534377" cy="259045"/>
    <xdr:sp macro="" textlink="">
      <xdr:nvSpPr>
        <xdr:cNvPr id="697" name="テキスト ボックス 696"/>
        <xdr:cNvSpPr txBox="1"/>
      </xdr:nvSpPr>
      <xdr:spPr>
        <a:xfrm>
          <a:off x="14325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168782</xdr:rowOff>
    </xdr:from>
    <xdr:to>
      <xdr:col>19</xdr:col>
      <xdr:colOff>644525</xdr:colOff>
      <xdr:row>97</xdr:row>
      <xdr:rowOff>7765</xdr:rowOff>
    </xdr:to>
    <xdr:cxnSp macro="">
      <xdr:nvCxnSpPr>
        <xdr:cNvPr id="698" name="直線コネクタ 697"/>
        <xdr:cNvCxnSpPr/>
      </xdr:nvCxnSpPr>
      <xdr:spPr>
        <a:xfrm>
          <a:off x="12814300" y="16627982"/>
          <a:ext cx="8890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150317</xdr:rowOff>
    </xdr:from>
    <xdr:ext cx="534377" cy="259045"/>
    <xdr:sp macro="" textlink="">
      <xdr:nvSpPr>
        <xdr:cNvPr id="700" name="テキスト ボックス 699"/>
        <xdr:cNvSpPr txBox="1"/>
      </xdr:nvSpPr>
      <xdr:spPr>
        <a:xfrm>
          <a:off x="13436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128421</xdr:rowOff>
    </xdr:from>
    <xdr:ext cx="534377" cy="259045"/>
    <xdr:sp macro="" textlink="">
      <xdr:nvSpPr>
        <xdr:cNvPr id="702" name="テキスト ボックス 701"/>
        <xdr:cNvSpPr txBox="1"/>
      </xdr:nvSpPr>
      <xdr:spPr>
        <a:xfrm>
          <a:off x="12547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121884</xdr:rowOff>
    </xdr:from>
    <xdr:to>
      <xdr:col>23</xdr:col>
      <xdr:colOff>568325</xdr:colOff>
      <xdr:row>97</xdr:row>
      <xdr:rowOff>52034</xdr:rowOff>
    </xdr:to>
    <xdr:sp macro="" textlink="">
      <xdr:nvSpPr>
        <xdr:cNvPr id="708" name="円/楕円 707"/>
        <xdr:cNvSpPr/>
      </xdr:nvSpPr>
      <xdr:spPr>
        <a:xfrm>
          <a:off x="16268700" y="165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100311</xdr:rowOff>
    </xdr:from>
    <xdr:ext cx="534377" cy="259045"/>
    <xdr:sp macro="" textlink="">
      <xdr:nvSpPr>
        <xdr:cNvPr id="709" name="公債費該当値テキスト"/>
        <xdr:cNvSpPr txBox="1"/>
      </xdr:nvSpPr>
      <xdr:spPr>
        <a:xfrm>
          <a:off x="16370300" y="165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137934</xdr:rowOff>
    </xdr:from>
    <xdr:to>
      <xdr:col>22</xdr:col>
      <xdr:colOff>415925</xdr:colOff>
      <xdr:row>97</xdr:row>
      <xdr:rowOff>68084</xdr:rowOff>
    </xdr:to>
    <xdr:sp macro="" textlink="">
      <xdr:nvSpPr>
        <xdr:cNvPr id="710" name="円/楕円 709"/>
        <xdr:cNvSpPr/>
      </xdr:nvSpPr>
      <xdr:spPr>
        <a:xfrm>
          <a:off x="15430500" y="165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59211</xdr:rowOff>
    </xdr:from>
    <xdr:ext cx="534377" cy="259045"/>
    <xdr:sp macro="" textlink="">
      <xdr:nvSpPr>
        <xdr:cNvPr id="711" name="テキスト ボックス 710"/>
        <xdr:cNvSpPr txBox="1"/>
      </xdr:nvSpPr>
      <xdr:spPr>
        <a:xfrm>
          <a:off x="15214111" y="166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116348</xdr:rowOff>
    </xdr:from>
    <xdr:to>
      <xdr:col>21</xdr:col>
      <xdr:colOff>212725</xdr:colOff>
      <xdr:row>97</xdr:row>
      <xdr:rowOff>46498</xdr:rowOff>
    </xdr:to>
    <xdr:sp macro="" textlink="">
      <xdr:nvSpPr>
        <xdr:cNvPr id="712" name="円/楕円 711"/>
        <xdr:cNvSpPr/>
      </xdr:nvSpPr>
      <xdr:spPr>
        <a:xfrm>
          <a:off x="14541500" y="165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37625</xdr:rowOff>
    </xdr:from>
    <xdr:ext cx="534377" cy="259045"/>
    <xdr:sp macro="" textlink="">
      <xdr:nvSpPr>
        <xdr:cNvPr id="713" name="テキスト ボックス 712"/>
        <xdr:cNvSpPr txBox="1"/>
      </xdr:nvSpPr>
      <xdr:spPr>
        <a:xfrm>
          <a:off x="14325111" y="166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128415</xdr:rowOff>
    </xdr:from>
    <xdr:to>
      <xdr:col>20</xdr:col>
      <xdr:colOff>9525</xdr:colOff>
      <xdr:row>97</xdr:row>
      <xdr:rowOff>58565</xdr:rowOff>
    </xdr:to>
    <xdr:sp macro="" textlink="">
      <xdr:nvSpPr>
        <xdr:cNvPr id="714" name="円/楕円 713"/>
        <xdr:cNvSpPr/>
      </xdr:nvSpPr>
      <xdr:spPr>
        <a:xfrm>
          <a:off x="13652500" y="165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49692</xdr:rowOff>
    </xdr:from>
    <xdr:ext cx="534377" cy="259045"/>
    <xdr:sp macro="" textlink="">
      <xdr:nvSpPr>
        <xdr:cNvPr id="715" name="テキスト ボックス 714"/>
        <xdr:cNvSpPr txBox="1"/>
      </xdr:nvSpPr>
      <xdr:spPr>
        <a:xfrm>
          <a:off x="13436111" y="166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117982</xdr:rowOff>
    </xdr:from>
    <xdr:to>
      <xdr:col>18</xdr:col>
      <xdr:colOff>492125</xdr:colOff>
      <xdr:row>97</xdr:row>
      <xdr:rowOff>48132</xdr:rowOff>
    </xdr:to>
    <xdr:sp macro="" textlink="">
      <xdr:nvSpPr>
        <xdr:cNvPr id="716" name="円/楕円 715"/>
        <xdr:cNvSpPr/>
      </xdr:nvSpPr>
      <xdr:spPr>
        <a:xfrm>
          <a:off x="12763500" y="16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39259</xdr:rowOff>
    </xdr:from>
    <xdr:ext cx="534377" cy="259045"/>
    <xdr:sp macro="" textlink="">
      <xdr:nvSpPr>
        <xdr:cNvPr id="717" name="テキスト ボックス 716"/>
        <xdr:cNvSpPr txBox="1"/>
      </xdr:nvSpPr>
      <xdr:spPr>
        <a:xfrm>
          <a:off x="12547111" y="166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類似団体と比較して高い数値となっているのは、議会費及び教育費である。</a:t>
          </a:r>
          <a:endParaRPr kumimoji="1" lang="en-US" altLang="ja-JP" sz="1300">
            <a:latin typeface="ＭＳ Ｐゴシック"/>
          </a:endParaRPr>
        </a:p>
        <a:p>
          <a:r>
            <a:rPr kumimoji="1" lang="ja-JP" altLang="en-US" sz="1300">
              <a:latin typeface="ＭＳ Ｐゴシック"/>
            </a:rPr>
            <a:t>議会費の大部分は議員及び職員の人件費が占めているため、類似団体とほぼ同様に推移している。</a:t>
          </a:r>
          <a:endParaRPr kumimoji="1" lang="en-US" altLang="ja-JP" sz="1300">
            <a:latin typeface="ＭＳ Ｐゴシック"/>
          </a:endParaRPr>
        </a:p>
        <a:p>
          <a:r>
            <a:rPr kumimoji="1" lang="ja-JP" altLang="en-US" sz="1300">
              <a:latin typeface="ＭＳ Ｐゴシック"/>
            </a:rPr>
            <a:t>教育費については、センター化に伴う小学校給食センター建設事業（</a:t>
          </a:r>
          <a:r>
            <a:rPr kumimoji="1" lang="en-US" altLang="ja-JP" sz="1300">
              <a:latin typeface="ＭＳ Ｐゴシック"/>
            </a:rPr>
            <a:t>13</a:t>
          </a:r>
          <a:r>
            <a:rPr kumimoji="1" lang="ja-JP" altLang="en-US" sz="1300">
              <a:latin typeface="ＭＳ Ｐゴシック"/>
            </a:rPr>
            <a:t>億）、児童数増加に伴う公集小学校及び中村小学校建設事業（</a:t>
          </a:r>
          <a:r>
            <a:rPr kumimoji="1" lang="en-US" altLang="ja-JP" sz="1300">
              <a:latin typeface="ＭＳ Ｐゴシック"/>
            </a:rPr>
            <a:t>3.4</a:t>
          </a:r>
          <a:r>
            <a:rPr kumimoji="1" lang="ja-JP" altLang="en-US" sz="1300">
              <a:latin typeface="ＭＳ Ｐゴシック"/>
            </a:rPr>
            <a:t>億）などの普通建設事業費の増及び子ども・子育て支援新制度に移行した私立幼稚園の増加による施設型給付費（</a:t>
          </a:r>
          <a:r>
            <a:rPr kumimoji="1" lang="en-US" altLang="ja-JP" sz="1300">
              <a:latin typeface="ＭＳ Ｐゴシック"/>
            </a:rPr>
            <a:t>5</a:t>
          </a:r>
          <a:r>
            <a:rPr kumimoji="1" lang="ja-JP" altLang="en-US" sz="1300">
              <a:latin typeface="ＭＳ Ｐゴシック"/>
            </a:rPr>
            <a:t>億）の増が主な要因である。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財政調整基金の取崩しは、対前年度比</a:t>
          </a:r>
          <a:r>
            <a:rPr kumimoji="1" lang="en-US" altLang="ja-JP" sz="1400">
              <a:latin typeface="ＭＳ ゴシック" pitchFamily="49" charset="-128"/>
              <a:ea typeface="ＭＳ ゴシック" pitchFamily="49" charset="-128"/>
            </a:rPr>
            <a:t>350,000</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850,000</a:t>
          </a:r>
          <a:r>
            <a:rPr kumimoji="1" lang="ja-JP" altLang="en-US" sz="1400">
              <a:latin typeface="ＭＳ ゴシック" pitchFamily="49" charset="-128"/>
              <a:ea typeface="ＭＳ ゴシック" pitchFamily="49" charset="-128"/>
            </a:rPr>
            <a:t>千円行った。積立は</a:t>
          </a:r>
          <a:r>
            <a:rPr kumimoji="1" lang="en-US" altLang="ja-JP" sz="1400">
              <a:latin typeface="ＭＳ ゴシック" pitchFamily="49" charset="-128"/>
              <a:ea typeface="ＭＳ ゴシック" pitchFamily="49" charset="-128"/>
            </a:rPr>
            <a:t>436,635</a:t>
          </a:r>
          <a:r>
            <a:rPr kumimoji="1" lang="ja-JP" altLang="en-US" sz="1400">
              <a:latin typeface="ＭＳ ゴシック" pitchFamily="49" charset="-128"/>
              <a:ea typeface="ＭＳ ゴシック" pitchFamily="49" charset="-128"/>
            </a:rPr>
            <a:t>千円行い、結果残高は、対前年度比</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実質収支は、歳入歳出ともに減少したが、歳出の減に対して、歳入の減が大きく、さらに次年度繰越財源の増により、対前年度比</a:t>
          </a:r>
          <a:r>
            <a:rPr kumimoji="1" lang="en-US" altLang="ja-JP" sz="1400">
              <a:latin typeface="ＭＳ ゴシック" pitchFamily="49" charset="-128"/>
              <a:ea typeface="ＭＳ ゴシック" pitchFamily="49" charset="-128"/>
            </a:rPr>
            <a:t>150,950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）の減となった。基金取崩しの増に伴い、実質単年度収支も大幅減となった。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全ての会計において引き続き実質収支が黒字であり、健全性が保たれているといえる。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しかし、実質収支が悪化傾向にある会計や、収入全額を一般会計からの繰出に依存している会計では、より効率的な財政運営になるよう努めていく必要がある。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22190768</v>
      </c>
      <c r="BO4" s="381"/>
      <c r="BP4" s="381"/>
      <c r="BQ4" s="381"/>
      <c r="BR4" s="381"/>
      <c r="BS4" s="381"/>
      <c r="BT4" s="381"/>
      <c r="BU4" s="382"/>
      <c r="BV4" s="380">
        <v>22300092</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5.0999999999999996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21323123</v>
      </c>
      <c r="BO5" s="418"/>
      <c r="BP5" s="418"/>
      <c r="BQ5" s="418"/>
      <c r="BR5" s="418"/>
      <c r="BS5" s="418"/>
      <c r="BT5" s="418"/>
      <c r="BU5" s="419"/>
      <c r="BV5" s="417">
        <v>21340689</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93.9</v>
      </c>
      <c r="CU5" s="415"/>
      <c r="CV5" s="415"/>
      <c r="CW5" s="415"/>
      <c r="CX5" s="415"/>
      <c r="CY5" s="415"/>
      <c r="CZ5" s="415"/>
      <c r="DA5" s="416"/>
      <c r="DB5" s="414">
        <v>86.4</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867645</v>
      </c>
      <c r="BO6" s="418"/>
      <c r="BP6" s="418"/>
      <c r="BQ6" s="418"/>
      <c r="BR6" s="418"/>
      <c r="BS6" s="418"/>
      <c r="BT6" s="418"/>
      <c r="BU6" s="419"/>
      <c r="BV6" s="417">
        <v>959403</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97.5</v>
      </c>
      <c r="CU6" s="455"/>
      <c r="CV6" s="455"/>
      <c r="CW6" s="455"/>
      <c r="CX6" s="455"/>
      <c r="CY6" s="455"/>
      <c r="CZ6" s="455"/>
      <c r="DA6" s="456"/>
      <c r="DB6" s="454">
        <v>89.6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429696</v>
      </c>
      <c r="BO7" s="418"/>
      <c r="BP7" s="418"/>
      <c r="BQ7" s="418"/>
      <c r="BR7" s="418"/>
      <c r="BS7" s="418"/>
      <c r="BT7" s="418"/>
      <c r="BU7" s="419"/>
      <c r="BV7" s="417">
        <v>370504</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11511432</v>
      </c>
      <c r="CU7" s="418"/>
      <c r="CV7" s="418"/>
      <c r="CW7" s="418"/>
      <c r="CX7" s="418"/>
      <c r="CY7" s="418"/>
      <c r="CZ7" s="418"/>
      <c r="DA7" s="419"/>
      <c r="DB7" s="417">
        <v>11441066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437949</v>
      </c>
      <c r="BO8" s="418"/>
      <c r="BP8" s="418"/>
      <c r="BQ8" s="418"/>
      <c r="BR8" s="418"/>
      <c r="BS8" s="418"/>
      <c r="BT8" s="418"/>
      <c r="BU8" s="419"/>
      <c r="BV8" s="417">
        <v>588899</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0.88</v>
      </c>
      <c r="CU8" s="458"/>
      <c r="CV8" s="458"/>
      <c r="CW8" s="458"/>
      <c r="CX8" s="458"/>
      <c r="CY8" s="458"/>
      <c r="CZ8" s="458"/>
      <c r="DA8" s="459"/>
      <c r="DB8" s="457">
        <v>0.87</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55812</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-150950</v>
      </c>
      <c r="BO9" s="418"/>
      <c r="BP9" s="418"/>
      <c r="BQ9" s="418"/>
      <c r="BR9" s="418"/>
      <c r="BS9" s="418"/>
      <c r="BT9" s="418"/>
      <c r="BU9" s="419"/>
      <c r="BV9" s="417">
        <v>36652</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10.5</v>
      </c>
      <c r="CU9" s="415"/>
      <c r="CV9" s="415"/>
      <c r="CW9" s="415"/>
      <c r="CX9" s="415"/>
      <c r="CY9" s="415"/>
      <c r="CZ9" s="415"/>
      <c r="DA9" s="416"/>
      <c r="DB9" s="414">
        <v>10.1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55012</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436575</v>
      </c>
      <c r="BO10" s="418"/>
      <c r="BP10" s="418"/>
      <c r="BQ10" s="418"/>
      <c r="BR10" s="418"/>
      <c r="BS10" s="418"/>
      <c r="BT10" s="418"/>
      <c r="BU10" s="419"/>
      <c r="BV10" s="417">
        <v>548039</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77</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56715</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850000</v>
      </c>
      <c r="BO12" s="418"/>
      <c r="BP12" s="418"/>
      <c r="BQ12" s="418"/>
      <c r="BR12" s="418"/>
      <c r="BS12" s="418"/>
      <c r="BT12" s="418"/>
      <c r="BU12" s="419"/>
      <c r="BV12" s="417">
        <v>500000</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56068</v>
      </c>
      <c r="S13" s="499"/>
      <c r="T13" s="499"/>
      <c r="U13" s="499"/>
      <c r="V13" s="500"/>
      <c r="W13" s="433" t="s">
        <v>122</v>
      </c>
      <c r="X13" s="434"/>
      <c r="Y13" s="434"/>
      <c r="Z13" s="434"/>
      <c r="AA13" s="434"/>
      <c r="AB13" s="424"/>
      <c r="AC13" s="468">
        <v>437</v>
      </c>
      <c r="AD13" s="469"/>
      <c r="AE13" s="469"/>
      <c r="AF13" s="469"/>
      <c r="AG13" s="508"/>
      <c r="AH13" s="468">
        <v>522</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-564375</v>
      </c>
      <c r="BO13" s="418"/>
      <c r="BP13" s="418"/>
      <c r="BQ13" s="418"/>
      <c r="BR13" s="418"/>
      <c r="BS13" s="418"/>
      <c r="BT13" s="418"/>
      <c r="BU13" s="419"/>
      <c r="BV13" s="417">
        <v>84691</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0.5</v>
      </c>
      <c r="CU13" s="415"/>
      <c r="CV13" s="415"/>
      <c r="CW13" s="415"/>
      <c r="CX13" s="415"/>
      <c r="CY13" s="415"/>
      <c r="CZ13" s="415"/>
      <c r="DA13" s="416"/>
      <c r="DB13" s="414">
        <v>0.2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56582</v>
      </c>
      <c r="S14" s="499"/>
      <c r="T14" s="499"/>
      <c r="U14" s="499"/>
      <c r="V14" s="500"/>
      <c r="W14" s="407"/>
      <c r="X14" s="408"/>
      <c r="Y14" s="408"/>
      <c r="Z14" s="408"/>
      <c r="AA14" s="408"/>
      <c r="AB14" s="397"/>
      <c r="AC14" s="501">
        <v>1.7</v>
      </c>
      <c r="AD14" s="502"/>
      <c r="AE14" s="502"/>
      <c r="AF14" s="502"/>
      <c r="AG14" s="503"/>
      <c r="AH14" s="501">
        <v>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7</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56115</v>
      </c>
      <c r="S15" s="499"/>
      <c r="T15" s="499"/>
      <c r="U15" s="499"/>
      <c r="V15" s="500"/>
      <c r="W15" s="433" t="s">
        <v>129</v>
      </c>
      <c r="X15" s="434"/>
      <c r="Y15" s="434"/>
      <c r="Z15" s="434"/>
      <c r="AA15" s="434"/>
      <c r="AB15" s="424"/>
      <c r="AC15" s="468">
        <v>8403</v>
      </c>
      <c r="AD15" s="469"/>
      <c r="AE15" s="469"/>
      <c r="AF15" s="469"/>
      <c r="AG15" s="508"/>
      <c r="AH15" s="468">
        <v>8359</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7670576</v>
      </c>
      <c r="BO15" s="381"/>
      <c r="BP15" s="381"/>
      <c r="BQ15" s="381"/>
      <c r="BR15" s="381"/>
      <c r="BS15" s="381"/>
      <c r="BT15" s="381"/>
      <c r="BU15" s="382"/>
      <c r="BV15" s="380">
        <v>7499417</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33.4</v>
      </c>
      <c r="AD16" s="502"/>
      <c r="AE16" s="502"/>
      <c r="AF16" s="502"/>
      <c r="AG16" s="503"/>
      <c r="AH16" s="501">
        <v>34</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8637269</v>
      </c>
      <c r="BO16" s="418"/>
      <c r="BP16" s="418"/>
      <c r="BQ16" s="418"/>
      <c r="BR16" s="418"/>
      <c r="BS16" s="418"/>
      <c r="BT16" s="418"/>
      <c r="BU16" s="419"/>
      <c r="BV16" s="417">
        <v>8484961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16348</v>
      </c>
      <c r="AD17" s="469"/>
      <c r="AE17" s="469"/>
      <c r="AF17" s="469"/>
      <c r="AG17" s="508"/>
      <c r="AH17" s="468">
        <v>15710</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9852015</v>
      </c>
      <c r="BO17" s="418"/>
      <c r="BP17" s="418"/>
      <c r="BQ17" s="418"/>
      <c r="BR17" s="418"/>
      <c r="BS17" s="418"/>
      <c r="BT17" s="418"/>
      <c r="BU17" s="419"/>
      <c r="BV17" s="417">
        <v>9621588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89.35</v>
      </c>
      <c r="M18" s="530"/>
      <c r="N18" s="530"/>
      <c r="O18" s="530"/>
      <c r="P18" s="530"/>
      <c r="Q18" s="530"/>
      <c r="R18" s="531"/>
      <c r="S18" s="531"/>
      <c r="T18" s="531"/>
      <c r="U18" s="531"/>
      <c r="V18" s="532"/>
      <c r="W18" s="435"/>
      <c r="X18" s="436"/>
      <c r="Y18" s="436"/>
      <c r="Z18" s="436"/>
      <c r="AA18" s="436"/>
      <c r="AB18" s="427"/>
      <c r="AC18" s="533">
        <v>64.900000000000006</v>
      </c>
      <c r="AD18" s="534"/>
      <c r="AE18" s="534"/>
      <c r="AF18" s="534"/>
      <c r="AG18" s="535"/>
      <c r="AH18" s="533">
        <v>63.9</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10412355</v>
      </c>
      <c r="BO18" s="418"/>
      <c r="BP18" s="418"/>
      <c r="BQ18" s="418"/>
      <c r="BR18" s="418"/>
      <c r="BS18" s="418"/>
      <c r="BT18" s="418"/>
      <c r="BU18" s="419"/>
      <c r="BV18" s="417">
        <v>9857715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625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14130593</v>
      </c>
      <c r="BO19" s="418"/>
      <c r="BP19" s="418"/>
      <c r="BQ19" s="418"/>
      <c r="BR19" s="418"/>
      <c r="BS19" s="418"/>
      <c r="BT19" s="418"/>
      <c r="BU19" s="419"/>
      <c r="BV19" s="417">
        <v>14099347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23757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20157802</v>
      </c>
      <c r="BO23" s="418"/>
      <c r="BP23" s="418"/>
      <c r="BQ23" s="418"/>
      <c r="BR23" s="418"/>
      <c r="BS23" s="418"/>
      <c r="BT23" s="418"/>
      <c r="BU23" s="419"/>
      <c r="BV23" s="417">
        <v>19654969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8415</v>
      </c>
      <c r="R24" s="469"/>
      <c r="S24" s="469"/>
      <c r="T24" s="469"/>
      <c r="U24" s="469"/>
      <c r="V24" s="508"/>
      <c r="W24" s="563"/>
      <c r="X24" s="551"/>
      <c r="Y24" s="552"/>
      <c r="Z24" s="467" t="s">
        <v>153</v>
      </c>
      <c r="AA24" s="447"/>
      <c r="AB24" s="447"/>
      <c r="AC24" s="447"/>
      <c r="AD24" s="447"/>
      <c r="AE24" s="447"/>
      <c r="AF24" s="447"/>
      <c r="AG24" s="448"/>
      <c r="AH24" s="468">
        <v>381</v>
      </c>
      <c r="AI24" s="469"/>
      <c r="AJ24" s="469"/>
      <c r="AK24" s="469"/>
      <c r="AL24" s="508"/>
      <c r="AM24" s="468">
        <v>1182624</v>
      </c>
      <c r="AN24" s="469"/>
      <c r="AO24" s="469"/>
      <c r="AP24" s="469"/>
      <c r="AQ24" s="469"/>
      <c r="AR24" s="508"/>
      <c r="AS24" s="468">
        <v>3104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14577942</v>
      </c>
      <c r="BO24" s="418"/>
      <c r="BP24" s="418"/>
      <c r="BQ24" s="418"/>
      <c r="BR24" s="418"/>
      <c r="BS24" s="418"/>
      <c r="BT24" s="418"/>
      <c r="BU24" s="419"/>
      <c r="BV24" s="417">
        <v>14434921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7600</v>
      </c>
      <c r="R25" s="469"/>
      <c r="S25" s="469"/>
      <c r="T25" s="469"/>
      <c r="U25" s="469"/>
      <c r="V25" s="508"/>
      <c r="W25" s="563"/>
      <c r="X25" s="551"/>
      <c r="Y25" s="552"/>
      <c r="Z25" s="467" t="s">
        <v>156</v>
      </c>
      <c r="AA25" s="447"/>
      <c r="AB25" s="447"/>
      <c r="AC25" s="447"/>
      <c r="AD25" s="447"/>
      <c r="AE25" s="447"/>
      <c r="AF25" s="447"/>
      <c r="AG25" s="448"/>
      <c r="AH25" s="468">
        <v>65</v>
      </c>
      <c r="AI25" s="469"/>
      <c r="AJ25" s="469"/>
      <c r="AK25" s="469"/>
      <c r="AL25" s="508"/>
      <c r="AM25" s="468">
        <v>182325</v>
      </c>
      <c r="AN25" s="469"/>
      <c r="AO25" s="469"/>
      <c r="AP25" s="469"/>
      <c r="AQ25" s="469"/>
      <c r="AR25" s="508"/>
      <c r="AS25" s="468">
        <v>2805</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2802521</v>
      </c>
      <c r="BO25" s="381"/>
      <c r="BP25" s="381"/>
      <c r="BQ25" s="381"/>
      <c r="BR25" s="381"/>
      <c r="BS25" s="381"/>
      <c r="BT25" s="381"/>
      <c r="BU25" s="382"/>
      <c r="BV25" s="380">
        <v>2987503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6700</v>
      </c>
      <c r="R26" s="469"/>
      <c r="S26" s="469"/>
      <c r="T26" s="469"/>
      <c r="U26" s="469"/>
      <c r="V26" s="508"/>
      <c r="W26" s="563"/>
      <c r="X26" s="551"/>
      <c r="Y26" s="552"/>
      <c r="Z26" s="467" t="s">
        <v>159</v>
      </c>
      <c r="AA26" s="573"/>
      <c r="AB26" s="573"/>
      <c r="AC26" s="573"/>
      <c r="AD26" s="573"/>
      <c r="AE26" s="573"/>
      <c r="AF26" s="573"/>
      <c r="AG26" s="574"/>
      <c r="AH26" s="468">
        <v>13</v>
      </c>
      <c r="AI26" s="469"/>
      <c r="AJ26" s="469"/>
      <c r="AK26" s="469"/>
      <c r="AL26" s="508"/>
      <c r="AM26" s="468">
        <v>47502</v>
      </c>
      <c r="AN26" s="469"/>
      <c r="AO26" s="469"/>
      <c r="AP26" s="469"/>
      <c r="AQ26" s="469"/>
      <c r="AR26" s="508"/>
      <c r="AS26" s="468">
        <v>3654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4750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4150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1793668</v>
      </c>
      <c r="BO28" s="381"/>
      <c r="BP28" s="381"/>
      <c r="BQ28" s="381"/>
      <c r="BR28" s="381"/>
      <c r="BS28" s="381"/>
      <c r="BT28" s="381"/>
      <c r="BU28" s="382"/>
      <c r="BV28" s="380">
        <v>2207093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18</v>
      </c>
      <c r="M29" s="469"/>
      <c r="N29" s="469"/>
      <c r="O29" s="469"/>
      <c r="P29" s="508"/>
      <c r="Q29" s="468">
        <v>3770</v>
      </c>
      <c r="R29" s="469"/>
      <c r="S29" s="469"/>
      <c r="T29" s="469"/>
      <c r="U29" s="469"/>
      <c r="V29" s="508"/>
      <c r="W29" s="564"/>
      <c r="X29" s="565"/>
      <c r="Y29" s="566"/>
      <c r="Z29" s="467" t="s">
        <v>169</v>
      </c>
      <c r="AA29" s="447"/>
      <c r="AB29" s="447"/>
      <c r="AC29" s="447"/>
      <c r="AD29" s="447"/>
      <c r="AE29" s="447"/>
      <c r="AF29" s="447"/>
      <c r="AG29" s="448"/>
      <c r="AH29" s="468">
        <v>381</v>
      </c>
      <c r="AI29" s="469"/>
      <c r="AJ29" s="469"/>
      <c r="AK29" s="469"/>
      <c r="AL29" s="508"/>
      <c r="AM29" s="468">
        <v>1182624</v>
      </c>
      <c r="AN29" s="469"/>
      <c r="AO29" s="469"/>
      <c r="AP29" s="469"/>
      <c r="AQ29" s="469"/>
      <c r="AR29" s="508"/>
      <c r="AS29" s="468">
        <v>3104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346013</v>
      </c>
      <c r="BO29" s="418"/>
      <c r="BP29" s="418"/>
      <c r="BQ29" s="418"/>
      <c r="BR29" s="418"/>
      <c r="BS29" s="418"/>
      <c r="BT29" s="418"/>
      <c r="BU29" s="419"/>
      <c r="BV29" s="417">
        <v>357653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2678543</v>
      </c>
      <c r="BO30" s="587"/>
      <c r="BP30" s="587"/>
      <c r="BQ30" s="587"/>
      <c r="BR30" s="587"/>
      <c r="BS30" s="587"/>
      <c r="BT30" s="587"/>
      <c r="BU30" s="588"/>
      <c r="BV30" s="586">
        <v>3961962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IF('各会計、関係団体の財政状況及び健全化判断比率'!B36="","",'各会計、関係団体の財政状況及び健全化判断比率'!B36)</f>
        <v>国民宿舎特別会計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周南地区衛生施設組合（一般会計）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下松市水産振興基金協会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簡易水道事業会計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周南東部環境施設組合（一般会計）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下松市笠戸島開発センター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介護保険特別会計（介護サービス事業勘定）</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IF('各会計、関係団体の財政状況及び健全化判断比率'!B34="","",'各会計、関係団体の財政状況及び健全化判断比率'!B34)</f>
        <v>工業用水道事業会計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周南地区福祉施設組合（一般会計）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下松市施設管理公社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f t="shared" si="0"/>
        <v>9</v>
      </c>
      <c r="AN37" s="598"/>
      <c r="AO37" s="599" t="str">
        <f>IF('各会計、関係団体の財政状況及び健全化判断比率'!B35="","",'各会計、関係団体の財政状況及び健全化判断比率'!B35)</f>
        <v>公共下水道事業会計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山口県市町総合事務組合（非常勤職員公務災害補償特別会計）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下松市文化振興財団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山口県市町総合事務組合（山口県市町公平委員会特別会計）</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下松市土地開発公社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山口県市町総合事務組合（山口県自治会館管理特別会計）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山口県市町総合事務組合（一般会計）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山口県市町総合事務組合（交通災害共済特別会計）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山口県後期高齢者医療広域連合（一般会計）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山口県後期高齢者医療広域連合（後期高齢者医療事務会計）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524</v>
      </c>
      <c r="D34" s="1184"/>
      <c r="E34" s="1185"/>
      <c r="F34" s="32">
        <v>7.41</v>
      </c>
      <c r="G34" s="33">
        <v>8.18</v>
      </c>
      <c r="H34" s="33">
        <v>9.6300000000000008</v>
      </c>
      <c r="I34" s="33">
        <v>10.73</v>
      </c>
      <c r="J34" s="34">
        <v>11.7</v>
      </c>
      <c r="K34" s="22"/>
      <c r="L34" s="22"/>
      <c r="M34" s="22"/>
      <c r="N34" s="22"/>
      <c r="O34" s="22"/>
      <c r="P34" s="22"/>
    </row>
    <row r="35" spans="1:16" ht="39" customHeight="1" x14ac:dyDescent="0.15">
      <c r="A35" s="22"/>
      <c r="B35" s="35"/>
      <c r="C35" s="1178" t="s">
        <v>525</v>
      </c>
      <c r="D35" s="1179"/>
      <c r="E35" s="1180"/>
      <c r="F35" s="36">
        <v>4.28</v>
      </c>
      <c r="G35" s="37">
        <v>4.49</v>
      </c>
      <c r="H35" s="37">
        <v>4.74</v>
      </c>
      <c r="I35" s="37">
        <v>4.97</v>
      </c>
      <c r="J35" s="38">
        <v>5.2</v>
      </c>
      <c r="K35" s="22"/>
      <c r="L35" s="22"/>
      <c r="M35" s="22"/>
      <c r="N35" s="22"/>
      <c r="O35" s="22"/>
      <c r="P35" s="22"/>
    </row>
    <row r="36" spans="1:16" ht="39" customHeight="1" x14ac:dyDescent="0.15">
      <c r="A36" s="22"/>
      <c r="B36" s="35"/>
      <c r="C36" s="1178" t="s">
        <v>526</v>
      </c>
      <c r="D36" s="1179"/>
      <c r="E36" s="1180"/>
      <c r="F36" s="36">
        <v>1.38</v>
      </c>
      <c r="G36" s="37">
        <v>3.19</v>
      </c>
      <c r="H36" s="37">
        <v>2.4700000000000002</v>
      </c>
      <c r="I36" s="37">
        <v>2.68</v>
      </c>
      <c r="J36" s="38">
        <v>4.43</v>
      </c>
      <c r="K36" s="22"/>
      <c r="L36" s="22"/>
      <c r="M36" s="22"/>
      <c r="N36" s="22"/>
      <c r="O36" s="22"/>
      <c r="P36" s="22"/>
    </row>
    <row r="37" spans="1:16" ht="39" customHeight="1" x14ac:dyDescent="0.15">
      <c r="A37" s="22"/>
      <c r="B37" s="35"/>
      <c r="C37" s="1178" t="s">
        <v>527</v>
      </c>
      <c r="D37" s="1179"/>
      <c r="E37" s="1180"/>
      <c r="F37" s="36">
        <v>7.22</v>
      </c>
      <c r="G37" s="37">
        <v>5.37</v>
      </c>
      <c r="H37" s="37">
        <v>4.88</v>
      </c>
      <c r="I37" s="37">
        <v>5.14</v>
      </c>
      <c r="J37" s="38">
        <v>3.8</v>
      </c>
      <c r="K37" s="22"/>
      <c r="L37" s="22"/>
      <c r="M37" s="22"/>
      <c r="N37" s="22"/>
      <c r="O37" s="22"/>
      <c r="P37" s="22"/>
    </row>
    <row r="38" spans="1:16" ht="39" customHeight="1" x14ac:dyDescent="0.15">
      <c r="A38" s="22"/>
      <c r="B38" s="35"/>
      <c r="C38" s="1178" t="s">
        <v>528</v>
      </c>
      <c r="D38" s="1179"/>
      <c r="E38" s="1180"/>
      <c r="F38" s="36" t="s">
        <v>477</v>
      </c>
      <c r="G38" s="37" t="s">
        <v>477</v>
      </c>
      <c r="H38" s="37">
        <v>1.31</v>
      </c>
      <c r="I38" s="37">
        <v>2.12</v>
      </c>
      <c r="J38" s="38">
        <v>2.79</v>
      </c>
      <c r="K38" s="22"/>
      <c r="L38" s="22"/>
      <c r="M38" s="22"/>
      <c r="N38" s="22"/>
      <c r="O38" s="22"/>
      <c r="P38" s="22"/>
    </row>
    <row r="39" spans="1:16" ht="39" customHeight="1" x14ac:dyDescent="0.15">
      <c r="A39" s="22"/>
      <c r="B39" s="35"/>
      <c r="C39" s="1178" t="s">
        <v>529</v>
      </c>
      <c r="D39" s="1179"/>
      <c r="E39" s="1180"/>
      <c r="F39" s="36">
        <v>0.08</v>
      </c>
      <c r="G39" s="37">
        <v>7.0000000000000007E-2</v>
      </c>
      <c r="H39" s="37">
        <v>0.42</v>
      </c>
      <c r="I39" s="37">
        <v>0.82</v>
      </c>
      <c r="J39" s="38">
        <v>1.07</v>
      </c>
      <c r="K39" s="22"/>
      <c r="L39" s="22"/>
      <c r="M39" s="22"/>
      <c r="N39" s="22"/>
      <c r="O39" s="22"/>
      <c r="P39" s="22"/>
    </row>
    <row r="40" spans="1:16" ht="39" customHeight="1" x14ac:dyDescent="0.15">
      <c r="A40" s="22"/>
      <c r="B40" s="35"/>
      <c r="C40" s="1178" t="s">
        <v>530</v>
      </c>
      <c r="D40" s="1179"/>
      <c r="E40" s="1180"/>
      <c r="F40" s="36">
        <v>0.2</v>
      </c>
      <c r="G40" s="37">
        <v>0.24</v>
      </c>
      <c r="H40" s="37">
        <v>0.35</v>
      </c>
      <c r="I40" s="37">
        <v>0.39</v>
      </c>
      <c r="J40" s="38">
        <v>0.4</v>
      </c>
      <c r="K40" s="22"/>
      <c r="L40" s="22"/>
      <c r="M40" s="22"/>
      <c r="N40" s="22"/>
      <c r="O40" s="22"/>
      <c r="P40" s="22"/>
    </row>
    <row r="41" spans="1:16" ht="39" customHeight="1" x14ac:dyDescent="0.15">
      <c r="A41" s="22"/>
      <c r="B41" s="35"/>
      <c r="C41" s="1178" t="s">
        <v>531</v>
      </c>
      <c r="D41" s="1179"/>
      <c r="E41" s="1180"/>
      <c r="F41" s="36">
        <v>0</v>
      </c>
      <c r="G41" s="37">
        <v>0</v>
      </c>
      <c r="H41" s="37">
        <v>0</v>
      </c>
      <c r="I41" s="37">
        <v>0</v>
      </c>
      <c r="J41" s="38">
        <v>0.14000000000000001</v>
      </c>
      <c r="K41" s="22"/>
      <c r="L41" s="22"/>
      <c r="M41" s="22"/>
      <c r="N41" s="22"/>
      <c r="O41" s="22"/>
      <c r="P41" s="22"/>
    </row>
    <row r="42" spans="1:16" ht="39" customHeight="1" x14ac:dyDescent="0.15">
      <c r="A42" s="22"/>
      <c r="B42" s="39"/>
      <c r="C42" s="1178" t="s">
        <v>532</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533</v>
      </c>
      <c r="D43" s="1182"/>
      <c r="E43" s="1183"/>
      <c r="F43" s="41">
        <v>0.36</v>
      </c>
      <c r="G43" s="42">
        <v>1.64</v>
      </c>
      <c r="H43" s="42">
        <v>0.06</v>
      </c>
      <c r="I43" s="42">
        <v>0.1</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1528</v>
      </c>
      <c r="L45" s="60">
        <v>1498</v>
      </c>
      <c r="M45" s="60">
        <v>1502</v>
      </c>
      <c r="N45" s="60">
        <v>1470</v>
      </c>
      <c r="O45" s="61">
        <v>1530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280</v>
      </c>
      <c r="L48" s="64">
        <v>320</v>
      </c>
      <c r="M48" s="64">
        <v>318</v>
      </c>
      <c r="N48" s="64">
        <v>298</v>
      </c>
      <c r="O48" s="65">
        <v>291</v>
      </c>
      <c r="P48" s="48"/>
      <c r="Q48" s="48"/>
      <c r="R48" s="48"/>
      <c r="S48" s="48"/>
      <c r="T48" s="48"/>
      <c r="U48" s="48"/>
    </row>
    <row r="49" spans="1:21" ht="30.75" customHeight="1" x14ac:dyDescent="0.15">
      <c r="A49" s="48"/>
      <c r="B49" s="1196"/>
      <c r="C49" s="1197"/>
      <c r="D49" s="62"/>
      <c r="E49" s="1188" t="s">
        <v>16</v>
      </c>
      <c r="F49" s="1188"/>
      <c r="G49" s="1188"/>
      <c r="H49" s="1188"/>
      <c r="I49" s="1188"/>
      <c r="J49" s="1189"/>
      <c r="K49" s="63">
        <v>74</v>
      </c>
      <c r="L49" s="64">
        <v>74</v>
      </c>
      <c r="M49" s="64">
        <v>76</v>
      </c>
      <c r="N49" s="64">
        <v>76</v>
      </c>
      <c r="O49" s="65">
        <v>77</v>
      </c>
      <c r="P49" s="48"/>
      <c r="Q49" s="48"/>
      <c r="R49" s="48"/>
      <c r="S49" s="48"/>
      <c r="T49" s="48"/>
      <c r="U49" s="48"/>
    </row>
    <row r="50" spans="1:21" ht="30.75" customHeight="1" x14ac:dyDescent="0.15">
      <c r="A50" s="48"/>
      <c r="B50" s="1196"/>
      <c r="C50" s="1197"/>
      <c r="D50" s="62"/>
      <c r="E50" s="1188" t="s">
        <v>17</v>
      </c>
      <c r="F50" s="1188"/>
      <c r="G50" s="1188"/>
      <c r="H50" s="1188"/>
      <c r="I50" s="1188"/>
      <c r="J50" s="1189"/>
      <c r="K50" s="63">
        <v>49</v>
      </c>
      <c r="L50" s="64">
        <v>28</v>
      </c>
      <c r="M50" s="64">
        <v>19</v>
      </c>
      <c r="N50" s="64">
        <v>10</v>
      </c>
      <c r="O50" s="65">
        <v>6</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t="s">
        <v>477</v>
      </c>
      <c r="N51" s="64" t="s">
        <v>477</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1853</v>
      </c>
      <c r="L52" s="64">
        <v>1892</v>
      </c>
      <c r="M52" s="64">
        <v>1916</v>
      </c>
      <c r="N52" s="64">
        <v>1795</v>
      </c>
      <c r="O52" s="65">
        <v>1802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78</v>
      </c>
      <c r="L53" s="69">
        <v>28</v>
      </c>
      <c r="M53" s="69">
        <v>-1</v>
      </c>
      <c r="N53" s="69">
        <v>59</v>
      </c>
      <c r="O53" s="70">
        <v>102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16701</v>
      </c>
      <c r="J41" s="83">
        <v>17071</v>
      </c>
      <c r="K41" s="83">
        <v>18230</v>
      </c>
      <c r="L41" s="83">
        <v>19655</v>
      </c>
      <c r="M41" s="84">
        <v>20158</v>
      </c>
    </row>
    <row r="42" spans="2:13" ht="27.75" customHeight="1" x14ac:dyDescent="0.15">
      <c r="B42" s="1204"/>
      <c r="C42" s="1205"/>
      <c r="D42" s="85"/>
      <c r="E42" s="1210" t="s">
        <v>26</v>
      </c>
      <c r="F42" s="1210"/>
      <c r="G42" s="1210"/>
      <c r="H42" s="1211"/>
      <c r="I42" s="86">
        <v>425</v>
      </c>
      <c r="J42" s="87">
        <v>376</v>
      </c>
      <c r="K42" s="87">
        <v>452</v>
      </c>
      <c r="L42" s="87">
        <v>409</v>
      </c>
      <c r="M42" s="88">
        <v>370</v>
      </c>
    </row>
    <row r="43" spans="2:13" ht="27.75" customHeight="1" x14ac:dyDescent="0.15">
      <c r="B43" s="1204"/>
      <c r="C43" s="1205"/>
      <c r="D43" s="85"/>
      <c r="E43" s="1210" t="s">
        <v>27</v>
      </c>
      <c r="F43" s="1210"/>
      <c r="G43" s="1210"/>
      <c r="H43" s="1211"/>
      <c r="I43" s="86">
        <v>3051</v>
      </c>
      <c r="J43" s="87">
        <v>3290</v>
      </c>
      <c r="K43" s="87">
        <v>3398</v>
      </c>
      <c r="L43" s="87">
        <v>3719</v>
      </c>
      <c r="M43" s="88">
        <v>4027</v>
      </c>
    </row>
    <row r="44" spans="2:13" ht="27.75" customHeight="1" x14ac:dyDescent="0.15">
      <c r="B44" s="1204"/>
      <c r="C44" s="1205"/>
      <c r="D44" s="85"/>
      <c r="E44" s="1210" t="s">
        <v>28</v>
      </c>
      <c r="F44" s="1210"/>
      <c r="G44" s="1210"/>
      <c r="H44" s="1211"/>
      <c r="I44" s="86">
        <v>726</v>
      </c>
      <c r="J44" s="87">
        <v>711</v>
      </c>
      <c r="K44" s="87">
        <v>794</v>
      </c>
      <c r="L44" s="87">
        <v>1045</v>
      </c>
      <c r="M44" s="88">
        <v>1277</v>
      </c>
    </row>
    <row r="45" spans="2:13" ht="27.75" customHeight="1" x14ac:dyDescent="0.15">
      <c r="B45" s="1204"/>
      <c r="C45" s="1205"/>
      <c r="D45" s="85"/>
      <c r="E45" s="1210" t="s">
        <v>29</v>
      </c>
      <c r="F45" s="1210"/>
      <c r="G45" s="1210"/>
      <c r="H45" s="1211"/>
      <c r="I45" s="86">
        <v>2548</v>
      </c>
      <c r="J45" s="87">
        <v>2494</v>
      </c>
      <c r="K45" s="87">
        <v>2312</v>
      </c>
      <c r="L45" s="87">
        <v>2357</v>
      </c>
      <c r="M45" s="88">
        <v>2404</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7238</v>
      </c>
      <c r="J50" s="87">
        <v>7988</v>
      </c>
      <c r="K50" s="87">
        <v>7493</v>
      </c>
      <c r="L50" s="87">
        <v>7025</v>
      </c>
      <c r="M50" s="88">
        <v>5362</v>
      </c>
    </row>
    <row r="51" spans="2:13" ht="27.75" customHeight="1" x14ac:dyDescent="0.15">
      <c r="B51" s="1204"/>
      <c r="C51" s="1205"/>
      <c r="D51" s="85"/>
      <c r="E51" s="1210" t="s">
        <v>36</v>
      </c>
      <c r="F51" s="1210"/>
      <c r="G51" s="1210"/>
      <c r="H51" s="1211"/>
      <c r="I51" s="86">
        <v>6472</v>
      </c>
      <c r="J51" s="87">
        <v>6442</v>
      </c>
      <c r="K51" s="87">
        <v>6255</v>
      </c>
      <c r="L51" s="87">
        <v>5916</v>
      </c>
      <c r="M51" s="88">
        <v>5590</v>
      </c>
    </row>
    <row r="52" spans="2:13" ht="27.75" customHeight="1" x14ac:dyDescent="0.15">
      <c r="B52" s="1206"/>
      <c r="C52" s="1207"/>
      <c r="D52" s="85"/>
      <c r="E52" s="1210" t="s">
        <v>37</v>
      </c>
      <c r="F52" s="1210"/>
      <c r="G52" s="1210"/>
      <c r="H52" s="1211"/>
      <c r="I52" s="86">
        <v>14575</v>
      </c>
      <c r="J52" s="87">
        <v>15519</v>
      </c>
      <c r="K52" s="87">
        <v>15853</v>
      </c>
      <c r="L52" s="87">
        <v>16256</v>
      </c>
      <c r="M52" s="88">
        <v>16568</v>
      </c>
    </row>
    <row r="53" spans="2:13" ht="27.75" customHeight="1" thickBot="1" x14ac:dyDescent="0.2">
      <c r="B53" s="1217" t="s">
        <v>21</v>
      </c>
      <c r="C53" s="1218"/>
      <c r="D53" s="92"/>
      <c r="E53" s="1219" t="s">
        <v>38</v>
      </c>
      <c r="F53" s="1219"/>
      <c r="G53" s="1219"/>
      <c r="H53" s="1220"/>
      <c r="I53" s="93">
        <v>-4833</v>
      </c>
      <c r="J53" s="94">
        <v>-6008</v>
      </c>
      <c r="K53" s="94">
        <v>-4416</v>
      </c>
      <c r="L53" s="94">
        <v>-2011</v>
      </c>
      <c r="M53" s="95">
        <v>717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3" t="s">
        <v>570</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2"/>
      <c r="H50" s="1243"/>
      <c r="I50" s="1243"/>
      <c r="J50" s="1244"/>
      <c r="K50" s="356" t="s">
        <v>516</v>
      </c>
      <c r="L50" s="356" t="s">
        <v>517</v>
      </c>
      <c r="M50" s="356" t="s">
        <v>518</v>
      </c>
      <c r="N50" s="356" t="s">
        <v>519</v>
      </c>
      <c r="O50" s="356" t="s">
        <v>520</v>
      </c>
    </row>
    <row r="51" spans="1:17" x14ac:dyDescent="0.15">
      <c r="B51" s="250"/>
      <c r="C51" s="246"/>
      <c r="D51" s="246"/>
      <c r="E51" s="246"/>
      <c r="F51" s="246"/>
      <c r="G51" s="1245" t="s">
        <v>562</v>
      </c>
      <c r="H51" s="1246"/>
      <c r="I51" s="1251" t="s">
        <v>563</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568</v>
      </c>
      <c r="J53" s="1231"/>
      <c r="K53" s="1256"/>
      <c r="L53" s="1256"/>
      <c r="M53" s="1256"/>
      <c r="N53" s="1253">
        <v>59.6</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564</v>
      </c>
      <c r="H55" s="1226"/>
      <c r="I55" s="1231" t="s">
        <v>563</v>
      </c>
      <c r="J55" s="1231"/>
      <c r="K55" s="1255"/>
      <c r="L55" s="1255"/>
      <c r="M55" s="1255"/>
      <c r="N55" s="1221">
        <v>37.299999999999997</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568</v>
      </c>
      <c r="J57" s="1223"/>
      <c r="K57" s="1256"/>
      <c r="L57" s="1256"/>
      <c r="M57" s="1256"/>
      <c r="N57" s="1253">
        <v>55.2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33" t="s">
        <v>569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2"/>
      <c r="H72" s="1243"/>
      <c r="I72" s="1243"/>
      <c r="J72" s="1244"/>
      <c r="K72" s="356" t="s">
        <v>516</v>
      </c>
      <c r="L72" s="356" t="s">
        <v>517</v>
      </c>
      <c r="M72" s="356" t="s">
        <v>518</v>
      </c>
      <c r="N72" s="356" t="s">
        <v>519</v>
      </c>
      <c r="O72" s="356" t="s">
        <v>520</v>
      </c>
    </row>
    <row r="73" spans="2:30" x14ac:dyDescent="0.15">
      <c r="B73" s="250"/>
      <c r="C73" s="246"/>
      <c r="D73" s="246"/>
      <c r="E73" s="246"/>
      <c r="F73" s="246"/>
      <c r="G73" s="1245" t="s">
        <v>562</v>
      </c>
      <c r="H73" s="1246"/>
      <c r="I73" s="1251" t="s">
        <v>563</v>
      </c>
      <c r="J73" s="1251"/>
      <c r="K73" s="1232"/>
      <c r="L73" s="1232"/>
      <c r="M73" s="1221"/>
      <c r="N73" s="1221"/>
      <c r="O73" s="1221">
        <v>7</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567</v>
      </c>
      <c r="J75" s="1231"/>
      <c r="K75" s="1253">
        <v>1.1000000000000001</v>
      </c>
      <c r="L75" s="1253">
        <v>0.8</v>
      </c>
      <c r="M75" s="1253">
        <v>0.3</v>
      </c>
      <c r="N75" s="1253">
        <v>0.2</v>
      </c>
      <c r="O75" s="1253">
        <v>0.5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564</v>
      </c>
      <c r="H77" s="1226"/>
      <c r="I77" s="1231" t="s">
        <v>563</v>
      </c>
      <c r="J77" s="1231"/>
      <c r="K77" s="1232">
        <v>57.6</v>
      </c>
      <c r="L77" s="1232">
        <v>48.3</v>
      </c>
      <c r="M77" s="1221">
        <v>44.4</v>
      </c>
      <c r="N77" s="1221">
        <v>37.299999999999997</v>
      </c>
      <c r="O77" s="1221">
        <v>33.1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567</v>
      </c>
      <c r="J79" s="1223"/>
      <c r="K79" s="1224">
        <v>11.3</v>
      </c>
      <c r="L79" s="1224">
        <v>10.4</v>
      </c>
      <c r="M79" s="1224">
        <v>9.4</v>
      </c>
      <c r="N79" s="1224">
        <v>7.8</v>
      </c>
      <c r="O79" s="1224">
        <v>7.5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43188</v>
      </c>
      <c r="E3" s="118"/>
      <c r="F3" s="119">
        <v>45761</v>
      </c>
      <c r="G3" s="120"/>
      <c r="H3" s="121"/>
    </row>
    <row r="4" spans="1:8" x14ac:dyDescent="0.15">
      <c r="A4" s="122"/>
      <c r="B4" s="123"/>
      <c r="C4" s="124"/>
      <c r="D4" s="125">
        <v>30838</v>
      </c>
      <c r="E4" s="126"/>
      <c r="F4" s="127">
        <v>24777</v>
      </c>
      <c r="G4" s="128"/>
      <c r="H4" s="129"/>
    </row>
    <row r="5" spans="1:8" x14ac:dyDescent="0.15">
      <c r="A5" s="110" t="s">
        <v>510</v>
      </c>
      <c r="B5" s="115"/>
      <c r="C5" s="116"/>
      <c r="D5" s="117">
        <v>49824</v>
      </c>
      <c r="E5" s="118"/>
      <c r="F5" s="119">
        <v>56255</v>
      </c>
      <c r="G5" s="120"/>
      <c r="H5" s="121"/>
    </row>
    <row r="6" spans="1:8" x14ac:dyDescent="0.15">
      <c r="A6" s="122"/>
      <c r="B6" s="123"/>
      <c r="C6" s="124"/>
      <c r="D6" s="125">
        <v>35798</v>
      </c>
      <c r="E6" s="126"/>
      <c r="F6" s="127">
        <v>26957</v>
      </c>
      <c r="G6" s="128"/>
      <c r="H6" s="129"/>
    </row>
    <row r="7" spans="1:8" x14ac:dyDescent="0.15">
      <c r="A7" s="110" t="s">
        <v>511</v>
      </c>
      <c r="B7" s="115"/>
      <c r="C7" s="116"/>
      <c r="D7" s="117">
        <v>79295</v>
      </c>
      <c r="E7" s="118"/>
      <c r="F7" s="119">
        <v>57944</v>
      </c>
      <c r="G7" s="120"/>
      <c r="H7" s="121"/>
    </row>
    <row r="8" spans="1:8" x14ac:dyDescent="0.15">
      <c r="A8" s="122"/>
      <c r="B8" s="123"/>
      <c r="C8" s="124"/>
      <c r="D8" s="125">
        <v>57270</v>
      </c>
      <c r="E8" s="126"/>
      <c r="F8" s="127">
        <v>29326</v>
      </c>
      <c r="G8" s="128"/>
      <c r="H8" s="129"/>
    </row>
    <row r="9" spans="1:8" x14ac:dyDescent="0.15">
      <c r="A9" s="110" t="s">
        <v>512</v>
      </c>
      <c r="B9" s="115"/>
      <c r="C9" s="116"/>
      <c r="D9" s="117">
        <v>93125</v>
      </c>
      <c r="E9" s="118"/>
      <c r="F9" s="119">
        <v>54227</v>
      </c>
      <c r="G9" s="120"/>
      <c r="H9" s="121"/>
    </row>
    <row r="10" spans="1:8" x14ac:dyDescent="0.15">
      <c r="A10" s="122"/>
      <c r="B10" s="123"/>
      <c r="C10" s="124"/>
      <c r="D10" s="125">
        <v>74199</v>
      </c>
      <c r="E10" s="126"/>
      <c r="F10" s="127">
        <v>29694</v>
      </c>
      <c r="G10" s="128"/>
      <c r="H10" s="129"/>
    </row>
    <row r="11" spans="1:8" x14ac:dyDescent="0.15">
      <c r="A11" s="110" t="s">
        <v>513</v>
      </c>
      <c r="B11" s="115"/>
      <c r="C11" s="116"/>
      <c r="D11" s="117">
        <v>82385</v>
      </c>
      <c r="E11" s="118"/>
      <c r="F11" s="119">
        <v>57295</v>
      </c>
      <c r="G11" s="120"/>
      <c r="H11" s="121"/>
    </row>
    <row r="12" spans="1:8" x14ac:dyDescent="0.15">
      <c r="A12" s="122"/>
      <c r="B12" s="123"/>
      <c r="C12" s="130"/>
      <c r="D12" s="125">
        <v>58125</v>
      </c>
      <c r="E12" s="126"/>
      <c r="F12" s="127">
        <v>32771</v>
      </c>
      <c r="G12" s="128"/>
      <c r="H12" s="129"/>
    </row>
    <row r="13" spans="1:8" x14ac:dyDescent="0.15">
      <c r="A13" s="110"/>
      <c r="B13" s="115"/>
      <c r="C13" s="131"/>
      <c r="D13" s="132">
        <v>69563</v>
      </c>
      <c r="E13" s="133"/>
      <c r="F13" s="134">
        <v>54296</v>
      </c>
      <c r="G13" s="135"/>
      <c r="H13" s="121"/>
    </row>
    <row r="14" spans="1:8" x14ac:dyDescent="0.15">
      <c r="A14" s="122"/>
      <c r="B14" s="123"/>
      <c r="C14" s="124"/>
      <c r="D14" s="125">
        <v>51246</v>
      </c>
      <c r="E14" s="126"/>
      <c r="F14" s="127">
        <v>28705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7.22</v>
      </c>
      <c r="C19" s="136">
        <f>ROUND(VALUE(SUBSTITUTE(実質収支比率等に係る経年分析!G$48,"▲","-")),2)</f>
        <v>5.37</v>
      </c>
      <c r="D19" s="136">
        <f>ROUND(VALUE(SUBSTITUTE(実質収支比率等に係る経年分析!H$48,"▲","-")),2)</f>
        <v>4.88</v>
      </c>
      <c r="E19" s="136">
        <f>ROUND(VALUE(SUBSTITUTE(実質収支比率等に係る経年分析!I$48,"▲","-")),2)</f>
        <v>5.15</v>
      </c>
      <c r="F19" s="136">
        <f>ROUND(VALUE(SUBSTITUTE(実質収支比率等に係る経年分析!J$48,"▲","-")),2)</f>
        <v>3.8</v>
      </c>
    </row>
    <row r="20" spans="1:11" x14ac:dyDescent="0.15">
      <c r="A20" s="136" t="s">
        <v>43</v>
      </c>
      <c r="B20" s="136">
        <f>ROUND(VALUE(SUBSTITUTE(実質収支比率等に係る経年分析!F$47,"▲","-")),2)</f>
        <v>24.4</v>
      </c>
      <c r="C20" s="136">
        <f>ROUND(VALUE(SUBSTITUTE(実質収支比率等に係る経年分析!G$47,"▲","-")),2)</f>
        <v>24.34</v>
      </c>
      <c r="D20" s="136">
        <f>ROUND(VALUE(SUBSTITUTE(実質収支比率等に係る経年分析!H$47,"▲","-")),2)</f>
        <v>19.09</v>
      </c>
      <c r="E20" s="136">
        <f>ROUND(VALUE(SUBSTITUTE(実質収支比率等に係る経年分析!I$47,"▲","-")),2)</f>
        <v>19.29</v>
      </c>
      <c r="F20" s="136">
        <f>ROUND(VALUE(SUBSTITUTE(実質収支比率等に係る経年分析!J$47,"▲","-")),2)</f>
        <v>15.58</v>
      </c>
    </row>
    <row r="21" spans="1:11" x14ac:dyDescent="0.15">
      <c r="A21" s="136" t="s">
        <v>44</v>
      </c>
      <c r="B21" s="136">
        <f>IF(ISNUMBER(VALUE(SUBSTITUTE(実質収支比率等に係る経年分析!F$49,"▲","-"))),ROUND(VALUE(SUBSTITUTE(実質収支比率等に係る経年分析!F$49,"▲","-")),2),NA())</f>
        <v>3.75</v>
      </c>
      <c r="C21" s="136">
        <f>IF(ISNUMBER(VALUE(SUBSTITUTE(実質収支比率等に係る経年分析!G$49,"▲","-"))),ROUND(VALUE(SUBSTITUTE(実質収支比率等に係る経年分析!G$49,"▲","-")),2),NA())</f>
        <v>-1.81</v>
      </c>
      <c r="D21" s="136">
        <f>IF(ISNUMBER(VALUE(SUBSTITUTE(実質収支比率等に係る経年分析!H$49,"▲","-"))),ROUND(VALUE(SUBSTITUTE(実質収支比率等に係る経年分析!H$49,"▲","-")),2),NA())</f>
        <v>-5.43</v>
      </c>
      <c r="E21" s="136">
        <f>IF(ISNUMBER(VALUE(SUBSTITUTE(実質収支比率等に係る経年分析!I$49,"▲","-"))),ROUND(VALUE(SUBSTITUTE(実質収支比率等に係る経年分析!I$49,"▲","-")),2),NA())</f>
        <v>0.74</v>
      </c>
      <c r="F21" s="136">
        <f>IF(ISNUMBER(VALUE(SUBSTITUTE(実質収支比率等に係る経年分析!J$49,"▲","-"))),ROUND(VALUE(SUBSTITUTE(実質収支比率等に係る経年分析!J$49,"▲","-")),2),NA())</f>
        <v>-4.9000000000000004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1.64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国民宿舎特別会計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x14ac:dyDescent="0.15">
      <c r="A30" s="137" t="str">
        <f>IF(連結実質赤字比率に係る赤字・黒字の構成分析!C$40="",NA(),連結実質赤字比率に係る赤字・黒字の構成分析!C$40)</f>
        <v>簡易水道事業会計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v>
      </c>
    </row>
    <row r="31" spans="1:11" x14ac:dyDescent="0.15">
      <c r="A31" s="137" t="str">
        <f>IF(連結実質赤字比率に係る赤字・黒字の構成分析!C$39="",NA(),連結実質赤字比率に係る赤字・黒字の構成分析!C$39)</f>
        <v>介護保険特別会計（保険事業勘定）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1.07</v>
      </c>
    </row>
    <row r="32" spans="1:11" x14ac:dyDescent="0.15">
      <c r="A32" s="137" t="str">
        <f>IF(連結実質赤字比率に係る赤字・黒字の構成分析!C$38="",NA(),連結実質赤字比率に係る赤字・黒字の構成分析!C$38)</f>
        <v>公共下水道事業会計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2.79</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5.14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2.4700000000000002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4.43</v>
      </c>
    </row>
    <row r="35" spans="1:16" x14ac:dyDescent="0.15">
      <c r="A35" s="137" t="str">
        <f>IF(連結実質赤字比率に係る赤字・黒字の構成分析!C$35="",NA(),連結実質赤字比率に係る赤字・黒字の構成分析!C$35)</f>
        <v>工業用水道事業会計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8.18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9.6300000000000008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1853</v>
      </c>
      <c r="E42" s="138"/>
      <c r="F42" s="138"/>
      <c r="G42" s="138">
        <f>'実質公債費比率（分子）の構造'!L$52</f>
        <v>1892</v>
      </c>
      <c r="H42" s="138"/>
      <c r="I42" s="138"/>
      <c r="J42" s="138">
        <f>'実質公債費比率（分子）の構造'!M$52</f>
        <v>1916</v>
      </c>
      <c r="K42" s="138"/>
      <c r="L42" s="138"/>
      <c r="M42" s="138">
        <f>'実質公債費比率（分子）の構造'!N$52</f>
        <v>1795</v>
      </c>
      <c r="N42" s="138"/>
      <c r="O42" s="138"/>
      <c r="P42" s="138">
        <f>'実質公債費比率（分子）の構造'!O$52</f>
        <v>1802</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49</v>
      </c>
      <c r="C44" s="138"/>
      <c r="D44" s="138"/>
      <c r="E44" s="138">
        <f>'実質公債費比率（分子）の構造'!L$50</f>
        <v>28</v>
      </c>
      <c r="F44" s="138"/>
      <c r="G44" s="138"/>
      <c r="H44" s="138">
        <f>'実質公債費比率（分子）の構造'!M$50</f>
        <v>19</v>
      </c>
      <c r="I44" s="138"/>
      <c r="J44" s="138"/>
      <c r="K44" s="138">
        <f>'実質公債費比率（分子）の構造'!N$50</f>
        <v>10</v>
      </c>
      <c r="L44" s="138"/>
      <c r="M44" s="138"/>
      <c r="N44" s="138">
        <f>'実質公債費比率（分子）の構造'!O$50</f>
        <v>6</v>
      </c>
      <c r="O44" s="138"/>
      <c r="P44" s="138"/>
    </row>
    <row r="45" spans="1:16" x14ac:dyDescent="0.15">
      <c r="A45" s="138" t="s">
        <v>54</v>
      </c>
      <c r="B45" s="138">
        <f>'実質公債費比率（分子）の構造'!K$49</f>
        <v>74</v>
      </c>
      <c r="C45" s="138"/>
      <c r="D45" s="138"/>
      <c r="E45" s="138">
        <f>'実質公債費比率（分子）の構造'!L$49</f>
        <v>74</v>
      </c>
      <c r="F45" s="138"/>
      <c r="G45" s="138"/>
      <c r="H45" s="138">
        <f>'実質公債費比率（分子）の構造'!M$49</f>
        <v>76</v>
      </c>
      <c r="I45" s="138"/>
      <c r="J45" s="138"/>
      <c r="K45" s="138">
        <f>'実質公債費比率（分子）の構造'!N$49</f>
        <v>76</v>
      </c>
      <c r="L45" s="138"/>
      <c r="M45" s="138"/>
      <c r="N45" s="138">
        <f>'実質公債費比率（分子）の構造'!O$49</f>
        <v>77</v>
      </c>
      <c r="O45" s="138"/>
      <c r="P45" s="138"/>
    </row>
    <row r="46" spans="1:16" x14ac:dyDescent="0.15">
      <c r="A46" s="138" t="s">
        <v>55</v>
      </c>
      <c r="B46" s="138">
        <f>'実質公債費比率（分子）の構造'!K$48</f>
        <v>280</v>
      </c>
      <c r="C46" s="138"/>
      <c r="D46" s="138"/>
      <c r="E46" s="138">
        <f>'実質公債費比率（分子）の構造'!L$48</f>
        <v>320</v>
      </c>
      <c r="F46" s="138"/>
      <c r="G46" s="138"/>
      <c r="H46" s="138">
        <f>'実質公債費比率（分子）の構造'!M$48</f>
        <v>318</v>
      </c>
      <c r="I46" s="138"/>
      <c r="J46" s="138"/>
      <c r="K46" s="138">
        <f>'実質公債費比率（分子）の構造'!N$48</f>
        <v>298</v>
      </c>
      <c r="L46" s="138"/>
      <c r="M46" s="138"/>
      <c r="N46" s="138">
        <f>'実質公債費比率（分子）の構造'!O$48</f>
        <v>291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1528</v>
      </c>
      <c r="C49" s="138"/>
      <c r="D49" s="138"/>
      <c r="E49" s="138">
        <f>'実質公債費比率（分子）の構造'!L$45</f>
        <v>1498</v>
      </c>
      <c r="F49" s="138"/>
      <c r="G49" s="138"/>
      <c r="H49" s="138">
        <f>'実質公債費比率（分子）の構造'!M$45</f>
        <v>1502</v>
      </c>
      <c r="I49" s="138"/>
      <c r="J49" s="138"/>
      <c r="K49" s="138">
        <f>'実質公債費比率（分子）の構造'!N$45</f>
        <v>1470</v>
      </c>
      <c r="L49" s="138"/>
      <c r="M49" s="138"/>
      <c r="N49" s="138">
        <f>'実質公債費比率（分子）の構造'!O$45</f>
        <v>1530</v>
      </c>
      <c r="O49" s="138"/>
      <c r="P49" s="138"/>
    </row>
    <row r="50" spans="1:16" x14ac:dyDescent="0.15">
      <c r="A50" s="138" t="s">
        <v>58</v>
      </c>
      <c r="B50" s="138" t="e">
        <f>NA()</f>
        <v>#N/A</v>
      </c>
      <c r="C50" s="138">
        <f>IF(ISNUMBER('実質公債費比率（分子）の構造'!K$53),'実質公債費比率（分子）の構造'!K$53,NA())</f>
        <v>78</v>
      </c>
      <c r="D50" s="138" t="e">
        <f>NA()</f>
        <v>#N/A</v>
      </c>
      <c r="E50" s="138" t="e">
        <f>NA()</f>
        <v>#N/A</v>
      </c>
      <c r="F50" s="138">
        <f>IF(ISNUMBER('実質公債費比率（分子）の構造'!L$53),'実質公債費比率（分子）の構造'!L$53,NA())</f>
        <v>28</v>
      </c>
      <c r="G50" s="138" t="e">
        <f>NA()</f>
        <v>#N/A</v>
      </c>
      <c r="H50" s="138" t="e">
        <f>NA()</f>
        <v>#N/A</v>
      </c>
      <c r="I50" s="138">
        <f>IF(ISNUMBER('実質公債費比率（分子）の構造'!M$53),'実質公債費比率（分子）の構造'!M$53,NA())</f>
        <v>-1</v>
      </c>
      <c r="J50" s="138" t="e">
        <f>NA()</f>
        <v>#N/A</v>
      </c>
      <c r="K50" s="138" t="e">
        <f>NA()</f>
        <v>#N/A</v>
      </c>
      <c r="L50" s="138">
        <f>IF(ISNUMBER('実質公債費比率（分子）の構造'!N$53),'実質公債費比率（分子）の構造'!N$53,NA())</f>
        <v>59</v>
      </c>
      <c r="M50" s="138" t="e">
        <f>NA()</f>
        <v>#N/A</v>
      </c>
      <c r="N50" s="138" t="e">
        <f>NA()</f>
        <v>#N/A</v>
      </c>
      <c r="O50" s="138">
        <f>IF(ISNUMBER('実質公債費比率（分子）の構造'!O$53),'実質公債費比率（分子）の構造'!O$53,NA())</f>
        <v>102</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14575</v>
      </c>
      <c r="E56" s="137"/>
      <c r="F56" s="137"/>
      <c r="G56" s="137">
        <f>'将来負担比率（分子）の構造'!J$52</f>
        <v>15519</v>
      </c>
      <c r="H56" s="137"/>
      <c r="I56" s="137"/>
      <c r="J56" s="137">
        <f>'将来負担比率（分子）の構造'!K$52</f>
        <v>15853</v>
      </c>
      <c r="K56" s="137"/>
      <c r="L56" s="137"/>
      <c r="M56" s="137">
        <f>'将来負担比率（分子）の構造'!L$52</f>
        <v>16256</v>
      </c>
      <c r="N56" s="137"/>
      <c r="O56" s="137"/>
      <c r="P56" s="137">
        <f>'将来負担比率（分子）の構造'!M$52</f>
        <v>16568</v>
      </c>
    </row>
    <row r="57" spans="1:16" x14ac:dyDescent="0.15">
      <c r="A57" s="137" t="s">
        <v>36</v>
      </c>
      <c r="B57" s="137"/>
      <c r="C57" s="137"/>
      <c r="D57" s="137">
        <f>'将来負担比率（分子）の構造'!I$51</f>
        <v>6472</v>
      </c>
      <c r="E57" s="137"/>
      <c r="F57" s="137"/>
      <c r="G57" s="137">
        <f>'将来負担比率（分子）の構造'!J$51</f>
        <v>6442</v>
      </c>
      <c r="H57" s="137"/>
      <c r="I57" s="137"/>
      <c r="J57" s="137">
        <f>'将来負担比率（分子）の構造'!K$51</f>
        <v>6255</v>
      </c>
      <c r="K57" s="137"/>
      <c r="L57" s="137"/>
      <c r="M57" s="137">
        <f>'将来負担比率（分子）の構造'!L$51</f>
        <v>5916</v>
      </c>
      <c r="N57" s="137"/>
      <c r="O57" s="137"/>
      <c r="P57" s="137">
        <f>'将来負担比率（分子）の構造'!M$51</f>
        <v>5590</v>
      </c>
    </row>
    <row r="58" spans="1:16" x14ac:dyDescent="0.15">
      <c r="A58" s="137" t="s">
        <v>35</v>
      </c>
      <c r="B58" s="137"/>
      <c r="C58" s="137"/>
      <c r="D58" s="137">
        <f>'将来負担比率（分子）の構造'!I$50</f>
        <v>7238</v>
      </c>
      <c r="E58" s="137"/>
      <c r="F58" s="137"/>
      <c r="G58" s="137">
        <f>'将来負担比率（分子）の構造'!J$50</f>
        <v>7988</v>
      </c>
      <c r="H58" s="137"/>
      <c r="I58" s="137"/>
      <c r="J58" s="137">
        <f>'将来負担比率（分子）の構造'!K$50</f>
        <v>7493</v>
      </c>
      <c r="K58" s="137"/>
      <c r="L58" s="137"/>
      <c r="M58" s="137">
        <f>'将来負担比率（分子）の構造'!L$50</f>
        <v>7025</v>
      </c>
      <c r="N58" s="137"/>
      <c r="O58" s="137"/>
      <c r="P58" s="137">
        <f>'将来負担比率（分子）の構造'!M$50</f>
        <v>5362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2548</v>
      </c>
      <c r="C62" s="137"/>
      <c r="D62" s="137"/>
      <c r="E62" s="137">
        <f>'将来負担比率（分子）の構造'!J$45</f>
        <v>2494</v>
      </c>
      <c r="F62" s="137"/>
      <c r="G62" s="137"/>
      <c r="H62" s="137">
        <f>'将来負担比率（分子）の構造'!K$45</f>
        <v>2312</v>
      </c>
      <c r="I62" s="137"/>
      <c r="J62" s="137"/>
      <c r="K62" s="137">
        <f>'将来負担比率（分子）の構造'!L$45</f>
        <v>2357</v>
      </c>
      <c r="L62" s="137"/>
      <c r="M62" s="137"/>
      <c r="N62" s="137">
        <f>'将来負担比率（分子）の構造'!M$45</f>
        <v>2404</v>
      </c>
      <c r="O62" s="137"/>
      <c r="P62" s="137"/>
    </row>
    <row r="63" spans="1:16" x14ac:dyDescent="0.15">
      <c r="A63" s="137" t="s">
        <v>28</v>
      </c>
      <c r="B63" s="137">
        <f>'将来負担比率（分子）の構造'!I$44</f>
        <v>726</v>
      </c>
      <c r="C63" s="137"/>
      <c r="D63" s="137"/>
      <c r="E63" s="137">
        <f>'将来負担比率（分子）の構造'!J$44</f>
        <v>711</v>
      </c>
      <c r="F63" s="137"/>
      <c r="G63" s="137"/>
      <c r="H63" s="137">
        <f>'将来負担比率（分子）の構造'!K$44</f>
        <v>794</v>
      </c>
      <c r="I63" s="137"/>
      <c r="J63" s="137"/>
      <c r="K63" s="137">
        <f>'将来負担比率（分子）の構造'!L$44</f>
        <v>1045</v>
      </c>
      <c r="L63" s="137"/>
      <c r="M63" s="137"/>
      <c r="N63" s="137">
        <f>'将来負担比率（分子）の構造'!M$44</f>
        <v>1277</v>
      </c>
      <c r="O63" s="137"/>
      <c r="P63" s="137"/>
    </row>
    <row r="64" spans="1:16" x14ac:dyDescent="0.15">
      <c r="A64" s="137" t="s">
        <v>27</v>
      </c>
      <c r="B64" s="137">
        <f>'将来負担比率（分子）の構造'!I$43</f>
        <v>3051</v>
      </c>
      <c r="C64" s="137"/>
      <c r="D64" s="137"/>
      <c r="E64" s="137">
        <f>'将来負担比率（分子）の構造'!J$43</f>
        <v>3290</v>
      </c>
      <c r="F64" s="137"/>
      <c r="G64" s="137"/>
      <c r="H64" s="137">
        <f>'将来負担比率（分子）の構造'!K$43</f>
        <v>3398</v>
      </c>
      <c r="I64" s="137"/>
      <c r="J64" s="137"/>
      <c r="K64" s="137">
        <f>'将来負担比率（分子）の構造'!L$43</f>
        <v>3719</v>
      </c>
      <c r="L64" s="137"/>
      <c r="M64" s="137"/>
      <c r="N64" s="137">
        <f>'将来負担比率（分子）の構造'!M$43</f>
        <v>4027</v>
      </c>
      <c r="O64" s="137"/>
      <c r="P64" s="137"/>
    </row>
    <row r="65" spans="1:16" x14ac:dyDescent="0.15">
      <c r="A65" s="137" t="s">
        <v>26</v>
      </c>
      <c r="B65" s="137">
        <f>'将来負担比率（分子）の構造'!I$42</f>
        <v>425</v>
      </c>
      <c r="C65" s="137"/>
      <c r="D65" s="137"/>
      <c r="E65" s="137">
        <f>'将来負担比率（分子）の構造'!J$42</f>
        <v>376</v>
      </c>
      <c r="F65" s="137"/>
      <c r="G65" s="137"/>
      <c r="H65" s="137">
        <f>'将来負担比率（分子）の構造'!K$42</f>
        <v>452</v>
      </c>
      <c r="I65" s="137"/>
      <c r="J65" s="137"/>
      <c r="K65" s="137">
        <f>'将来負担比率（分子）の構造'!L$42</f>
        <v>409</v>
      </c>
      <c r="L65" s="137"/>
      <c r="M65" s="137"/>
      <c r="N65" s="137">
        <f>'将来負担比率（分子）の構造'!M$42</f>
        <v>370</v>
      </c>
      <c r="O65" s="137"/>
      <c r="P65" s="137"/>
    </row>
    <row r="66" spans="1:16" x14ac:dyDescent="0.15">
      <c r="A66" s="137" t="s">
        <v>25</v>
      </c>
      <c r="B66" s="137">
        <f>'将来負担比率（分子）の構造'!I$41</f>
        <v>16701</v>
      </c>
      <c r="C66" s="137"/>
      <c r="D66" s="137"/>
      <c r="E66" s="137">
        <f>'将来負担比率（分子）の構造'!J$41</f>
        <v>17071</v>
      </c>
      <c r="F66" s="137"/>
      <c r="G66" s="137"/>
      <c r="H66" s="137">
        <f>'将来負担比率（分子）の構造'!K$41</f>
        <v>18230</v>
      </c>
      <c r="I66" s="137"/>
      <c r="J66" s="137"/>
      <c r="K66" s="137">
        <f>'将来負担比率（分子）の構造'!L$41</f>
        <v>19655</v>
      </c>
      <c r="L66" s="137"/>
      <c r="M66" s="137"/>
      <c r="N66" s="137">
        <f>'将来負担比率（分子）の構造'!M$41</f>
        <v>20158</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717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1"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9199559</v>
      </c>
      <c r="S5" s="615"/>
      <c r="T5" s="615"/>
      <c r="U5" s="615"/>
      <c r="V5" s="615"/>
      <c r="W5" s="615"/>
      <c r="X5" s="615"/>
      <c r="Y5" s="616"/>
      <c r="Z5" s="617">
        <v>41.5</v>
      </c>
      <c r="AA5" s="617"/>
      <c r="AB5" s="617"/>
      <c r="AC5" s="617"/>
      <c r="AD5" s="618">
        <v>8453125</v>
      </c>
      <c r="AE5" s="618"/>
      <c r="AF5" s="618"/>
      <c r="AG5" s="618"/>
      <c r="AH5" s="618"/>
      <c r="AI5" s="618"/>
      <c r="AJ5" s="618"/>
      <c r="AK5" s="618"/>
      <c r="AL5" s="619">
        <v>79.099999999999994</v>
      </c>
      <c r="AM5" s="620"/>
      <c r="AN5" s="620"/>
      <c r="AO5" s="621"/>
      <c r="AP5" s="611" t="s">
        <v>208</v>
      </c>
      <c r="AQ5" s="612"/>
      <c r="AR5" s="612"/>
      <c r="AS5" s="612"/>
      <c r="AT5" s="612"/>
      <c r="AU5" s="612"/>
      <c r="AV5" s="612"/>
      <c r="AW5" s="612"/>
      <c r="AX5" s="612"/>
      <c r="AY5" s="612"/>
      <c r="AZ5" s="612"/>
      <c r="BA5" s="612"/>
      <c r="BB5" s="612"/>
      <c r="BC5" s="612"/>
      <c r="BD5" s="612"/>
      <c r="BE5" s="612"/>
      <c r="BF5" s="613"/>
      <c r="BG5" s="625">
        <v>8451150</v>
      </c>
      <c r="BH5" s="626"/>
      <c r="BI5" s="626"/>
      <c r="BJ5" s="626"/>
      <c r="BK5" s="626"/>
      <c r="BL5" s="626"/>
      <c r="BM5" s="626"/>
      <c r="BN5" s="627"/>
      <c r="BO5" s="628">
        <v>91.9</v>
      </c>
      <c r="BP5" s="628"/>
      <c r="BQ5" s="628"/>
      <c r="BR5" s="628"/>
      <c r="BS5" s="629">
        <v>99878</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147965</v>
      </c>
      <c r="S6" s="626"/>
      <c r="T6" s="626"/>
      <c r="U6" s="626"/>
      <c r="V6" s="626"/>
      <c r="W6" s="626"/>
      <c r="X6" s="626"/>
      <c r="Y6" s="627"/>
      <c r="Z6" s="628">
        <v>0.7</v>
      </c>
      <c r="AA6" s="628"/>
      <c r="AB6" s="628"/>
      <c r="AC6" s="628"/>
      <c r="AD6" s="629">
        <v>147965</v>
      </c>
      <c r="AE6" s="629"/>
      <c r="AF6" s="629"/>
      <c r="AG6" s="629"/>
      <c r="AH6" s="629"/>
      <c r="AI6" s="629"/>
      <c r="AJ6" s="629"/>
      <c r="AK6" s="629"/>
      <c r="AL6" s="630">
        <v>1.4</v>
      </c>
      <c r="AM6" s="631"/>
      <c r="AN6" s="631"/>
      <c r="AO6" s="632"/>
      <c r="AP6" s="622" t="s">
        <v>213</v>
      </c>
      <c r="AQ6" s="623"/>
      <c r="AR6" s="623"/>
      <c r="AS6" s="623"/>
      <c r="AT6" s="623"/>
      <c r="AU6" s="623"/>
      <c r="AV6" s="623"/>
      <c r="AW6" s="623"/>
      <c r="AX6" s="623"/>
      <c r="AY6" s="623"/>
      <c r="AZ6" s="623"/>
      <c r="BA6" s="623"/>
      <c r="BB6" s="623"/>
      <c r="BC6" s="623"/>
      <c r="BD6" s="623"/>
      <c r="BE6" s="623"/>
      <c r="BF6" s="624"/>
      <c r="BG6" s="625">
        <v>8451150</v>
      </c>
      <c r="BH6" s="626"/>
      <c r="BI6" s="626"/>
      <c r="BJ6" s="626"/>
      <c r="BK6" s="626"/>
      <c r="BL6" s="626"/>
      <c r="BM6" s="626"/>
      <c r="BN6" s="627"/>
      <c r="BO6" s="628">
        <v>91.9</v>
      </c>
      <c r="BP6" s="628"/>
      <c r="BQ6" s="628"/>
      <c r="BR6" s="628"/>
      <c r="BS6" s="629">
        <v>99878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214693</v>
      </c>
      <c r="CS6" s="626"/>
      <c r="CT6" s="626"/>
      <c r="CU6" s="626"/>
      <c r="CV6" s="626"/>
      <c r="CW6" s="626"/>
      <c r="CX6" s="626"/>
      <c r="CY6" s="627"/>
      <c r="CZ6" s="628">
        <v>1</v>
      </c>
      <c r="DA6" s="628"/>
      <c r="DB6" s="628"/>
      <c r="DC6" s="628"/>
      <c r="DD6" s="634" t="s">
        <v>215</v>
      </c>
      <c r="DE6" s="626"/>
      <c r="DF6" s="626"/>
      <c r="DG6" s="626"/>
      <c r="DH6" s="626"/>
      <c r="DI6" s="626"/>
      <c r="DJ6" s="626"/>
      <c r="DK6" s="626"/>
      <c r="DL6" s="626"/>
      <c r="DM6" s="626"/>
      <c r="DN6" s="626"/>
      <c r="DO6" s="626"/>
      <c r="DP6" s="627"/>
      <c r="DQ6" s="634">
        <v>214693</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11253</v>
      </c>
      <c r="S7" s="626"/>
      <c r="T7" s="626"/>
      <c r="U7" s="626"/>
      <c r="V7" s="626"/>
      <c r="W7" s="626"/>
      <c r="X7" s="626"/>
      <c r="Y7" s="627"/>
      <c r="Z7" s="628">
        <v>0.1</v>
      </c>
      <c r="AA7" s="628"/>
      <c r="AB7" s="628"/>
      <c r="AC7" s="628"/>
      <c r="AD7" s="629">
        <v>11253</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3580568</v>
      </c>
      <c r="BH7" s="626"/>
      <c r="BI7" s="626"/>
      <c r="BJ7" s="626"/>
      <c r="BK7" s="626"/>
      <c r="BL7" s="626"/>
      <c r="BM7" s="626"/>
      <c r="BN7" s="627"/>
      <c r="BO7" s="628">
        <v>38.9</v>
      </c>
      <c r="BP7" s="628"/>
      <c r="BQ7" s="628"/>
      <c r="BR7" s="628"/>
      <c r="BS7" s="629">
        <v>99878</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2421241</v>
      </c>
      <c r="CS7" s="626"/>
      <c r="CT7" s="626"/>
      <c r="CU7" s="626"/>
      <c r="CV7" s="626"/>
      <c r="CW7" s="626"/>
      <c r="CX7" s="626"/>
      <c r="CY7" s="627"/>
      <c r="CZ7" s="628">
        <v>11.4</v>
      </c>
      <c r="DA7" s="628"/>
      <c r="DB7" s="628"/>
      <c r="DC7" s="628"/>
      <c r="DD7" s="634">
        <v>318088</v>
      </c>
      <c r="DE7" s="626"/>
      <c r="DF7" s="626"/>
      <c r="DG7" s="626"/>
      <c r="DH7" s="626"/>
      <c r="DI7" s="626"/>
      <c r="DJ7" s="626"/>
      <c r="DK7" s="626"/>
      <c r="DL7" s="626"/>
      <c r="DM7" s="626"/>
      <c r="DN7" s="626"/>
      <c r="DO7" s="626"/>
      <c r="DP7" s="627"/>
      <c r="DQ7" s="634">
        <v>1931621</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25307</v>
      </c>
      <c r="S8" s="626"/>
      <c r="T8" s="626"/>
      <c r="U8" s="626"/>
      <c r="V8" s="626"/>
      <c r="W8" s="626"/>
      <c r="X8" s="626"/>
      <c r="Y8" s="627"/>
      <c r="Z8" s="628">
        <v>0.1</v>
      </c>
      <c r="AA8" s="628"/>
      <c r="AB8" s="628"/>
      <c r="AC8" s="628"/>
      <c r="AD8" s="629">
        <v>25307</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96169</v>
      </c>
      <c r="BH8" s="626"/>
      <c r="BI8" s="626"/>
      <c r="BJ8" s="626"/>
      <c r="BK8" s="626"/>
      <c r="BL8" s="626"/>
      <c r="BM8" s="626"/>
      <c r="BN8" s="627"/>
      <c r="BO8" s="628">
        <v>1</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7651665</v>
      </c>
      <c r="CS8" s="626"/>
      <c r="CT8" s="626"/>
      <c r="CU8" s="626"/>
      <c r="CV8" s="626"/>
      <c r="CW8" s="626"/>
      <c r="CX8" s="626"/>
      <c r="CY8" s="627"/>
      <c r="CZ8" s="628">
        <v>35.9</v>
      </c>
      <c r="DA8" s="628"/>
      <c r="DB8" s="628"/>
      <c r="DC8" s="628"/>
      <c r="DD8" s="634">
        <v>448571</v>
      </c>
      <c r="DE8" s="626"/>
      <c r="DF8" s="626"/>
      <c r="DG8" s="626"/>
      <c r="DH8" s="626"/>
      <c r="DI8" s="626"/>
      <c r="DJ8" s="626"/>
      <c r="DK8" s="626"/>
      <c r="DL8" s="626"/>
      <c r="DM8" s="626"/>
      <c r="DN8" s="626"/>
      <c r="DO8" s="626"/>
      <c r="DP8" s="627"/>
      <c r="DQ8" s="634">
        <v>3894878</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15218</v>
      </c>
      <c r="S9" s="626"/>
      <c r="T9" s="626"/>
      <c r="U9" s="626"/>
      <c r="V9" s="626"/>
      <c r="W9" s="626"/>
      <c r="X9" s="626"/>
      <c r="Y9" s="627"/>
      <c r="Z9" s="628">
        <v>0.1</v>
      </c>
      <c r="AA9" s="628"/>
      <c r="AB9" s="628"/>
      <c r="AC9" s="628"/>
      <c r="AD9" s="629">
        <v>15218</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2794725</v>
      </c>
      <c r="BH9" s="626"/>
      <c r="BI9" s="626"/>
      <c r="BJ9" s="626"/>
      <c r="BK9" s="626"/>
      <c r="BL9" s="626"/>
      <c r="BM9" s="626"/>
      <c r="BN9" s="627"/>
      <c r="BO9" s="628">
        <v>30.4</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1604373</v>
      </c>
      <c r="CS9" s="626"/>
      <c r="CT9" s="626"/>
      <c r="CU9" s="626"/>
      <c r="CV9" s="626"/>
      <c r="CW9" s="626"/>
      <c r="CX9" s="626"/>
      <c r="CY9" s="627"/>
      <c r="CZ9" s="628">
        <v>7.5</v>
      </c>
      <c r="DA9" s="628"/>
      <c r="DB9" s="628"/>
      <c r="DC9" s="628"/>
      <c r="DD9" s="634">
        <v>14096</v>
      </c>
      <c r="DE9" s="626"/>
      <c r="DF9" s="626"/>
      <c r="DG9" s="626"/>
      <c r="DH9" s="626"/>
      <c r="DI9" s="626"/>
      <c r="DJ9" s="626"/>
      <c r="DK9" s="626"/>
      <c r="DL9" s="626"/>
      <c r="DM9" s="626"/>
      <c r="DN9" s="626"/>
      <c r="DO9" s="626"/>
      <c r="DP9" s="627"/>
      <c r="DQ9" s="634">
        <v>1467684</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942250</v>
      </c>
      <c r="S10" s="626"/>
      <c r="T10" s="626"/>
      <c r="U10" s="626"/>
      <c r="V10" s="626"/>
      <c r="W10" s="626"/>
      <c r="X10" s="626"/>
      <c r="Y10" s="627"/>
      <c r="Z10" s="628">
        <v>4.2</v>
      </c>
      <c r="AA10" s="628"/>
      <c r="AB10" s="628"/>
      <c r="AC10" s="628"/>
      <c r="AD10" s="629">
        <v>942250</v>
      </c>
      <c r="AE10" s="629"/>
      <c r="AF10" s="629"/>
      <c r="AG10" s="629"/>
      <c r="AH10" s="629"/>
      <c r="AI10" s="629"/>
      <c r="AJ10" s="629"/>
      <c r="AK10" s="629"/>
      <c r="AL10" s="630">
        <v>8.8000000000000007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184572</v>
      </c>
      <c r="BH10" s="626"/>
      <c r="BI10" s="626"/>
      <c r="BJ10" s="626"/>
      <c r="BK10" s="626"/>
      <c r="BL10" s="626"/>
      <c r="BM10" s="626"/>
      <c r="BN10" s="627"/>
      <c r="BO10" s="628">
        <v>2</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38265</v>
      </c>
      <c r="CS10" s="626"/>
      <c r="CT10" s="626"/>
      <c r="CU10" s="626"/>
      <c r="CV10" s="626"/>
      <c r="CW10" s="626"/>
      <c r="CX10" s="626"/>
      <c r="CY10" s="627"/>
      <c r="CZ10" s="628">
        <v>0.2</v>
      </c>
      <c r="DA10" s="628"/>
      <c r="DB10" s="628"/>
      <c r="DC10" s="628"/>
      <c r="DD10" s="634" t="s">
        <v>110</v>
      </c>
      <c r="DE10" s="626"/>
      <c r="DF10" s="626"/>
      <c r="DG10" s="626"/>
      <c r="DH10" s="626"/>
      <c r="DI10" s="626"/>
      <c r="DJ10" s="626"/>
      <c r="DK10" s="626"/>
      <c r="DL10" s="626"/>
      <c r="DM10" s="626"/>
      <c r="DN10" s="626"/>
      <c r="DO10" s="626"/>
      <c r="DP10" s="627"/>
      <c r="DQ10" s="634">
        <v>37617</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9350</v>
      </c>
      <c r="S11" s="626"/>
      <c r="T11" s="626"/>
      <c r="U11" s="626"/>
      <c r="V11" s="626"/>
      <c r="W11" s="626"/>
      <c r="X11" s="626"/>
      <c r="Y11" s="627"/>
      <c r="Z11" s="628">
        <v>0</v>
      </c>
      <c r="AA11" s="628"/>
      <c r="AB11" s="628"/>
      <c r="AC11" s="628"/>
      <c r="AD11" s="629">
        <v>9350</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505102</v>
      </c>
      <c r="BH11" s="626"/>
      <c r="BI11" s="626"/>
      <c r="BJ11" s="626"/>
      <c r="BK11" s="626"/>
      <c r="BL11" s="626"/>
      <c r="BM11" s="626"/>
      <c r="BN11" s="627"/>
      <c r="BO11" s="628">
        <v>5.5</v>
      </c>
      <c r="BP11" s="628"/>
      <c r="BQ11" s="628"/>
      <c r="BR11" s="628"/>
      <c r="BS11" s="634">
        <v>99878</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304357</v>
      </c>
      <c r="CS11" s="626"/>
      <c r="CT11" s="626"/>
      <c r="CU11" s="626"/>
      <c r="CV11" s="626"/>
      <c r="CW11" s="626"/>
      <c r="CX11" s="626"/>
      <c r="CY11" s="627"/>
      <c r="CZ11" s="628">
        <v>1.4</v>
      </c>
      <c r="DA11" s="628"/>
      <c r="DB11" s="628"/>
      <c r="DC11" s="628"/>
      <c r="DD11" s="634">
        <v>117487</v>
      </c>
      <c r="DE11" s="626"/>
      <c r="DF11" s="626"/>
      <c r="DG11" s="626"/>
      <c r="DH11" s="626"/>
      <c r="DI11" s="626"/>
      <c r="DJ11" s="626"/>
      <c r="DK11" s="626"/>
      <c r="DL11" s="626"/>
      <c r="DM11" s="626"/>
      <c r="DN11" s="626"/>
      <c r="DO11" s="626"/>
      <c r="DP11" s="627"/>
      <c r="DQ11" s="634">
        <v>253300</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4326674</v>
      </c>
      <c r="BH12" s="626"/>
      <c r="BI12" s="626"/>
      <c r="BJ12" s="626"/>
      <c r="BK12" s="626"/>
      <c r="BL12" s="626"/>
      <c r="BM12" s="626"/>
      <c r="BN12" s="627"/>
      <c r="BO12" s="628">
        <v>47</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677163</v>
      </c>
      <c r="CS12" s="626"/>
      <c r="CT12" s="626"/>
      <c r="CU12" s="626"/>
      <c r="CV12" s="626"/>
      <c r="CW12" s="626"/>
      <c r="CX12" s="626"/>
      <c r="CY12" s="627"/>
      <c r="CZ12" s="628">
        <v>3.2</v>
      </c>
      <c r="DA12" s="628"/>
      <c r="DB12" s="628"/>
      <c r="DC12" s="628"/>
      <c r="DD12" s="634">
        <v>73336</v>
      </c>
      <c r="DE12" s="626"/>
      <c r="DF12" s="626"/>
      <c r="DG12" s="626"/>
      <c r="DH12" s="626"/>
      <c r="DI12" s="626"/>
      <c r="DJ12" s="626"/>
      <c r="DK12" s="626"/>
      <c r="DL12" s="626"/>
      <c r="DM12" s="626"/>
      <c r="DN12" s="626"/>
      <c r="DO12" s="626"/>
      <c r="DP12" s="627"/>
      <c r="DQ12" s="634">
        <v>361163</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32019</v>
      </c>
      <c r="S13" s="626"/>
      <c r="T13" s="626"/>
      <c r="U13" s="626"/>
      <c r="V13" s="626"/>
      <c r="W13" s="626"/>
      <c r="X13" s="626"/>
      <c r="Y13" s="627"/>
      <c r="Z13" s="628">
        <v>0.1</v>
      </c>
      <c r="AA13" s="628"/>
      <c r="AB13" s="628"/>
      <c r="AC13" s="628"/>
      <c r="AD13" s="629">
        <v>32019</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4247985</v>
      </c>
      <c r="BH13" s="626"/>
      <c r="BI13" s="626"/>
      <c r="BJ13" s="626"/>
      <c r="BK13" s="626"/>
      <c r="BL13" s="626"/>
      <c r="BM13" s="626"/>
      <c r="BN13" s="627"/>
      <c r="BO13" s="628">
        <v>46.2</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2031568</v>
      </c>
      <c r="CS13" s="626"/>
      <c r="CT13" s="626"/>
      <c r="CU13" s="626"/>
      <c r="CV13" s="626"/>
      <c r="CW13" s="626"/>
      <c r="CX13" s="626"/>
      <c r="CY13" s="627"/>
      <c r="CZ13" s="628">
        <v>9.5</v>
      </c>
      <c r="DA13" s="628"/>
      <c r="DB13" s="628"/>
      <c r="DC13" s="628"/>
      <c r="DD13" s="634">
        <v>1332840</v>
      </c>
      <c r="DE13" s="626"/>
      <c r="DF13" s="626"/>
      <c r="DG13" s="626"/>
      <c r="DH13" s="626"/>
      <c r="DI13" s="626"/>
      <c r="DJ13" s="626"/>
      <c r="DK13" s="626"/>
      <c r="DL13" s="626"/>
      <c r="DM13" s="626"/>
      <c r="DN13" s="626"/>
      <c r="DO13" s="626"/>
      <c r="DP13" s="627"/>
      <c r="DQ13" s="634">
        <v>1288272</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145808</v>
      </c>
      <c r="BH14" s="626"/>
      <c r="BI14" s="626"/>
      <c r="BJ14" s="626"/>
      <c r="BK14" s="626"/>
      <c r="BL14" s="626"/>
      <c r="BM14" s="626"/>
      <c r="BN14" s="627"/>
      <c r="BO14" s="628">
        <v>1.6</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628982</v>
      </c>
      <c r="CS14" s="626"/>
      <c r="CT14" s="626"/>
      <c r="CU14" s="626"/>
      <c r="CV14" s="626"/>
      <c r="CW14" s="626"/>
      <c r="CX14" s="626"/>
      <c r="CY14" s="627"/>
      <c r="CZ14" s="628">
        <v>2.9</v>
      </c>
      <c r="DA14" s="628"/>
      <c r="DB14" s="628"/>
      <c r="DC14" s="628"/>
      <c r="DD14" s="634">
        <v>62647</v>
      </c>
      <c r="DE14" s="626"/>
      <c r="DF14" s="626"/>
      <c r="DG14" s="626"/>
      <c r="DH14" s="626"/>
      <c r="DI14" s="626"/>
      <c r="DJ14" s="626"/>
      <c r="DK14" s="626"/>
      <c r="DL14" s="626"/>
      <c r="DM14" s="626"/>
      <c r="DN14" s="626"/>
      <c r="DO14" s="626"/>
      <c r="DP14" s="627"/>
      <c r="DQ14" s="634">
        <v>569368</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39645</v>
      </c>
      <c r="S15" s="626"/>
      <c r="T15" s="626"/>
      <c r="U15" s="626"/>
      <c r="V15" s="626"/>
      <c r="W15" s="626"/>
      <c r="X15" s="626"/>
      <c r="Y15" s="627"/>
      <c r="Z15" s="628">
        <v>0.2</v>
      </c>
      <c r="AA15" s="628"/>
      <c r="AB15" s="628"/>
      <c r="AC15" s="628"/>
      <c r="AD15" s="629">
        <v>39645</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398100</v>
      </c>
      <c r="BH15" s="626"/>
      <c r="BI15" s="626"/>
      <c r="BJ15" s="626"/>
      <c r="BK15" s="626"/>
      <c r="BL15" s="626"/>
      <c r="BM15" s="626"/>
      <c r="BN15" s="627"/>
      <c r="BO15" s="628">
        <v>4.3</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4187067</v>
      </c>
      <c r="CS15" s="626"/>
      <c r="CT15" s="626"/>
      <c r="CU15" s="626"/>
      <c r="CV15" s="626"/>
      <c r="CW15" s="626"/>
      <c r="CX15" s="626"/>
      <c r="CY15" s="627"/>
      <c r="CZ15" s="628">
        <v>19.600000000000001</v>
      </c>
      <c r="DA15" s="628"/>
      <c r="DB15" s="628"/>
      <c r="DC15" s="628"/>
      <c r="DD15" s="634">
        <v>2305403</v>
      </c>
      <c r="DE15" s="626"/>
      <c r="DF15" s="626"/>
      <c r="DG15" s="626"/>
      <c r="DH15" s="626"/>
      <c r="DI15" s="626"/>
      <c r="DJ15" s="626"/>
      <c r="DK15" s="626"/>
      <c r="DL15" s="626"/>
      <c r="DM15" s="626"/>
      <c r="DN15" s="626"/>
      <c r="DO15" s="626"/>
      <c r="DP15" s="627"/>
      <c r="DQ15" s="634">
        <v>1741093</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1311107</v>
      </c>
      <c r="S16" s="626"/>
      <c r="T16" s="626"/>
      <c r="U16" s="626"/>
      <c r="V16" s="626"/>
      <c r="W16" s="626"/>
      <c r="X16" s="626"/>
      <c r="Y16" s="627"/>
      <c r="Z16" s="628">
        <v>5.9</v>
      </c>
      <c r="AA16" s="628"/>
      <c r="AB16" s="628"/>
      <c r="AC16" s="628"/>
      <c r="AD16" s="629">
        <v>959588</v>
      </c>
      <c r="AE16" s="629"/>
      <c r="AF16" s="629"/>
      <c r="AG16" s="629"/>
      <c r="AH16" s="629"/>
      <c r="AI16" s="629"/>
      <c r="AJ16" s="629"/>
      <c r="AK16" s="629"/>
      <c r="AL16" s="630">
        <v>9</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33559</v>
      </c>
      <c r="CS16" s="626"/>
      <c r="CT16" s="626"/>
      <c r="CU16" s="626"/>
      <c r="CV16" s="626"/>
      <c r="CW16" s="626"/>
      <c r="CX16" s="626"/>
      <c r="CY16" s="627"/>
      <c r="CZ16" s="628">
        <v>0.2</v>
      </c>
      <c r="DA16" s="628"/>
      <c r="DB16" s="628"/>
      <c r="DC16" s="628"/>
      <c r="DD16" s="634" t="s">
        <v>110</v>
      </c>
      <c r="DE16" s="626"/>
      <c r="DF16" s="626"/>
      <c r="DG16" s="626"/>
      <c r="DH16" s="626"/>
      <c r="DI16" s="626"/>
      <c r="DJ16" s="626"/>
      <c r="DK16" s="626"/>
      <c r="DL16" s="626"/>
      <c r="DM16" s="626"/>
      <c r="DN16" s="626"/>
      <c r="DO16" s="626"/>
      <c r="DP16" s="627"/>
      <c r="DQ16" s="634">
        <v>17864</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959588</v>
      </c>
      <c r="S17" s="626"/>
      <c r="T17" s="626"/>
      <c r="U17" s="626"/>
      <c r="V17" s="626"/>
      <c r="W17" s="626"/>
      <c r="X17" s="626"/>
      <c r="Y17" s="627"/>
      <c r="Z17" s="628">
        <v>4.3</v>
      </c>
      <c r="AA17" s="628"/>
      <c r="AB17" s="628"/>
      <c r="AC17" s="628"/>
      <c r="AD17" s="629">
        <v>959588</v>
      </c>
      <c r="AE17" s="629"/>
      <c r="AF17" s="629"/>
      <c r="AG17" s="629"/>
      <c r="AH17" s="629"/>
      <c r="AI17" s="629"/>
      <c r="AJ17" s="629"/>
      <c r="AK17" s="629"/>
      <c r="AL17" s="630">
        <v>9</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1530190</v>
      </c>
      <c r="CS17" s="626"/>
      <c r="CT17" s="626"/>
      <c r="CU17" s="626"/>
      <c r="CV17" s="626"/>
      <c r="CW17" s="626"/>
      <c r="CX17" s="626"/>
      <c r="CY17" s="627"/>
      <c r="CZ17" s="628">
        <v>7.2</v>
      </c>
      <c r="DA17" s="628"/>
      <c r="DB17" s="628"/>
      <c r="DC17" s="628"/>
      <c r="DD17" s="634" t="s">
        <v>110</v>
      </c>
      <c r="DE17" s="626"/>
      <c r="DF17" s="626"/>
      <c r="DG17" s="626"/>
      <c r="DH17" s="626"/>
      <c r="DI17" s="626"/>
      <c r="DJ17" s="626"/>
      <c r="DK17" s="626"/>
      <c r="DL17" s="626"/>
      <c r="DM17" s="626"/>
      <c r="DN17" s="626"/>
      <c r="DO17" s="626"/>
      <c r="DP17" s="627"/>
      <c r="DQ17" s="634">
        <v>1485395</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351519</v>
      </c>
      <c r="S18" s="626"/>
      <c r="T18" s="626"/>
      <c r="U18" s="626"/>
      <c r="V18" s="626"/>
      <c r="W18" s="626"/>
      <c r="X18" s="626"/>
      <c r="Y18" s="627"/>
      <c r="Z18" s="628">
        <v>1.6</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748409</v>
      </c>
      <c r="BH19" s="626"/>
      <c r="BI19" s="626"/>
      <c r="BJ19" s="626"/>
      <c r="BK19" s="626"/>
      <c r="BL19" s="626"/>
      <c r="BM19" s="626"/>
      <c r="BN19" s="627"/>
      <c r="BO19" s="628">
        <v>8.1</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11733673</v>
      </c>
      <c r="S20" s="626"/>
      <c r="T20" s="626"/>
      <c r="U20" s="626"/>
      <c r="V20" s="626"/>
      <c r="W20" s="626"/>
      <c r="X20" s="626"/>
      <c r="Y20" s="627"/>
      <c r="Z20" s="628">
        <v>52.9</v>
      </c>
      <c r="AA20" s="628"/>
      <c r="AB20" s="628"/>
      <c r="AC20" s="628"/>
      <c r="AD20" s="629">
        <v>10635720</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748409</v>
      </c>
      <c r="BH20" s="626"/>
      <c r="BI20" s="626"/>
      <c r="BJ20" s="626"/>
      <c r="BK20" s="626"/>
      <c r="BL20" s="626"/>
      <c r="BM20" s="626"/>
      <c r="BN20" s="627"/>
      <c r="BO20" s="628">
        <v>8.1</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21323123</v>
      </c>
      <c r="CS20" s="626"/>
      <c r="CT20" s="626"/>
      <c r="CU20" s="626"/>
      <c r="CV20" s="626"/>
      <c r="CW20" s="626"/>
      <c r="CX20" s="626"/>
      <c r="CY20" s="627"/>
      <c r="CZ20" s="628">
        <v>100</v>
      </c>
      <c r="DA20" s="628"/>
      <c r="DB20" s="628"/>
      <c r="DC20" s="628"/>
      <c r="DD20" s="634">
        <v>4672468</v>
      </c>
      <c r="DE20" s="626"/>
      <c r="DF20" s="626"/>
      <c r="DG20" s="626"/>
      <c r="DH20" s="626"/>
      <c r="DI20" s="626"/>
      <c r="DJ20" s="626"/>
      <c r="DK20" s="626"/>
      <c r="DL20" s="626"/>
      <c r="DM20" s="626"/>
      <c r="DN20" s="626"/>
      <c r="DO20" s="626"/>
      <c r="DP20" s="627"/>
      <c r="DQ20" s="634">
        <v>13262948</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7255</v>
      </c>
      <c r="S21" s="626"/>
      <c r="T21" s="626"/>
      <c r="U21" s="626"/>
      <c r="V21" s="626"/>
      <c r="W21" s="626"/>
      <c r="X21" s="626"/>
      <c r="Y21" s="627"/>
      <c r="Z21" s="628">
        <v>0</v>
      </c>
      <c r="AA21" s="628"/>
      <c r="AB21" s="628"/>
      <c r="AC21" s="628"/>
      <c r="AD21" s="629">
        <v>7255</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1975</v>
      </c>
      <c r="BH21" s="626"/>
      <c r="BI21" s="626"/>
      <c r="BJ21" s="626"/>
      <c r="BK21" s="626"/>
      <c r="BL21" s="626"/>
      <c r="BM21" s="626"/>
      <c r="BN21" s="627"/>
      <c r="BO21" s="628">
        <v>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113881</v>
      </c>
      <c r="S22" s="626"/>
      <c r="T22" s="626"/>
      <c r="U22" s="626"/>
      <c r="V22" s="626"/>
      <c r="W22" s="626"/>
      <c r="X22" s="626"/>
      <c r="Y22" s="627"/>
      <c r="Z22" s="628">
        <v>0.5</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239347</v>
      </c>
      <c r="S23" s="626"/>
      <c r="T23" s="626"/>
      <c r="U23" s="626"/>
      <c r="V23" s="626"/>
      <c r="W23" s="626"/>
      <c r="X23" s="626"/>
      <c r="Y23" s="627"/>
      <c r="Z23" s="628">
        <v>1.1000000000000001</v>
      </c>
      <c r="AA23" s="628"/>
      <c r="AB23" s="628"/>
      <c r="AC23" s="628"/>
      <c r="AD23" s="629">
        <v>15250</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746434</v>
      </c>
      <c r="BH23" s="626"/>
      <c r="BI23" s="626"/>
      <c r="BJ23" s="626"/>
      <c r="BK23" s="626"/>
      <c r="BL23" s="626"/>
      <c r="BM23" s="626"/>
      <c r="BN23" s="627"/>
      <c r="BO23" s="628">
        <v>8.1</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54176</v>
      </c>
      <c r="S24" s="626"/>
      <c r="T24" s="626"/>
      <c r="U24" s="626"/>
      <c r="V24" s="626"/>
      <c r="W24" s="626"/>
      <c r="X24" s="626"/>
      <c r="Y24" s="627"/>
      <c r="Z24" s="628">
        <v>0.2</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9128319</v>
      </c>
      <c r="CS24" s="615"/>
      <c r="CT24" s="615"/>
      <c r="CU24" s="615"/>
      <c r="CV24" s="615"/>
      <c r="CW24" s="615"/>
      <c r="CX24" s="615"/>
      <c r="CY24" s="616"/>
      <c r="CZ24" s="652">
        <v>42.8</v>
      </c>
      <c r="DA24" s="653"/>
      <c r="DB24" s="653"/>
      <c r="DC24" s="654"/>
      <c r="DD24" s="651">
        <v>5774939</v>
      </c>
      <c r="DE24" s="615"/>
      <c r="DF24" s="615"/>
      <c r="DG24" s="615"/>
      <c r="DH24" s="615"/>
      <c r="DI24" s="615"/>
      <c r="DJ24" s="615"/>
      <c r="DK24" s="616"/>
      <c r="DL24" s="651">
        <v>5623899</v>
      </c>
      <c r="DM24" s="615"/>
      <c r="DN24" s="615"/>
      <c r="DO24" s="615"/>
      <c r="DP24" s="615"/>
      <c r="DQ24" s="615"/>
      <c r="DR24" s="615"/>
      <c r="DS24" s="615"/>
      <c r="DT24" s="615"/>
      <c r="DU24" s="615"/>
      <c r="DV24" s="616"/>
      <c r="DW24" s="619">
        <v>50.7</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3175209</v>
      </c>
      <c r="S25" s="626"/>
      <c r="T25" s="626"/>
      <c r="U25" s="626"/>
      <c r="V25" s="626"/>
      <c r="W25" s="626"/>
      <c r="X25" s="626"/>
      <c r="Y25" s="627"/>
      <c r="Z25" s="628">
        <v>14.3</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3079717</v>
      </c>
      <c r="CS25" s="657"/>
      <c r="CT25" s="657"/>
      <c r="CU25" s="657"/>
      <c r="CV25" s="657"/>
      <c r="CW25" s="657"/>
      <c r="CX25" s="657"/>
      <c r="CY25" s="658"/>
      <c r="CZ25" s="659">
        <v>14.4</v>
      </c>
      <c r="DA25" s="660"/>
      <c r="DB25" s="660"/>
      <c r="DC25" s="661"/>
      <c r="DD25" s="634">
        <v>2825983</v>
      </c>
      <c r="DE25" s="657"/>
      <c r="DF25" s="657"/>
      <c r="DG25" s="657"/>
      <c r="DH25" s="657"/>
      <c r="DI25" s="657"/>
      <c r="DJ25" s="657"/>
      <c r="DK25" s="658"/>
      <c r="DL25" s="634">
        <v>2675146</v>
      </c>
      <c r="DM25" s="657"/>
      <c r="DN25" s="657"/>
      <c r="DO25" s="657"/>
      <c r="DP25" s="657"/>
      <c r="DQ25" s="657"/>
      <c r="DR25" s="657"/>
      <c r="DS25" s="657"/>
      <c r="DT25" s="657"/>
      <c r="DU25" s="657"/>
      <c r="DV25" s="658"/>
      <c r="DW25" s="630">
        <v>24.1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2026318</v>
      </c>
      <c r="CS26" s="626"/>
      <c r="CT26" s="626"/>
      <c r="CU26" s="626"/>
      <c r="CV26" s="626"/>
      <c r="CW26" s="626"/>
      <c r="CX26" s="626"/>
      <c r="CY26" s="627"/>
      <c r="CZ26" s="659">
        <v>9.5</v>
      </c>
      <c r="DA26" s="660"/>
      <c r="DB26" s="660"/>
      <c r="DC26" s="661"/>
      <c r="DD26" s="634">
        <v>1809542</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1326112</v>
      </c>
      <c r="S27" s="626"/>
      <c r="T27" s="626"/>
      <c r="U27" s="626"/>
      <c r="V27" s="626"/>
      <c r="W27" s="626"/>
      <c r="X27" s="626"/>
      <c r="Y27" s="627"/>
      <c r="Z27" s="628">
        <v>6</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9199559</v>
      </c>
      <c r="BH27" s="626"/>
      <c r="BI27" s="626"/>
      <c r="BJ27" s="626"/>
      <c r="BK27" s="626"/>
      <c r="BL27" s="626"/>
      <c r="BM27" s="626"/>
      <c r="BN27" s="627"/>
      <c r="BO27" s="628">
        <v>100</v>
      </c>
      <c r="BP27" s="628"/>
      <c r="BQ27" s="628"/>
      <c r="BR27" s="628"/>
      <c r="BS27" s="634">
        <v>99878</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4518412</v>
      </c>
      <c r="CS27" s="657"/>
      <c r="CT27" s="657"/>
      <c r="CU27" s="657"/>
      <c r="CV27" s="657"/>
      <c r="CW27" s="657"/>
      <c r="CX27" s="657"/>
      <c r="CY27" s="658"/>
      <c r="CZ27" s="659">
        <v>21.2</v>
      </c>
      <c r="DA27" s="660"/>
      <c r="DB27" s="660"/>
      <c r="DC27" s="661"/>
      <c r="DD27" s="634">
        <v>1463561</v>
      </c>
      <c r="DE27" s="657"/>
      <c r="DF27" s="657"/>
      <c r="DG27" s="657"/>
      <c r="DH27" s="657"/>
      <c r="DI27" s="657"/>
      <c r="DJ27" s="657"/>
      <c r="DK27" s="658"/>
      <c r="DL27" s="634">
        <v>1463358</v>
      </c>
      <c r="DM27" s="657"/>
      <c r="DN27" s="657"/>
      <c r="DO27" s="657"/>
      <c r="DP27" s="657"/>
      <c r="DQ27" s="657"/>
      <c r="DR27" s="657"/>
      <c r="DS27" s="657"/>
      <c r="DT27" s="657"/>
      <c r="DU27" s="657"/>
      <c r="DV27" s="658"/>
      <c r="DW27" s="630">
        <v>13.2</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48316</v>
      </c>
      <c r="S28" s="626"/>
      <c r="T28" s="626"/>
      <c r="U28" s="626"/>
      <c r="V28" s="626"/>
      <c r="W28" s="626"/>
      <c r="X28" s="626"/>
      <c r="Y28" s="627"/>
      <c r="Z28" s="628">
        <v>0.2</v>
      </c>
      <c r="AA28" s="628"/>
      <c r="AB28" s="628"/>
      <c r="AC28" s="628"/>
      <c r="AD28" s="629">
        <v>24911</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1530190</v>
      </c>
      <c r="CS28" s="626"/>
      <c r="CT28" s="626"/>
      <c r="CU28" s="626"/>
      <c r="CV28" s="626"/>
      <c r="CW28" s="626"/>
      <c r="CX28" s="626"/>
      <c r="CY28" s="627"/>
      <c r="CZ28" s="659">
        <v>7.2</v>
      </c>
      <c r="DA28" s="660"/>
      <c r="DB28" s="660"/>
      <c r="DC28" s="661"/>
      <c r="DD28" s="634">
        <v>1485395</v>
      </c>
      <c r="DE28" s="626"/>
      <c r="DF28" s="626"/>
      <c r="DG28" s="626"/>
      <c r="DH28" s="626"/>
      <c r="DI28" s="626"/>
      <c r="DJ28" s="626"/>
      <c r="DK28" s="627"/>
      <c r="DL28" s="634">
        <v>1485395</v>
      </c>
      <c r="DM28" s="626"/>
      <c r="DN28" s="626"/>
      <c r="DO28" s="626"/>
      <c r="DP28" s="626"/>
      <c r="DQ28" s="626"/>
      <c r="DR28" s="626"/>
      <c r="DS28" s="626"/>
      <c r="DT28" s="626"/>
      <c r="DU28" s="626"/>
      <c r="DV28" s="627"/>
      <c r="DW28" s="630">
        <v>13.4</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13620</v>
      </c>
      <c r="S29" s="626"/>
      <c r="T29" s="626"/>
      <c r="U29" s="626"/>
      <c r="V29" s="626"/>
      <c r="W29" s="626"/>
      <c r="X29" s="626"/>
      <c r="Y29" s="627"/>
      <c r="Z29" s="628">
        <v>0.1</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1529974</v>
      </c>
      <c r="CS29" s="657"/>
      <c r="CT29" s="657"/>
      <c r="CU29" s="657"/>
      <c r="CV29" s="657"/>
      <c r="CW29" s="657"/>
      <c r="CX29" s="657"/>
      <c r="CY29" s="658"/>
      <c r="CZ29" s="659">
        <v>7.2</v>
      </c>
      <c r="DA29" s="660"/>
      <c r="DB29" s="660"/>
      <c r="DC29" s="661"/>
      <c r="DD29" s="634">
        <v>1485179</v>
      </c>
      <c r="DE29" s="657"/>
      <c r="DF29" s="657"/>
      <c r="DG29" s="657"/>
      <c r="DH29" s="657"/>
      <c r="DI29" s="657"/>
      <c r="DJ29" s="657"/>
      <c r="DK29" s="658"/>
      <c r="DL29" s="634">
        <v>1485179</v>
      </c>
      <c r="DM29" s="657"/>
      <c r="DN29" s="657"/>
      <c r="DO29" s="657"/>
      <c r="DP29" s="657"/>
      <c r="DQ29" s="657"/>
      <c r="DR29" s="657"/>
      <c r="DS29" s="657"/>
      <c r="DT29" s="657"/>
      <c r="DU29" s="657"/>
      <c r="DV29" s="658"/>
      <c r="DW29" s="630">
        <v>13.4</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2162509</v>
      </c>
      <c r="S30" s="626"/>
      <c r="T30" s="626"/>
      <c r="U30" s="626"/>
      <c r="V30" s="626"/>
      <c r="W30" s="626"/>
      <c r="X30" s="626"/>
      <c r="Y30" s="627"/>
      <c r="Z30" s="628">
        <v>9.6999999999999993</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99.2</v>
      </c>
      <c r="BH30" s="684"/>
      <c r="BI30" s="684"/>
      <c r="BJ30" s="684"/>
      <c r="BK30" s="684"/>
      <c r="BL30" s="684"/>
      <c r="BM30" s="620">
        <v>96.9</v>
      </c>
      <c r="BN30" s="684"/>
      <c r="BO30" s="684"/>
      <c r="BP30" s="684"/>
      <c r="BQ30" s="685"/>
      <c r="BR30" s="683">
        <v>99.1</v>
      </c>
      <c r="BS30" s="684"/>
      <c r="BT30" s="684"/>
      <c r="BU30" s="684"/>
      <c r="BV30" s="684"/>
      <c r="BW30" s="684"/>
      <c r="BX30" s="620">
        <v>96.6</v>
      </c>
      <c r="BY30" s="684"/>
      <c r="BZ30" s="684"/>
      <c r="CA30" s="684"/>
      <c r="CB30" s="685"/>
      <c r="CD30" s="688"/>
      <c r="CE30" s="689"/>
      <c r="CF30" s="639" t="s">
        <v>291</v>
      </c>
      <c r="CG30" s="640"/>
      <c r="CH30" s="640"/>
      <c r="CI30" s="640"/>
      <c r="CJ30" s="640"/>
      <c r="CK30" s="640"/>
      <c r="CL30" s="640"/>
      <c r="CM30" s="640"/>
      <c r="CN30" s="640"/>
      <c r="CO30" s="640"/>
      <c r="CP30" s="640"/>
      <c r="CQ30" s="641"/>
      <c r="CR30" s="625">
        <v>1346867</v>
      </c>
      <c r="CS30" s="626"/>
      <c r="CT30" s="626"/>
      <c r="CU30" s="626"/>
      <c r="CV30" s="626"/>
      <c r="CW30" s="626"/>
      <c r="CX30" s="626"/>
      <c r="CY30" s="627"/>
      <c r="CZ30" s="659">
        <v>6.3</v>
      </c>
      <c r="DA30" s="660"/>
      <c r="DB30" s="660"/>
      <c r="DC30" s="661"/>
      <c r="DD30" s="634">
        <v>1309189</v>
      </c>
      <c r="DE30" s="626"/>
      <c r="DF30" s="626"/>
      <c r="DG30" s="626"/>
      <c r="DH30" s="626"/>
      <c r="DI30" s="626"/>
      <c r="DJ30" s="626"/>
      <c r="DK30" s="627"/>
      <c r="DL30" s="634">
        <v>1309189</v>
      </c>
      <c r="DM30" s="626"/>
      <c r="DN30" s="626"/>
      <c r="DO30" s="626"/>
      <c r="DP30" s="626"/>
      <c r="DQ30" s="626"/>
      <c r="DR30" s="626"/>
      <c r="DS30" s="626"/>
      <c r="DT30" s="626"/>
      <c r="DU30" s="626"/>
      <c r="DV30" s="627"/>
      <c r="DW30" s="630">
        <v>11.8</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959403</v>
      </c>
      <c r="S31" s="626"/>
      <c r="T31" s="626"/>
      <c r="U31" s="626"/>
      <c r="V31" s="626"/>
      <c r="W31" s="626"/>
      <c r="X31" s="626"/>
      <c r="Y31" s="627"/>
      <c r="Z31" s="628">
        <v>4.3</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v>
      </c>
      <c r="BH31" s="657"/>
      <c r="BI31" s="657"/>
      <c r="BJ31" s="657"/>
      <c r="BK31" s="657"/>
      <c r="BL31" s="657"/>
      <c r="BM31" s="631">
        <v>95.7</v>
      </c>
      <c r="BN31" s="681"/>
      <c r="BO31" s="681"/>
      <c r="BP31" s="681"/>
      <c r="BQ31" s="682"/>
      <c r="BR31" s="680">
        <v>98.9</v>
      </c>
      <c r="BS31" s="657"/>
      <c r="BT31" s="657"/>
      <c r="BU31" s="657"/>
      <c r="BV31" s="657"/>
      <c r="BW31" s="657"/>
      <c r="BX31" s="631">
        <v>95.3</v>
      </c>
      <c r="BY31" s="681"/>
      <c r="BZ31" s="681"/>
      <c r="CA31" s="681"/>
      <c r="CB31" s="682"/>
      <c r="CD31" s="688"/>
      <c r="CE31" s="689"/>
      <c r="CF31" s="639" t="s">
        <v>295</v>
      </c>
      <c r="CG31" s="640"/>
      <c r="CH31" s="640"/>
      <c r="CI31" s="640"/>
      <c r="CJ31" s="640"/>
      <c r="CK31" s="640"/>
      <c r="CL31" s="640"/>
      <c r="CM31" s="640"/>
      <c r="CN31" s="640"/>
      <c r="CO31" s="640"/>
      <c r="CP31" s="640"/>
      <c r="CQ31" s="641"/>
      <c r="CR31" s="625">
        <v>183107</v>
      </c>
      <c r="CS31" s="657"/>
      <c r="CT31" s="657"/>
      <c r="CU31" s="657"/>
      <c r="CV31" s="657"/>
      <c r="CW31" s="657"/>
      <c r="CX31" s="657"/>
      <c r="CY31" s="658"/>
      <c r="CZ31" s="659">
        <v>0.9</v>
      </c>
      <c r="DA31" s="660"/>
      <c r="DB31" s="660"/>
      <c r="DC31" s="661"/>
      <c r="DD31" s="634">
        <v>175990</v>
      </c>
      <c r="DE31" s="657"/>
      <c r="DF31" s="657"/>
      <c r="DG31" s="657"/>
      <c r="DH31" s="657"/>
      <c r="DI31" s="657"/>
      <c r="DJ31" s="657"/>
      <c r="DK31" s="658"/>
      <c r="DL31" s="634">
        <v>175990</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507567</v>
      </c>
      <c r="S32" s="626"/>
      <c r="T32" s="626"/>
      <c r="U32" s="626"/>
      <c r="V32" s="626"/>
      <c r="W32" s="626"/>
      <c r="X32" s="626"/>
      <c r="Y32" s="627"/>
      <c r="Z32" s="628">
        <v>2.2999999999999998</v>
      </c>
      <c r="AA32" s="628"/>
      <c r="AB32" s="628"/>
      <c r="AC32" s="628"/>
      <c r="AD32" s="629">
        <v>1111</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99.3</v>
      </c>
      <c r="BH32" s="693"/>
      <c r="BI32" s="693"/>
      <c r="BJ32" s="693"/>
      <c r="BK32" s="693"/>
      <c r="BL32" s="693"/>
      <c r="BM32" s="694">
        <v>97.7</v>
      </c>
      <c r="BN32" s="693"/>
      <c r="BO32" s="693"/>
      <c r="BP32" s="693"/>
      <c r="BQ32" s="695"/>
      <c r="BR32" s="692">
        <v>99.3</v>
      </c>
      <c r="BS32" s="693"/>
      <c r="BT32" s="693"/>
      <c r="BU32" s="693"/>
      <c r="BV32" s="693"/>
      <c r="BW32" s="693"/>
      <c r="BX32" s="694">
        <v>97.4</v>
      </c>
      <c r="BY32" s="693"/>
      <c r="BZ32" s="693"/>
      <c r="CA32" s="693"/>
      <c r="CB32" s="695"/>
      <c r="CD32" s="690"/>
      <c r="CE32" s="691"/>
      <c r="CF32" s="639" t="s">
        <v>298</v>
      </c>
      <c r="CG32" s="640"/>
      <c r="CH32" s="640"/>
      <c r="CI32" s="640"/>
      <c r="CJ32" s="640"/>
      <c r="CK32" s="640"/>
      <c r="CL32" s="640"/>
      <c r="CM32" s="640"/>
      <c r="CN32" s="640"/>
      <c r="CO32" s="640"/>
      <c r="CP32" s="640"/>
      <c r="CQ32" s="641"/>
      <c r="CR32" s="625">
        <v>216</v>
      </c>
      <c r="CS32" s="626"/>
      <c r="CT32" s="626"/>
      <c r="CU32" s="626"/>
      <c r="CV32" s="626"/>
      <c r="CW32" s="626"/>
      <c r="CX32" s="626"/>
      <c r="CY32" s="627"/>
      <c r="CZ32" s="659">
        <v>0</v>
      </c>
      <c r="DA32" s="660"/>
      <c r="DB32" s="660"/>
      <c r="DC32" s="661"/>
      <c r="DD32" s="634">
        <v>216</v>
      </c>
      <c r="DE32" s="626"/>
      <c r="DF32" s="626"/>
      <c r="DG32" s="626"/>
      <c r="DH32" s="626"/>
      <c r="DI32" s="626"/>
      <c r="DJ32" s="626"/>
      <c r="DK32" s="627"/>
      <c r="DL32" s="634">
        <v>216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1849700</v>
      </c>
      <c r="S33" s="626"/>
      <c r="T33" s="626"/>
      <c r="U33" s="626"/>
      <c r="V33" s="626"/>
      <c r="W33" s="626"/>
      <c r="X33" s="626"/>
      <c r="Y33" s="627"/>
      <c r="Z33" s="628">
        <v>8.3000000000000007</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7488777</v>
      </c>
      <c r="CS33" s="657"/>
      <c r="CT33" s="657"/>
      <c r="CU33" s="657"/>
      <c r="CV33" s="657"/>
      <c r="CW33" s="657"/>
      <c r="CX33" s="657"/>
      <c r="CY33" s="658"/>
      <c r="CZ33" s="659">
        <v>35.1</v>
      </c>
      <c r="DA33" s="660"/>
      <c r="DB33" s="660"/>
      <c r="DC33" s="661"/>
      <c r="DD33" s="634">
        <v>6300914</v>
      </c>
      <c r="DE33" s="657"/>
      <c r="DF33" s="657"/>
      <c r="DG33" s="657"/>
      <c r="DH33" s="657"/>
      <c r="DI33" s="657"/>
      <c r="DJ33" s="657"/>
      <c r="DK33" s="658"/>
      <c r="DL33" s="634">
        <v>4788456</v>
      </c>
      <c r="DM33" s="657"/>
      <c r="DN33" s="657"/>
      <c r="DO33" s="657"/>
      <c r="DP33" s="657"/>
      <c r="DQ33" s="657"/>
      <c r="DR33" s="657"/>
      <c r="DS33" s="657"/>
      <c r="DT33" s="657"/>
      <c r="DU33" s="657"/>
      <c r="DV33" s="658"/>
      <c r="DW33" s="630">
        <v>43.2</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3011050</v>
      </c>
      <c r="CS34" s="626"/>
      <c r="CT34" s="626"/>
      <c r="CU34" s="626"/>
      <c r="CV34" s="626"/>
      <c r="CW34" s="626"/>
      <c r="CX34" s="626"/>
      <c r="CY34" s="627"/>
      <c r="CZ34" s="659">
        <v>14.1</v>
      </c>
      <c r="DA34" s="660"/>
      <c r="DB34" s="660"/>
      <c r="DC34" s="661"/>
      <c r="DD34" s="634">
        <v>2623371</v>
      </c>
      <c r="DE34" s="626"/>
      <c r="DF34" s="626"/>
      <c r="DG34" s="626"/>
      <c r="DH34" s="626"/>
      <c r="DI34" s="626"/>
      <c r="DJ34" s="626"/>
      <c r="DK34" s="627"/>
      <c r="DL34" s="634">
        <v>2046049</v>
      </c>
      <c r="DM34" s="626"/>
      <c r="DN34" s="626"/>
      <c r="DO34" s="626"/>
      <c r="DP34" s="626"/>
      <c r="DQ34" s="626"/>
      <c r="DR34" s="626"/>
      <c r="DS34" s="626"/>
      <c r="DT34" s="626"/>
      <c r="DU34" s="626"/>
      <c r="DV34" s="627"/>
      <c r="DW34" s="630">
        <v>18.5</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400000</v>
      </c>
      <c r="S35" s="626"/>
      <c r="T35" s="626"/>
      <c r="U35" s="626"/>
      <c r="V35" s="626"/>
      <c r="W35" s="626"/>
      <c r="X35" s="626"/>
      <c r="Y35" s="627"/>
      <c r="Z35" s="628">
        <v>1.8</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2234299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510724</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128274</v>
      </c>
      <c r="CS35" s="657"/>
      <c r="CT35" s="657"/>
      <c r="CU35" s="657"/>
      <c r="CV35" s="657"/>
      <c r="CW35" s="657"/>
      <c r="CX35" s="657"/>
      <c r="CY35" s="658"/>
      <c r="CZ35" s="659">
        <v>0.6</v>
      </c>
      <c r="DA35" s="660"/>
      <c r="DB35" s="660"/>
      <c r="DC35" s="661"/>
      <c r="DD35" s="634">
        <v>106088</v>
      </c>
      <c r="DE35" s="657"/>
      <c r="DF35" s="657"/>
      <c r="DG35" s="657"/>
      <c r="DH35" s="657"/>
      <c r="DI35" s="657"/>
      <c r="DJ35" s="657"/>
      <c r="DK35" s="658"/>
      <c r="DL35" s="634">
        <v>101961</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22190768</v>
      </c>
      <c r="S36" s="698"/>
      <c r="T36" s="698"/>
      <c r="U36" s="698"/>
      <c r="V36" s="698"/>
      <c r="W36" s="698"/>
      <c r="X36" s="698"/>
      <c r="Y36" s="699"/>
      <c r="Z36" s="700">
        <v>100</v>
      </c>
      <c r="AA36" s="700"/>
      <c r="AB36" s="700"/>
      <c r="AC36" s="700"/>
      <c r="AD36" s="701">
        <v>10684247</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283358</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432840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1765574</v>
      </c>
      <c r="CS36" s="626"/>
      <c r="CT36" s="626"/>
      <c r="CU36" s="626"/>
      <c r="CV36" s="626"/>
      <c r="CW36" s="626"/>
      <c r="CX36" s="626"/>
      <c r="CY36" s="627"/>
      <c r="CZ36" s="659">
        <v>8.3000000000000007</v>
      </c>
      <c r="DA36" s="660"/>
      <c r="DB36" s="660"/>
      <c r="DC36" s="661"/>
      <c r="DD36" s="634">
        <v>1605994</v>
      </c>
      <c r="DE36" s="626"/>
      <c r="DF36" s="626"/>
      <c r="DG36" s="626"/>
      <c r="DH36" s="626"/>
      <c r="DI36" s="626"/>
      <c r="DJ36" s="626"/>
      <c r="DK36" s="627"/>
      <c r="DL36" s="634">
        <v>1296397</v>
      </c>
      <c r="DM36" s="626"/>
      <c r="DN36" s="626"/>
      <c r="DO36" s="626"/>
      <c r="DP36" s="626"/>
      <c r="DQ36" s="626"/>
      <c r="DR36" s="626"/>
      <c r="DS36" s="626"/>
      <c r="DT36" s="626"/>
      <c r="DU36" s="626"/>
      <c r="DV36" s="627"/>
      <c r="DW36" s="630">
        <v>11.7</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146312</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7423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577680</v>
      </c>
      <c r="CS37" s="657"/>
      <c r="CT37" s="657"/>
      <c r="CU37" s="657"/>
      <c r="CV37" s="657"/>
      <c r="CW37" s="657"/>
      <c r="CX37" s="657"/>
      <c r="CY37" s="658"/>
      <c r="CZ37" s="659">
        <v>2.7</v>
      </c>
      <c r="DA37" s="660"/>
      <c r="DB37" s="660"/>
      <c r="DC37" s="661"/>
      <c r="DD37" s="634">
        <v>559108</v>
      </c>
      <c r="DE37" s="657"/>
      <c r="DF37" s="657"/>
      <c r="DG37" s="657"/>
      <c r="DH37" s="657"/>
      <c r="DI37" s="657"/>
      <c r="DJ37" s="657"/>
      <c r="DK37" s="658"/>
      <c r="DL37" s="634">
        <v>508498</v>
      </c>
      <c r="DM37" s="657"/>
      <c r="DN37" s="657"/>
      <c r="DO37" s="657"/>
      <c r="DP37" s="657"/>
      <c r="DQ37" s="657"/>
      <c r="DR37" s="657"/>
      <c r="DS37" s="657"/>
      <c r="DT37" s="657"/>
      <c r="DU37" s="657"/>
      <c r="DV37" s="658"/>
      <c r="DW37" s="630">
        <v>4.5999999999999996</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59375</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11711</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1877363</v>
      </c>
      <c r="CS38" s="626"/>
      <c r="CT38" s="626"/>
      <c r="CU38" s="626"/>
      <c r="CV38" s="626"/>
      <c r="CW38" s="626"/>
      <c r="CX38" s="626"/>
      <c r="CY38" s="627"/>
      <c r="CZ38" s="659">
        <v>8.8000000000000007</v>
      </c>
      <c r="DA38" s="660"/>
      <c r="DB38" s="660"/>
      <c r="DC38" s="661"/>
      <c r="DD38" s="634">
        <v>1529721</v>
      </c>
      <c r="DE38" s="626"/>
      <c r="DF38" s="626"/>
      <c r="DG38" s="626"/>
      <c r="DH38" s="626"/>
      <c r="DI38" s="626"/>
      <c r="DJ38" s="626"/>
      <c r="DK38" s="627"/>
      <c r="DL38" s="634">
        <v>1344049</v>
      </c>
      <c r="DM38" s="626"/>
      <c r="DN38" s="626"/>
      <c r="DO38" s="626"/>
      <c r="DP38" s="626"/>
      <c r="DQ38" s="626"/>
      <c r="DR38" s="626"/>
      <c r="DS38" s="626"/>
      <c r="DT38" s="626"/>
      <c r="DU38" s="626"/>
      <c r="DV38" s="627"/>
      <c r="DW38" s="630">
        <v>12.1</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13079</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106</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444516</v>
      </c>
      <c r="CS39" s="657"/>
      <c r="CT39" s="657"/>
      <c r="CU39" s="657"/>
      <c r="CV39" s="657"/>
      <c r="CW39" s="657"/>
      <c r="CX39" s="657"/>
      <c r="CY39" s="658"/>
      <c r="CZ39" s="659">
        <v>2.1</v>
      </c>
      <c r="DA39" s="660"/>
      <c r="DB39" s="660"/>
      <c r="DC39" s="661"/>
      <c r="DD39" s="634">
        <v>435740</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415542</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98</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262000</v>
      </c>
      <c r="CS40" s="626"/>
      <c r="CT40" s="626"/>
      <c r="CU40" s="626"/>
      <c r="CV40" s="626"/>
      <c r="CW40" s="626"/>
      <c r="CX40" s="626"/>
      <c r="CY40" s="627"/>
      <c r="CZ40" s="659">
        <v>1.2</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1316633</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330</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4706027</v>
      </c>
      <c r="CS42" s="626"/>
      <c r="CT42" s="626"/>
      <c r="CU42" s="626"/>
      <c r="CV42" s="626"/>
      <c r="CW42" s="626"/>
      <c r="CX42" s="626"/>
      <c r="CY42" s="627"/>
      <c r="CZ42" s="659">
        <v>22.1</v>
      </c>
      <c r="DA42" s="708"/>
      <c r="DB42" s="708"/>
      <c r="DC42" s="709"/>
      <c r="DD42" s="634">
        <v>1187095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222079</v>
      </c>
      <c r="CS43" s="657"/>
      <c r="CT43" s="657"/>
      <c r="CU43" s="657"/>
      <c r="CV43" s="657"/>
      <c r="CW43" s="657"/>
      <c r="CX43" s="657"/>
      <c r="CY43" s="658"/>
      <c r="CZ43" s="659">
        <v>1</v>
      </c>
      <c r="DA43" s="660"/>
      <c r="DB43" s="660"/>
      <c r="DC43" s="661"/>
      <c r="DD43" s="634">
        <v>222079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4672468</v>
      </c>
      <c r="CS44" s="626"/>
      <c r="CT44" s="626"/>
      <c r="CU44" s="626"/>
      <c r="CV44" s="626"/>
      <c r="CW44" s="626"/>
      <c r="CX44" s="626"/>
      <c r="CY44" s="627"/>
      <c r="CZ44" s="659">
        <v>21.9</v>
      </c>
      <c r="DA44" s="708"/>
      <c r="DB44" s="708"/>
      <c r="DC44" s="709"/>
      <c r="DD44" s="634">
        <v>1169231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1281650</v>
      </c>
      <c r="CS45" s="657"/>
      <c r="CT45" s="657"/>
      <c r="CU45" s="657"/>
      <c r="CV45" s="657"/>
      <c r="CW45" s="657"/>
      <c r="CX45" s="657"/>
      <c r="CY45" s="658"/>
      <c r="CZ45" s="659">
        <v>6</v>
      </c>
      <c r="DA45" s="660"/>
      <c r="DB45" s="660"/>
      <c r="DC45" s="661"/>
      <c r="DD45" s="634">
        <v>84435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3296532</v>
      </c>
      <c r="CS46" s="626"/>
      <c r="CT46" s="626"/>
      <c r="CU46" s="626"/>
      <c r="CV46" s="626"/>
      <c r="CW46" s="626"/>
      <c r="CX46" s="626"/>
      <c r="CY46" s="627"/>
      <c r="CZ46" s="659">
        <v>15.5</v>
      </c>
      <c r="DA46" s="708"/>
      <c r="DB46" s="708"/>
      <c r="DC46" s="709"/>
      <c r="DD46" s="634">
        <v>1062780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33559</v>
      </c>
      <c r="CS47" s="657"/>
      <c r="CT47" s="657"/>
      <c r="CU47" s="657"/>
      <c r="CV47" s="657"/>
      <c r="CW47" s="657"/>
      <c r="CX47" s="657"/>
      <c r="CY47" s="658"/>
      <c r="CZ47" s="659">
        <v>0.2</v>
      </c>
      <c r="DA47" s="660"/>
      <c r="DB47" s="660"/>
      <c r="DC47" s="661"/>
      <c r="DD47" s="634">
        <v>17864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21323123</v>
      </c>
      <c r="CS49" s="693"/>
      <c r="CT49" s="693"/>
      <c r="CU49" s="693"/>
      <c r="CV49" s="693"/>
      <c r="CW49" s="693"/>
      <c r="CX49" s="693"/>
      <c r="CY49" s="720"/>
      <c r="CZ49" s="721">
        <v>100</v>
      </c>
      <c r="DA49" s="722"/>
      <c r="DB49" s="722"/>
      <c r="DC49" s="723"/>
      <c r="DD49" s="724">
        <v>13262948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4"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527</v>
      </c>
      <c r="C7" s="752"/>
      <c r="D7" s="752"/>
      <c r="E7" s="752"/>
      <c r="F7" s="752"/>
      <c r="G7" s="752"/>
      <c r="H7" s="752"/>
      <c r="I7" s="752"/>
      <c r="J7" s="752"/>
      <c r="K7" s="752"/>
      <c r="L7" s="752"/>
      <c r="M7" s="752"/>
      <c r="N7" s="752"/>
      <c r="O7" s="752"/>
      <c r="P7" s="753"/>
      <c r="Q7" s="754">
        <v>22212</v>
      </c>
      <c r="R7" s="755"/>
      <c r="S7" s="755"/>
      <c r="T7" s="755"/>
      <c r="U7" s="755"/>
      <c r="V7" s="755">
        <v>21344</v>
      </c>
      <c r="W7" s="755"/>
      <c r="X7" s="755"/>
      <c r="Y7" s="755"/>
      <c r="Z7" s="755"/>
      <c r="AA7" s="755">
        <v>868</v>
      </c>
      <c r="AB7" s="755"/>
      <c r="AC7" s="755"/>
      <c r="AD7" s="755"/>
      <c r="AE7" s="756"/>
      <c r="AF7" s="757">
        <v>438</v>
      </c>
      <c r="AG7" s="758"/>
      <c r="AH7" s="758"/>
      <c r="AI7" s="758"/>
      <c r="AJ7" s="759"/>
      <c r="AK7" s="794">
        <v>2153</v>
      </c>
      <c r="AL7" s="795"/>
      <c r="AM7" s="795"/>
      <c r="AN7" s="795"/>
      <c r="AO7" s="795"/>
      <c r="AP7" s="795">
        <v>20158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10</v>
      </c>
      <c r="CI7" s="792"/>
      <c r="CJ7" s="792"/>
      <c r="CK7" s="792"/>
      <c r="CL7" s="793"/>
      <c r="CM7" s="791">
        <v>98</v>
      </c>
      <c r="CN7" s="792"/>
      <c r="CO7" s="792"/>
      <c r="CP7" s="792"/>
      <c r="CQ7" s="793"/>
      <c r="CR7" s="791">
        <v>55</v>
      </c>
      <c r="CS7" s="792"/>
      <c r="CT7" s="792"/>
      <c r="CU7" s="792"/>
      <c r="CV7" s="793"/>
      <c r="CW7" s="791">
        <v>20</v>
      </c>
      <c r="CX7" s="792"/>
      <c r="CY7" s="792"/>
      <c r="CZ7" s="792"/>
      <c r="DA7" s="793"/>
      <c r="DB7" s="791" t="s">
        <v>477</v>
      </c>
      <c r="DC7" s="792"/>
      <c r="DD7" s="792"/>
      <c r="DE7" s="792"/>
      <c r="DF7" s="793"/>
      <c r="DG7" s="791" t="s">
        <v>477</v>
      </c>
      <c r="DH7" s="792"/>
      <c r="DI7" s="792"/>
      <c r="DJ7" s="792"/>
      <c r="DK7" s="793"/>
      <c r="DL7" s="791" t="s">
        <v>477</v>
      </c>
      <c r="DM7" s="792"/>
      <c r="DN7" s="792"/>
      <c r="DO7" s="792"/>
      <c r="DP7" s="793"/>
      <c r="DQ7" s="791" t="s">
        <v>477</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552</v>
      </c>
      <c r="BT8" s="789"/>
      <c r="BU8" s="789"/>
      <c r="BV8" s="789"/>
      <c r="BW8" s="789"/>
      <c r="BX8" s="789"/>
      <c r="BY8" s="789"/>
      <c r="BZ8" s="789"/>
      <c r="CA8" s="789"/>
      <c r="CB8" s="789"/>
      <c r="CC8" s="789"/>
      <c r="CD8" s="789"/>
      <c r="CE8" s="789"/>
      <c r="CF8" s="789"/>
      <c r="CG8" s="790"/>
      <c r="CH8" s="801">
        <v>-28</v>
      </c>
      <c r="CI8" s="802"/>
      <c r="CJ8" s="802"/>
      <c r="CK8" s="802"/>
      <c r="CL8" s="803"/>
      <c r="CM8" s="801">
        <v>-11</v>
      </c>
      <c r="CN8" s="802"/>
      <c r="CO8" s="802"/>
      <c r="CP8" s="802"/>
      <c r="CQ8" s="803"/>
      <c r="CR8" s="801">
        <v>71</v>
      </c>
      <c r="CS8" s="802"/>
      <c r="CT8" s="802"/>
      <c r="CU8" s="802"/>
      <c r="CV8" s="803"/>
      <c r="CW8" s="801" t="s">
        <v>477</v>
      </c>
      <c r="CX8" s="802"/>
      <c r="CY8" s="802"/>
      <c r="CZ8" s="802"/>
      <c r="DA8" s="803"/>
      <c r="DB8" s="801">
        <v>88</v>
      </c>
      <c r="DC8" s="802"/>
      <c r="DD8" s="802"/>
      <c r="DE8" s="802"/>
      <c r="DF8" s="803"/>
      <c r="DG8" s="801" t="s">
        <v>477</v>
      </c>
      <c r="DH8" s="802"/>
      <c r="DI8" s="802"/>
      <c r="DJ8" s="802"/>
      <c r="DK8" s="803"/>
      <c r="DL8" s="801" t="s">
        <v>477</v>
      </c>
      <c r="DM8" s="802"/>
      <c r="DN8" s="802"/>
      <c r="DO8" s="802"/>
      <c r="DP8" s="803"/>
      <c r="DQ8" s="801" t="s">
        <v>477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553</v>
      </c>
      <c r="BT9" s="789"/>
      <c r="BU9" s="789"/>
      <c r="BV9" s="789"/>
      <c r="BW9" s="789"/>
      <c r="BX9" s="789"/>
      <c r="BY9" s="789"/>
      <c r="BZ9" s="789"/>
      <c r="CA9" s="789"/>
      <c r="CB9" s="789"/>
      <c r="CC9" s="789"/>
      <c r="CD9" s="789"/>
      <c r="CE9" s="789"/>
      <c r="CF9" s="789"/>
      <c r="CG9" s="790"/>
      <c r="CH9" s="801" t="s">
        <v>477</v>
      </c>
      <c r="CI9" s="802"/>
      <c r="CJ9" s="802"/>
      <c r="CK9" s="802"/>
      <c r="CL9" s="803"/>
      <c r="CM9" s="801">
        <v>9</v>
      </c>
      <c r="CN9" s="802"/>
      <c r="CO9" s="802"/>
      <c r="CP9" s="802"/>
      <c r="CQ9" s="803"/>
      <c r="CR9" s="801">
        <v>0</v>
      </c>
      <c r="CS9" s="802"/>
      <c r="CT9" s="802"/>
      <c r="CU9" s="802"/>
      <c r="CV9" s="803"/>
      <c r="CW9" s="801" t="s">
        <v>477</v>
      </c>
      <c r="CX9" s="802"/>
      <c r="CY9" s="802"/>
      <c r="CZ9" s="802"/>
      <c r="DA9" s="803"/>
      <c r="DB9" s="801" t="s">
        <v>477</v>
      </c>
      <c r="DC9" s="802"/>
      <c r="DD9" s="802"/>
      <c r="DE9" s="802"/>
      <c r="DF9" s="803"/>
      <c r="DG9" s="801" t="s">
        <v>477</v>
      </c>
      <c r="DH9" s="802"/>
      <c r="DI9" s="802"/>
      <c r="DJ9" s="802"/>
      <c r="DK9" s="803"/>
      <c r="DL9" s="801" t="s">
        <v>477</v>
      </c>
      <c r="DM9" s="802"/>
      <c r="DN9" s="802"/>
      <c r="DO9" s="802"/>
      <c r="DP9" s="803"/>
      <c r="DQ9" s="801" t="s">
        <v>477</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554</v>
      </c>
      <c r="BT10" s="789"/>
      <c r="BU10" s="789"/>
      <c r="BV10" s="789"/>
      <c r="BW10" s="789"/>
      <c r="BX10" s="789"/>
      <c r="BY10" s="789"/>
      <c r="BZ10" s="789"/>
      <c r="CA10" s="789"/>
      <c r="CB10" s="789"/>
      <c r="CC10" s="789"/>
      <c r="CD10" s="789"/>
      <c r="CE10" s="789"/>
      <c r="CF10" s="789"/>
      <c r="CG10" s="790"/>
      <c r="CH10" s="801" t="s">
        <v>477</v>
      </c>
      <c r="CI10" s="802"/>
      <c r="CJ10" s="802"/>
      <c r="CK10" s="802"/>
      <c r="CL10" s="803"/>
      <c r="CM10" s="801">
        <v>126</v>
      </c>
      <c r="CN10" s="802"/>
      <c r="CO10" s="802"/>
      <c r="CP10" s="802"/>
      <c r="CQ10" s="803"/>
      <c r="CR10" s="801">
        <v>100</v>
      </c>
      <c r="CS10" s="802"/>
      <c r="CT10" s="802"/>
      <c r="CU10" s="802"/>
      <c r="CV10" s="803"/>
      <c r="CW10" s="801" t="s">
        <v>477</v>
      </c>
      <c r="CX10" s="802"/>
      <c r="CY10" s="802"/>
      <c r="CZ10" s="802"/>
      <c r="DA10" s="803"/>
      <c r="DB10" s="801" t="s">
        <v>477</v>
      </c>
      <c r="DC10" s="802"/>
      <c r="DD10" s="802"/>
      <c r="DE10" s="802"/>
      <c r="DF10" s="803"/>
      <c r="DG10" s="801" t="s">
        <v>477</v>
      </c>
      <c r="DH10" s="802"/>
      <c r="DI10" s="802"/>
      <c r="DJ10" s="802"/>
      <c r="DK10" s="803"/>
      <c r="DL10" s="801" t="s">
        <v>477</v>
      </c>
      <c r="DM10" s="802"/>
      <c r="DN10" s="802"/>
      <c r="DO10" s="802"/>
      <c r="DP10" s="803"/>
      <c r="DQ10" s="801" t="s">
        <v>477</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555</v>
      </c>
      <c r="BS11" s="788" t="s">
        <v>556</v>
      </c>
      <c r="BT11" s="789"/>
      <c r="BU11" s="789"/>
      <c r="BV11" s="789"/>
      <c r="BW11" s="789"/>
      <c r="BX11" s="789"/>
      <c r="BY11" s="789"/>
      <c r="BZ11" s="789"/>
      <c r="CA11" s="789"/>
      <c r="CB11" s="789"/>
      <c r="CC11" s="789"/>
      <c r="CD11" s="789"/>
      <c r="CE11" s="789"/>
      <c r="CF11" s="789"/>
      <c r="CG11" s="790"/>
      <c r="CH11" s="801">
        <v>-3</v>
      </c>
      <c r="CI11" s="802"/>
      <c r="CJ11" s="802"/>
      <c r="CK11" s="802"/>
      <c r="CL11" s="803"/>
      <c r="CM11" s="801">
        <v>642</v>
      </c>
      <c r="CN11" s="802"/>
      <c r="CO11" s="802"/>
      <c r="CP11" s="802"/>
      <c r="CQ11" s="803"/>
      <c r="CR11" s="801">
        <v>10</v>
      </c>
      <c r="CS11" s="802"/>
      <c r="CT11" s="802"/>
      <c r="CU11" s="802"/>
      <c r="CV11" s="803"/>
      <c r="CW11" s="801" t="s">
        <v>477</v>
      </c>
      <c r="CX11" s="802"/>
      <c r="CY11" s="802"/>
      <c r="CZ11" s="802"/>
      <c r="DA11" s="803"/>
      <c r="DB11" s="801" t="s">
        <v>477</v>
      </c>
      <c r="DC11" s="802"/>
      <c r="DD11" s="802"/>
      <c r="DE11" s="802"/>
      <c r="DF11" s="803"/>
      <c r="DG11" s="801" t="s">
        <v>477</v>
      </c>
      <c r="DH11" s="802"/>
      <c r="DI11" s="802"/>
      <c r="DJ11" s="802"/>
      <c r="DK11" s="803"/>
      <c r="DL11" s="801" t="s">
        <v>477</v>
      </c>
      <c r="DM11" s="802"/>
      <c r="DN11" s="802"/>
      <c r="DO11" s="802"/>
      <c r="DP11" s="803"/>
      <c r="DQ11" s="801" t="s">
        <v>477</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534</v>
      </c>
      <c r="C23" s="811"/>
      <c r="D23" s="811"/>
      <c r="E23" s="811"/>
      <c r="F23" s="811"/>
      <c r="G23" s="811"/>
      <c r="H23" s="811"/>
      <c r="I23" s="811"/>
      <c r="J23" s="811"/>
      <c r="K23" s="811"/>
      <c r="L23" s="811"/>
      <c r="M23" s="811"/>
      <c r="N23" s="811"/>
      <c r="O23" s="811"/>
      <c r="P23" s="812"/>
      <c r="Q23" s="813">
        <v>22198</v>
      </c>
      <c r="R23" s="814"/>
      <c r="S23" s="814"/>
      <c r="T23" s="814"/>
      <c r="U23" s="814"/>
      <c r="V23" s="814">
        <v>21331</v>
      </c>
      <c r="W23" s="814"/>
      <c r="X23" s="814"/>
      <c r="Y23" s="814"/>
      <c r="Z23" s="814"/>
      <c r="AA23" s="814">
        <v>868</v>
      </c>
      <c r="AB23" s="814"/>
      <c r="AC23" s="814"/>
      <c r="AD23" s="814"/>
      <c r="AE23" s="815"/>
      <c r="AF23" s="816">
        <v>438</v>
      </c>
      <c r="AG23" s="814"/>
      <c r="AH23" s="814"/>
      <c r="AI23" s="814"/>
      <c r="AJ23" s="817"/>
      <c r="AK23" s="818"/>
      <c r="AL23" s="819"/>
      <c r="AM23" s="819"/>
      <c r="AN23" s="819"/>
      <c r="AO23" s="819"/>
      <c r="AP23" s="814">
        <v>20158</v>
      </c>
      <c r="AQ23" s="814"/>
      <c r="AR23" s="814"/>
      <c r="AS23" s="814"/>
      <c r="AT23" s="814"/>
      <c r="AU23" s="820"/>
      <c r="AV23" s="820"/>
      <c r="AW23" s="820"/>
      <c r="AX23" s="820"/>
      <c r="AY23" s="821"/>
      <c r="AZ23" s="829" t="s">
        <v>366</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369</v>
      </c>
      <c r="R26" s="738"/>
      <c r="S26" s="738"/>
      <c r="T26" s="738"/>
      <c r="U26" s="739"/>
      <c r="V26" s="737" t="s">
        <v>370</v>
      </c>
      <c r="W26" s="738"/>
      <c r="X26" s="738"/>
      <c r="Y26" s="738"/>
      <c r="Z26" s="739"/>
      <c r="AA26" s="737" t="s">
        <v>371</v>
      </c>
      <c r="AB26" s="738"/>
      <c r="AC26" s="738"/>
      <c r="AD26" s="738"/>
      <c r="AE26" s="738"/>
      <c r="AF26" s="832" t="s">
        <v>372</v>
      </c>
      <c r="AG26" s="833"/>
      <c r="AH26" s="833"/>
      <c r="AI26" s="833"/>
      <c r="AJ26" s="834"/>
      <c r="AK26" s="738" t="s">
        <v>373</v>
      </c>
      <c r="AL26" s="738"/>
      <c r="AM26" s="738"/>
      <c r="AN26" s="738"/>
      <c r="AO26" s="739"/>
      <c r="AP26" s="737" t="s">
        <v>374</v>
      </c>
      <c r="AQ26" s="738"/>
      <c r="AR26" s="738"/>
      <c r="AS26" s="738"/>
      <c r="AT26" s="739"/>
      <c r="AU26" s="737" t="s">
        <v>375</v>
      </c>
      <c r="AV26" s="738"/>
      <c r="AW26" s="738"/>
      <c r="AX26" s="738"/>
      <c r="AY26" s="739"/>
      <c r="AZ26" s="737" t="s">
        <v>376</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526</v>
      </c>
      <c r="C28" s="752"/>
      <c r="D28" s="752"/>
      <c r="E28" s="752"/>
      <c r="F28" s="752"/>
      <c r="G28" s="752"/>
      <c r="H28" s="752"/>
      <c r="I28" s="752"/>
      <c r="J28" s="752"/>
      <c r="K28" s="752"/>
      <c r="L28" s="752"/>
      <c r="M28" s="752"/>
      <c r="N28" s="752"/>
      <c r="O28" s="752"/>
      <c r="P28" s="753"/>
      <c r="Q28" s="842">
        <v>6777</v>
      </c>
      <c r="R28" s="843"/>
      <c r="S28" s="843"/>
      <c r="T28" s="843"/>
      <c r="U28" s="843"/>
      <c r="V28" s="843">
        <v>6267</v>
      </c>
      <c r="W28" s="843"/>
      <c r="X28" s="843"/>
      <c r="Y28" s="843"/>
      <c r="Z28" s="843"/>
      <c r="AA28" s="843">
        <v>511</v>
      </c>
      <c r="AB28" s="843"/>
      <c r="AC28" s="843"/>
      <c r="AD28" s="843"/>
      <c r="AE28" s="844"/>
      <c r="AF28" s="845">
        <v>511</v>
      </c>
      <c r="AG28" s="843"/>
      <c r="AH28" s="843"/>
      <c r="AI28" s="843"/>
      <c r="AJ28" s="846"/>
      <c r="AK28" s="847">
        <v>415</v>
      </c>
      <c r="AL28" s="838"/>
      <c r="AM28" s="838"/>
      <c r="AN28" s="838"/>
      <c r="AO28" s="838"/>
      <c r="AP28" s="838" t="s">
        <v>477</v>
      </c>
      <c r="AQ28" s="838"/>
      <c r="AR28" s="838"/>
      <c r="AS28" s="838"/>
      <c r="AT28" s="838"/>
      <c r="AU28" s="838" t="s">
        <v>477</v>
      </c>
      <c r="AV28" s="838"/>
      <c r="AW28" s="838"/>
      <c r="AX28" s="838"/>
      <c r="AY28" s="838"/>
      <c r="AZ28" s="839" t="s">
        <v>477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529</v>
      </c>
      <c r="C29" s="776"/>
      <c r="D29" s="776"/>
      <c r="E29" s="776"/>
      <c r="F29" s="776"/>
      <c r="G29" s="776"/>
      <c r="H29" s="776"/>
      <c r="I29" s="776"/>
      <c r="J29" s="776"/>
      <c r="K29" s="776"/>
      <c r="L29" s="776"/>
      <c r="M29" s="776"/>
      <c r="N29" s="776"/>
      <c r="O29" s="776"/>
      <c r="P29" s="777"/>
      <c r="Q29" s="778">
        <v>4851</v>
      </c>
      <c r="R29" s="779"/>
      <c r="S29" s="779"/>
      <c r="T29" s="779"/>
      <c r="U29" s="779"/>
      <c r="V29" s="779">
        <v>4725</v>
      </c>
      <c r="W29" s="779"/>
      <c r="X29" s="779"/>
      <c r="Y29" s="779"/>
      <c r="Z29" s="779"/>
      <c r="AA29" s="779">
        <v>126</v>
      </c>
      <c r="AB29" s="779"/>
      <c r="AC29" s="779"/>
      <c r="AD29" s="779"/>
      <c r="AE29" s="780"/>
      <c r="AF29" s="781">
        <v>123</v>
      </c>
      <c r="AG29" s="782"/>
      <c r="AH29" s="782"/>
      <c r="AI29" s="782"/>
      <c r="AJ29" s="783"/>
      <c r="AK29" s="850">
        <v>662</v>
      </c>
      <c r="AL29" s="851"/>
      <c r="AM29" s="851"/>
      <c r="AN29" s="851"/>
      <c r="AO29" s="851"/>
      <c r="AP29" s="851">
        <v>16</v>
      </c>
      <c r="AQ29" s="851"/>
      <c r="AR29" s="851"/>
      <c r="AS29" s="851"/>
      <c r="AT29" s="851"/>
      <c r="AU29" s="851">
        <v>2</v>
      </c>
      <c r="AV29" s="851"/>
      <c r="AW29" s="851"/>
      <c r="AX29" s="851"/>
      <c r="AY29" s="851"/>
      <c r="AZ29" s="852" t="s">
        <v>477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535</v>
      </c>
      <c r="C30" s="776"/>
      <c r="D30" s="776"/>
      <c r="E30" s="776"/>
      <c r="F30" s="776"/>
      <c r="G30" s="776"/>
      <c r="H30" s="776"/>
      <c r="I30" s="776"/>
      <c r="J30" s="776"/>
      <c r="K30" s="776"/>
      <c r="L30" s="776"/>
      <c r="M30" s="776"/>
      <c r="N30" s="776"/>
      <c r="O30" s="776"/>
      <c r="P30" s="777"/>
      <c r="Q30" s="778">
        <v>37</v>
      </c>
      <c r="R30" s="779"/>
      <c r="S30" s="779"/>
      <c r="T30" s="779"/>
      <c r="U30" s="779"/>
      <c r="V30" s="779">
        <v>25</v>
      </c>
      <c r="W30" s="779"/>
      <c r="X30" s="779"/>
      <c r="Y30" s="779"/>
      <c r="Z30" s="779"/>
      <c r="AA30" s="779">
        <v>13</v>
      </c>
      <c r="AB30" s="779"/>
      <c r="AC30" s="779"/>
      <c r="AD30" s="779"/>
      <c r="AE30" s="780"/>
      <c r="AF30" s="781">
        <v>13</v>
      </c>
      <c r="AG30" s="782"/>
      <c r="AH30" s="782"/>
      <c r="AI30" s="782"/>
      <c r="AJ30" s="783"/>
      <c r="AK30" s="850" t="s">
        <v>477</v>
      </c>
      <c r="AL30" s="851"/>
      <c r="AM30" s="851"/>
      <c r="AN30" s="851"/>
      <c r="AO30" s="851"/>
      <c r="AP30" s="851" t="s">
        <v>477</v>
      </c>
      <c r="AQ30" s="851"/>
      <c r="AR30" s="851"/>
      <c r="AS30" s="851"/>
      <c r="AT30" s="851"/>
      <c r="AU30" s="851" t="s">
        <v>477</v>
      </c>
      <c r="AV30" s="851"/>
      <c r="AW30" s="851"/>
      <c r="AX30" s="851"/>
      <c r="AY30" s="851"/>
      <c r="AZ30" s="852" t="s">
        <v>477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536</v>
      </c>
      <c r="C31" s="776"/>
      <c r="D31" s="776"/>
      <c r="E31" s="776"/>
      <c r="F31" s="776"/>
      <c r="G31" s="776"/>
      <c r="H31" s="776"/>
      <c r="I31" s="776"/>
      <c r="J31" s="776"/>
      <c r="K31" s="776"/>
      <c r="L31" s="776"/>
      <c r="M31" s="776"/>
      <c r="N31" s="776"/>
      <c r="O31" s="776"/>
      <c r="P31" s="777"/>
      <c r="Q31" s="778">
        <v>818</v>
      </c>
      <c r="R31" s="779"/>
      <c r="S31" s="779"/>
      <c r="T31" s="779"/>
      <c r="U31" s="779"/>
      <c r="V31" s="779">
        <v>817</v>
      </c>
      <c r="W31" s="779"/>
      <c r="X31" s="779"/>
      <c r="Y31" s="779"/>
      <c r="Z31" s="779"/>
      <c r="AA31" s="779">
        <v>1</v>
      </c>
      <c r="AB31" s="779"/>
      <c r="AC31" s="779"/>
      <c r="AD31" s="779"/>
      <c r="AE31" s="780"/>
      <c r="AF31" s="781">
        <v>1</v>
      </c>
      <c r="AG31" s="782"/>
      <c r="AH31" s="782"/>
      <c r="AI31" s="782"/>
      <c r="AJ31" s="783"/>
      <c r="AK31" s="850">
        <v>179</v>
      </c>
      <c r="AL31" s="851"/>
      <c r="AM31" s="851"/>
      <c r="AN31" s="851"/>
      <c r="AO31" s="851"/>
      <c r="AP31" s="851" t="s">
        <v>477</v>
      </c>
      <c r="AQ31" s="851"/>
      <c r="AR31" s="851"/>
      <c r="AS31" s="851"/>
      <c r="AT31" s="851"/>
      <c r="AU31" s="851" t="s">
        <v>477</v>
      </c>
      <c r="AV31" s="851"/>
      <c r="AW31" s="851"/>
      <c r="AX31" s="851"/>
      <c r="AY31" s="851"/>
      <c r="AZ31" s="852" t="s">
        <v>477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524</v>
      </c>
      <c r="C32" s="776"/>
      <c r="D32" s="776"/>
      <c r="E32" s="776"/>
      <c r="F32" s="776"/>
      <c r="G32" s="776"/>
      <c r="H32" s="776"/>
      <c r="I32" s="776"/>
      <c r="J32" s="776"/>
      <c r="K32" s="776"/>
      <c r="L32" s="776"/>
      <c r="M32" s="776"/>
      <c r="N32" s="776"/>
      <c r="O32" s="776"/>
      <c r="P32" s="777"/>
      <c r="Q32" s="778">
        <v>1402</v>
      </c>
      <c r="R32" s="779"/>
      <c r="S32" s="779"/>
      <c r="T32" s="779"/>
      <c r="U32" s="779"/>
      <c r="V32" s="779">
        <v>1098</v>
      </c>
      <c r="W32" s="779"/>
      <c r="X32" s="779"/>
      <c r="Y32" s="779"/>
      <c r="Z32" s="779"/>
      <c r="AA32" s="779">
        <v>304</v>
      </c>
      <c r="AB32" s="779"/>
      <c r="AC32" s="779"/>
      <c r="AD32" s="779"/>
      <c r="AE32" s="780"/>
      <c r="AF32" s="781">
        <v>1347</v>
      </c>
      <c r="AG32" s="782"/>
      <c r="AH32" s="782"/>
      <c r="AI32" s="782"/>
      <c r="AJ32" s="783"/>
      <c r="AK32" s="850">
        <v>59</v>
      </c>
      <c r="AL32" s="851"/>
      <c r="AM32" s="851"/>
      <c r="AN32" s="851"/>
      <c r="AO32" s="851"/>
      <c r="AP32" s="851">
        <v>3587</v>
      </c>
      <c r="AQ32" s="851"/>
      <c r="AR32" s="851"/>
      <c r="AS32" s="851"/>
      <c r="AT32" s="851"/>
      <c r="AU32" s="851">
        <v>398</v>
      </c>
      <c r="AV32" s="851"/>
      <c r="AW32" s="851"/>
      <c r="AX32" s="851"/>
      <c r="AY32" s="851"/>
      <c r="AZ32" s="852" t="s">
        <v>477</v>
      </c>
      <c r="BA32" s="852"/>
      <c r="BB32" s="852"/>
      <c r="BC32" s="852"/>
      <c r="BD32" s="852"/>
      <c r="BE32" s="848" t="s">
        <v>537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530</v>
      </c>
      <c r="C33" s="776"/>
      <c r="D33" s="776"/>
      <c r="E33" s="776"/>
      <c r="F33" s="776"/>
      <c r="G33" s="776"/>
      <c r="H33" s="776"/>
      <c r="I33" s="776"/>
      <c r="J33" s="776"/>
      <c r="K33" s="776"/>
      <c r="L33" s="776"/>
      <c r="M33" s="776"/>
      <c r="N33" s="776"/>
      <c r="O33" s="776"/>
      <c r="P33" s="777"/>
      <c r="Q33" s="778">
        <v>16</v>
      </c>
      <c r="R33" s="779"/>
      <c r="S33" s="779"/>
      <c r="T33" s="779"/>
      <c r="U33" s="779"/>
      <c r="V33" s="779">
        <v>15</v>
      </c>
      <c r="W33" s="779"/>
      <c r="X33" s="779"/>
      <c r="Y33" s="779"/>
      <c r="Z33" s="779"/>
      <c r="AA33" s="779">
        <v>1</v>
      </c>
      <c r="AB33" s="779"/>
      <c r="AC33" s="779"/>
      <c r="AD33" s="779"/>
      <c r="AE33" s="780"/>
      <c r="AF33" s="781">
        <v>46</v>
      </c>
      <c r="AG33" s="782"/>
      <c r="AH33" s="782"/>
      <c r="AI33" s="782"/>
      <c r="AJ33" s="783"/>
      <c r="AK33" s="850">
        <v>13</v>
      </c>
      <c r="AL33" s="851"/>
      <c r="AM33" s="851"/>
      <c r="AN33" s="851"/>
      <c r="AO33" s="851"/>
      <c r="AP33" s="851">
        <v>150</v>
      </c>
      <c r="AQ33" s="851"/>
      <c r="AR33" s="851"/>
      <c r="AS33" s="851"/>
      <c r="AT33" s="851"/>
      <c r="AU33" s="851">
        <v>150</v>
      </c>
      <c r="AV33" s="851"/>
      <c r="AW33" s="851"/>
      <c r="AX33" s="851"/>
      <c r="AY33" s="851"/>
      <c r="AZ33" s="852" t="s">
        <v>477</v>
      </c>
      <c r="BA33" s="852"/>
      <c r="BB33" s="852"/>
      <c r="BC33" s="852"/>
      <c r="BD33" s="852"/>
      <c r="BE33" s="848" t="s">
        <v>537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525</v>
      </c>
      <c r="C34" s="776"/>
      <c r="D34" s="776"/>
      <c r="E34" s="776"/>
      <c r="F34" s="776"/>
      <c r="G34" s="776"/>
      <c r="H34" s="776"/>
      <c r="I34" s="776"/>
      <c r="J34" s="776"/>
      <c r="K34" s="776"/>
      <c r="L34" s="776"/>
      <c r="M34" s="776"/>
      <c r="N34" s="776"/>
      <c r="O34" s="776"/>
      <c r="P34" s="777"/>
      <c r="Q34" s="778">
        <v>189</v>
      </c>
      <c r="R34" s="779"/>
      <c r="S34" s="779"/>
      <c r="T34" s="779"/>
      <c r="U34" s="779"/>
      <c r="V34" s="779">
        <v>172</v>
      </c>
      <c r="W34" s="779"/>
      <c r="X34" s="779"/>
      <c r="Y34" s="779"/>
      <c r="Z34" s="779"/>
      <c r="AA34" s="779">
        <v>17</v>
      </c>
      <c r="AB34" s="779"/>
      <c r="AC34" s="779"/>
      <c r="AD34" s="779"/>
      <c r="AE34" s="780"/>
      <c r="AF34" s="781">
        <v>599</v>
      </c>
      <c r="AG34" s="782"/>
      <c r="AH34" s="782"/>
      <c r="AI34" s="782"/>
      <c r="AJ34" s="783"/>
      <c r="AK34" s="850">
        <v>1</v>
      </c>
      <c r="AL34" s="851"/>
      <c r="AM34" s="851"/>
      <c r="AN34" s="851"/>
      <c r="AO34" s="851"/>
      <c r="AP34" s="851" t="s">
        <v>477</v>
      </c>
      <c r="AQ34" s="851"/>
      <c r="AR34" s="851"/>
      <c r="AS34" s="851"/>
      <c r="AT34" s="851"/>
      <c r="AU34" s="851" t="s">
        <v>477</v>
      </c>
      <c r="AV34" s="851"/>
      <c r="AW34" s="851"/>
      <c r="AX34" s="851"/>
      <c r="AY34" s="851"/>
      <c r="AZ34" s="852" t="s">
        <v>477</v>
      </c>
      <c r="BA34" s="852"/>
      <c r="BB34" s="852"/>
      <c r="BC34" s="852"/>
      <c r="BD34" s="852"/>
      <c r="BE34" s="848" t="s">
        <v>537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528</v>
      </c>
      <c r="C35" s="776"/>
      <c r="D35" s="776"/>
      <c r="E35" s="776"/>
      <c r="F35" s="776"/>
      <c r="G35" s="776"/>
      <c r="H35" s="776"/>
      <c r="I35" s="776"/>
      <c r="J35" s="776"/>
      <c r="K35" s="776"/>
      <c r="L35" s="776"/>
      <c r="M35" s="776"/>
      <c r="N35" s="776"/>
      <c r="O35" s="776"/>
      <c r="P35" s="777"/>
      <c r="Q35" s="778">
        <v>1301</v>
      </c>
      <c r="R35" s="779"/>
      <c r="S35" s="779"/>
      <c r="T35" s="779"/>
      <c r="U35" s="779"/>
      <c r="V35" s="779">
        <v>1269</v>
      </c>
      <c r="W35" s="779"/>
      <c r="X35" s="779"/>
      <c r="Y35" s="779"/>
      <c r="Z35" s="779"/>
      <c r="AA35" s="779">
        <v>33</v>
      </c>
      <c r="AB35" s="779"/>
      <c r="AC35" s="779"/>
      <c r="AD35" s="779"/>
      <c r="AE35" s="780"/>
      <c r="AF35" s="781">
        <v>322</v>
      </c>
      <c r="AG35" s="782"/>
      <c r="AH35" s="782"/>
      <c r="AI35" s="782"/>
      <c r="AJ35" s="783"/>
      <c r="AK35" s="850">
        <v>283</v>
      </c>
      <c r="AL35" s="851"/>
      <c r="AM35" s="851"/>
      <c r="AN35" s="851"/>
      <c r="AO35" s="851"/>
      <c r="AP35" s="851">
        <v>5983</v>
      </c>
      <c r="AQ35" s="851"/>
      <c r="AR35" s="851"/>
      <c r="AS35" s="851"/>
      <c r="AT35" s="851"/>
      <c r="AU35" s="851">
        <v>3028</v>
      </c>
      <c r="AV35" s="851"/>
      <c r="AW35" s="851"/>
      <c r="AX35" s="851"/>
      <c r="AY35" s="851"/>
      <c r="AZ35" s="852" t="s">
        <v>477</v>
      </c>
      <c r="BA35" s="852"/>
      <c r="BB35" s="852"/>
      <c r="BC35" s="852"/>
      <c r="BD35" s="852"/>
      <c r="BE35" s="848" t="s">
        <v>537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531</v>
      </c>
      <c r="C36" s="776"/>
      <c r="D36" s="776"/>
      <c r="E36" s="776"/>
      <c r="F36" s="776"/>
      <c r="G36" s="776"/>
      <c r="H36" s="776"/>
      <c r="I36" s="776"/>
      <c r="J36" s="776"/>
      <c r="K36" s="776"/>
      <c r="L36" s="776"/>
      <c r="M36" s="776"/>
      <c r="N36" s="776"/>
      <c r="O36" s="776"/>
      <c r="P36" s="777"/>
      <c r="Q36" s="778">
        <v>1647</v>
      </c>
      <c r="R36" s="779"/>
      <c r="S36" s="779"/>
      <c r="T36" s="779"/>
      <c r="U36" s="779"/>
      <c r="V36" s="779">
        <v>1630</v>
      </c>
      <c r="W36" s="779"/>
      <c r="X36" s="779"/>
      <c r="Y36" s="779"/>
      <c r="Z36" s="779"/>
      <c r="AA36" s="779">
        <v>16</v>
      </c>
      <c r="AB36" s="779"/>
      <c r="AC36" s="779"/>
      <c r="AD36" s="779"/>
      <c r="AE36" s="780"/>
      <c r="AF36" s="781">
        <v>16</v>
      </c>
      <c r="AG36" s="782"/>
      <c r="AH36" s="782"/>
      <c r="AI36" s="782"/>
      <c r="AJ36" s="783"/>
      <c r="AK36" s="850">
        <v>146</v>
      </c>
      <c r="AL36" s="851"/>
      <c r="AM36" s="851"/>
      <c r="AN36" s="851"/>
      <c r="AO36" s="851"/>
      <c r="AP36" s="851" t="s">
        <v>477</v>
      </c>
      <c r="AQ36" s="851"/>
      <c r="AR36" s="851"/>
      <c r="AS36" s="851"/>
      <c r="AT36" s="851"/>
      <c r="AU36" s="851">
        <v>450</v>
      </c>
      <c r="AV36" s="851"/>
      <c r="AW36" s="851"/>
      <c r="AX36" s="851"/>
      <c r="AY36" s="851"/>
      <c r="AZ36" s="852" t="s">
        <v>477</v>
      </c>
      <c r="BA36" s="852"/>
      <c r="BB36" s="852"/>
      <c r="BC36" s="852"/>
      <c r="BD36" s="852"/>
      <c r="BE36" s="848" t="s">
        <v>538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377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539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2979</v>
      </c>
      <c r="AG63" s="862"/>
      <c r="AH63" s="862"/>
      <c r="AI63" s="862"/>
      <c r="AJ63" s="863"/>
      <c r="AK63" s="864"/>
      <c r="AL63" s="859"/>
      <c r="AM63" s="859"/>
      <c r="AN63" s="859"/>
      <c r="AO63" s="859"/>
      <c r="AP63" s="862">
        <v>9736</v>
      </c>
      <c r="AQ63" s="862"/>
      <c r="AR63" s="862"/>
      <c r="AS63" s="862"/>
      <c r="AT63" s="862"/>
      <c r="AU63" s="862">
        <v>4027</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378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379</v>
      </c>
      <c r="B66" s="761"/>
      <c r="C66" s="761"/>
      <c r="D66" s="761"/>
      <c r="E66" s="761"/>
      <c r="F66" s="761"/>
      <c r="G66" s="761"/>
      <c r="H66" s="761"/>
      <c r="I66" s="761"/>
      <c r="J66" s="761"/>
      <c r="K66" s="761"/>
      <c r="L66" s="761"/>
      <c r="M66" s="761"/>
      <c r="N66" s="761"/>
      <c r="O66" s="761"/>
      <c r="P66" s="762"/>
      <c r="Q66" s="737" t="s">
        <v>380</v>
      </c>
      <c r="R66" s="738"/>
      <c r="S66" s="738"/>
      <c r="T66" s="738"/>
      <c r="U66" s="739"/>
      <c r="V66" s="737" t="s">
        <v>381</v>
      </c>
      <c r="W66" s="738"/>
      <c r="X66" s="738"/>
      <c r="Y66" s="738"/>
      <c r="Z66" s="739"/>
      <c r="AA66" s="737" t="s">
        <v>382</v>
      </c>
      <c r="AB66" s="738"/>
      <c r="AC66" s="738"/>
      <c r="AD66" s="738"/>
      <c r="AE66" s="739"/>
      <c r="AF66" s="872" t="s">
        <v>383</v>
      </c>
      <c r="AG66" s="833"/>
      <c r="AH66" s="833"/>
      <c r="AI66" s="833"/>
      <c r="AJ66" s="873"/>
      <c r="AK66" s="737" t="s">
        <v>384</v>
      </c>
      <c r="AL66" s="761"/>
      <c r="AM66" s="761"/>
      <c r="AN66" s="761"/>
      <c r="AO66" s="762"/>
      <c r="AP66" s="737" t="s">
        <v>385</v>
      </c>
      <c r="AQ66" s="738"/>
      <c r="AR66" s="738"/>
      <c r="AS66" s="738"/>
      <c r="AT66" s="739"/>
      <c r="AU66" s="737" t="s">
        <v>386</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3490</v>
      </c>
      <c r="R68" s="886"/>
      <c r="S68" s="886"/>
      <c r="T68" s="886"/>
      <c r="U68" s="886"/>
      <c r="V68" s="886">
        <v>3115</v>
      </c>
      <c r="W68" s="886"/>
      <c r="X68" s="886"/>
      <c r="Y68" s="886"/>
      <c r="Z68" s="886"/>
      <c r="AA68" s="886">
        <v>375</v>
      </c>
      <c r="AB68" s="886"/>
      <c r="AC68" s="886"/>
      <c r="AD68" s="886"/>
      <c r="AE68" s="886"/>
      <c r="AF68" s="886">
        <v>375</v>
      </c>
      <c r="AG68" s="886"/>
      <c r="AH68" s="886"/>
      <c r="AI68" s="886"/>
      <c r="AJ68" s="886"/>
      <c r="AK68" s="886">
        <v>264</v>
      </c>
      <c r="AL68" s="886"/>
      <c r="AM68" s="886"/>
      <c r="AN68" s="886"/>
      <c r="AO68" s="886"/>
      <c r="AP68" s="886">
        <v>3762</v>
      </c>
      <c r="AQ68" s="886"/>
      <c r="AR68" s="886"/>
      <c r="AS68" s="886"/>
      <c r="AT68" s="886"/>
      <c r="AU68" s="886">
        <v>833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678</v>
      </c>
      <c r="R69" s="851"/>
      <c r="S69" s="851"/>
      <c r="T69" s="851"/>
      <c r="U69" s="851"/>
      <c r="V69" s="851">
        <v>645</v>
      </c>
      <c r="W69" s="851"/>
      <c r="X69" s="851"/>
      <c r="Y69" s="851"/>
      <c r="Z69" s="851"/>
      <c r="AA69" s="851">
        <v>33</v>
      </c>
      <c r="AB69" s="851"/>
      <c r="AC69" s="851"/>
      <c r="AD69" s="851"/>
      <c r="AE69" s="851"/>
      <c r="AF69" s="851">
        <v>33</v>
      </c>
      <c r="AG69" s="851"/>
      <c r="AH69" s="851"/>
      <c r="AI69" s="851"/>
      <c r="AJ69" s="851"/>
      <c r="AK69" s="851">
        <v>72</v>
      </c>
      <c r="AL69" s="851"/>
      <c r="AM69" s="851"/>
      <c r="AN69" s="851"/>
      <c r="AO69" s="851"/>
      <c r="AP69" s="851">
        <v>733</v>
      </c>
      <c r="AQ69" s="851"/>
      <c r="AR69" s="851"/>
      <c r="AS69" s="851"/>
      <c r="AT69" s="851"/>
      <c r="AU69" s="851">
        <v>373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446</v>
      </c>
      <c r="R70" s="851"/>
      <c r="S70" s="851"/>
      <c r="T70" s="851"/>
      <c r="U70" s="851"/>
      <c r="V70" s="851">
        <v>431</v>
      </c>
      <c r="W70" s="851"/>
      <c r="X70" s="851"/>
      <c r="Y70" s="851"/>
      <c r="Z70" s="851"/>
      <c r="AA70" s="851">
        <v>15</v>
      </c>
      <c r="AB70" s="851"/>
      <c r="AC70" s="851"/>
      <c r="AD70" s="851"/>
      <c r="AE70" s="851"/>
      <c r="AF70" s="851">
        <v>15</v>
      </c>
      <c r="AG70" s="851"/>
      <c r="AH70" s="851"/>
      <c r="AI70" s="851"/>
      <c r="AJ70" s="851"/>
      <c r="AK70" s="851" t="s">
        <v>477</v>
      </c>
      <c r="AL70" s="851"/>
      <c r="AM70" s="851"/>
      <c r="AN70" s="851"/>
      <c r="AO70" s="851"/>
      <c r="AP70" s="851">
        <v>255</v>
      </c>
      <c r="AQ70" s="851"/>
      <c r="AR70" s="851"/>
      <c r="AS70" s="851"/>
      <c r="AT70" s="851"/>
      <c r="AU70" s="851">
        <v>71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9">
        <v>22</v>
      </c>
      <c r="R71" s="900"/>
      <c r="S71" s="900"/>
      <c r="T71" s="900"/>
      <c r="U71" s="850"/>
      <c r="V71" s="901">
        <v>21</v>
      </c>
      <c r="W71" s="900"/>
      <c r="X71" s="900"/>
      <c r="Y71" s="900"/>
      <c r="Z71" s="850"/>
      <c r="AA71" s="901">
        <v>1</v>
      </c>
      <c r="AB71" s="900"/>
      <c r="AC71" s="900"/>
      <c r="AD71" s="900"/>
      <c r="AE71" s="850"/>
      <c r="AF71" s="901">
        <v>1</v>
      </c>
      <c r="AG71" s="900"/>
      <c r="AH71" s="900"/>
      <c r="AI71" s="900"/>
      <c r="AJ71" s="850"/>
      <c r="AK71" s="901">
        <v>2</v>
      </c>
      <c r="AL71" s="900"/>
      <c r="AM71" s="900"/>
      <c r="AN71" s="900"/>
      <c r="AO71" s="850"/>
      <c r="AP71" s="901" t="s">
        <v>477</v>
      </c>
      <c r="AQ71" s="900"/>
      <c r="AR71" s="900"/>
      <c r="AS71" s="900"/>
      <c r="AT71" s="850"/>
      <c r="AU71" s="901" t="s">
        <v>477</v>
      </c>
      <c r="AV71" s="900"/>
      <c r="AW71" s="900"/>
      <c r="AX71" s="900"/>
      <c r="AY71" s="850"/>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9">
        <v>14</v>
      </c>
      <c r="R72" s="900"/>
      <c r="S72" s="900"/>
      <c r="T72" s="900"/>
      <c r="U72" s="850"/>
      <c r="V72" s="901">
        <v>10</v>
      </c>
      <c r="W72" s="900"/>
      <c r="X72" s="900"/>
      <c r="Y72" s="900"/>
      <c r="Z72" s="850"/>
      <c r="AA72" s="901">
        <v>4</v>
      </c>
      <c r="AB72" s="900"/>
      <c r="AC72" s="900"/>
      <c r="AD72" s="900"/>
      <c r="AE72" s="850"/>
      <c r="AF72" s="901">
        <v>4</v>
      </c>
      <c r="AG72" s="900"/>
      <c r="AH72" s="900"/>
      <c r="AI72" s="900"/>
      <c r="AJ72" s="850"/>
      <c r="AK72" s="901" t="s">
        <v>477</v>
      </c>
      <c r="AL72" s="900"/>
      <c r="AM72" s="900"/>
      <c r="AN72" s="900"/>
      <c r="AO72" s="850"/>
      <c r="AP72" s="901" t="s">
        <v>477</v>
      </c>
      <c r="AQ72" s="900"/>
      <c r="AR72" s="900"/>
      <c r="AS72" s="900"/>
      <c r="AT72" s="850"/>
      <c r="AU72" s="901" t="s">
        <v>477</v>
      </c>
      <c r="AV72" s="900"/>
      <c r="AW72" s="900"/>
      <c r="AX72" s="900"/>
      <c r="AY72" s="850"/>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36</v>
      </c>
      <c r="R73" s="851"/>
      <c r="S73" s="851"/>
      <c r="T73" s="851"/>
      <c r="U73" s="851"/>
      <c r="V73" s="851">
        <v>30</v>
      </c>
      <c r="W73" s="851"/>
      <c r="X73" s="851"/>
      <c r="Y73" s="851"/>
      <c r="Z73" s="851"/>
      <c r="AA73" s="851">
        <v>6</v>
      </c>
      <c r="AB73" s="851"/>
      <c r="AC73" s="851"/>
      <c r="AD73" s="851"/>
      <c r="AE73" s="851"/>
      <c r="AF73" s="851">
        <v>6</v>
      </c>
      <c r="AG73" s="851"/>
      <c r="AH73" s="851"/>
      <c r="AI73" s="851"/>
      <c r="AJ73" s="851"/>
      <c r="AK73" s="851" t="s">
        <v>477</v>
      </c>
      <c r="AL73" s="851"/>
      <c r="AM73" s="851"/>
      <c r="AN73" s="851"/>
      <c r="AO73" s="851"/>
      <c r="AP73" s="851" t="s">
        <v>477</v>
      </c>
      <c r="AQ73" s="851"/>
      <c r="AR73" s="851"/>
      <c r="AS73" s="851"/>
      <c r="AT73" s="851"/>
      <c r="AU73" s="851" t="s">
        <v>477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781</v>
      </c>
      <c r="R74" s="851"/>
      <c r="S74" s="851"/>
      <c r="T74" s="851"/>
      <c r="U74" s="851"/>
      <c r="V74" s="851">
        <v>775</v>
      </c>
      <c r="W74" s="851"/>
      <c r="X74" s="851"/>
      <c r="Y74" s="851"/>
      <c r="Z74" s="851"/>
      <c r="AA74" s="851">
        <v>7</v>
      </c>
      <c r="AB74" s="851"/>
      <c r="AC74" s="851"/>
      <c r="AD74" s="851"/>
      <c r="AE74" s="851"/>
      <c r="AF74" s="851">
        <v>7</v>
      </c>
      <c r="AG74" s="851"/>
      <c r="AH74" s="851"/>
      <c r="AI74" s="851"/>
      <c r="AJ74" s="851"/>
      <c r="AK74" s="851">
        <v>307</v>
      </c>
      <c r="AL74" s="851"/>
      <c r="AM74" s="851"/>
      <c r="AN74" s="851"/>
      <c r="AO74" s="851"/>
      <c r="AP74" s="851" t="s">
        <v>477</v>
      </c>
      <c r="AQ74" s="851"/>
      <c r="AR74" s="851"/>
      <c r="AS74" s="851"/>
      <c r="AT74" s="851"/>
      <c r="AU74" s="851" t="s">
        <v>477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44</v>
      </c>
      <c r="R75" s="900"/>
      <c r="S75" s="900"/>
      <c r="T75" s="900"/>
      <c r="U75" s="850"/>
      <c r="V75" s="901">
        <v>42</v>
      </c>
      <c r="W75" s="900"/>
      <c r="X75" s="900"/>
      <c r="Y75" s="900"/>
      <c r="Z75" s="850"/>
      <c r="AA75" s="901">
        <v>1</v>
      </c>
      <c r="AB75" s="900"/>
      <c r="AC75" s="900"/>
      <c r="AD75" s="900"/>
      <c r="AE75" s="850"/>
      <c r="AF75" s="901">
        <v>1</v>
      </c>
      <c r="AG75" s="900"/>
      <c r="AH75" s="900"/>
      <c r="AI75" s="900"/>
      <c r="AJ75" s="850"/>
      <c r="AK75" s="901">
        <v>3</v>
      </c>
      <c r="AL75" s="900"/>
      <c r="AM75" s="900"/>
      <c r="AN75" s="900"/>
      <c r="AO75" s="850"/>
      <c r="AP75" s="901" t="s">
        <v>477</v>
      </c>
      <c r="AQ75" s="900"/>
      <c r="AR75" s="900"/>
      <c r="AS75" s="900"/>
      <c r="AT75" s="850"/>
      <c r="AU75" s="901" t="s">
        <v>477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548</v>
      </c>
      <c r="C76" s="894"/>
      <c r="D76" s="894"/>
      <c r="E76" s="894"/>
      <c r="F76" s="894"/>
      <c r="G76" s="894"/>
      <c r="H76" s="894"/>
      <c r="I76" s="894"/>
      <c r="J76" s="894"/>
      <c r="K76" s="894"/>
      <c r="L76" s="894"/>
      <c r="M76" s="894"/>
      <c r="N76" s="894"/>
      <c r="O76" s="894"/>
      <c r="P76" s="895"/>
      <c r="Q76" s="899">
        <v>82</v>
      </c>
      <c r="R76" s="900"/>
      <c r="S76" s="900"/>
      <c r="T76" s="900"/>
      <c r="U76" s="850"/>
      <c r="V76" s="901">
        <v>80</v>
      </c>
      <c r="W76" s="900"/>
      <c r="X76" s="900"/>
      <c r="Y76" s="900"/>
      <c r="Z76" s="850"/>
      <c r="AA76" s="901">
        <v>2</v>
      </c>
      <c r="AB76" s="900"/>
      <c r="AC76" s="900"/>
      <c r="AD76" s="900"/>
      <c r="AE76" s="850"/>
      <c r="AF76" s="901">
        <v>2</v>
      </c>
      <c r="AG76" s="900"/>
      <c r="AH76" s="900"/>
      <c r="AI76" s="900"/>
      <c r="AJ76" s="850"/>
      <c r="AK76" s="901" t="s">
        <v>477</v>
      </c>
      <c r="AL76" s="900"/>
      <c r="AM76" s="900"/>
      <c r="AN76" s="900"/>
      <c r="AO76" s="850"/>
      <c r="AP76" s="901" t="s">
        <v>477</v>
      </c>
      <c r="AQ76" s="900"/>
      <c r="AR76" s="900"/>
      <c r="AS76" s="900"/>
      <c r="AT76" s="850"/>
      <c r="AU76" s="901" t="s">
        <v>477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549</v>
      </c>
      <c r="C77" s="894"/>
      <c r="D77" s="894"/>
      <c r="E77" s="894"/>
      <c r="F77" s="894"/>
      <c r="G77" s="894"/>
      <c r="H77" s="894"/>
      <c r="I77" s="894"/>
      <c r="J77" s="894"/>
      <c r="K77" s="894"/>
      <c r="L77" s="894"/>
      <c r="M77" s="894"/>
      <c r="N77" s="894"/>
      <c r="O77" s="894"/>
      <c r="P77" s="895"/>
      <c r="Q77" s="899">
        <v>232896</v>
      </c>
      <c r="R77" s="900"/>
      <c r="S77" s="900"/>
      <c r="T77" s="900"/>
      <c r="U77" s="850"/>
      <c r="V77" s="901">
        <v>226370</v>
      </c>
      <c r="W77" s="900"/>
      <c r="X77" s="900"/>
      <c r="Y77" s="900"/>
      <c r="Z77" s="850"/>
      <c r="AA77" s="901">
        <v>6526</v>
      </c>
      <c r="AB77" s="900"/>
      <c r="AC77" s="900"/>
      <c r="AD77" s="900"/>
      <c r="AE77" s="850"/>
      <c r="AF77" s="901">
        <v>6526</v>
      </c>
      <c r="AG77" s="900"/>
      <c r="AH77" s="900"/>
      <c r="AI77" s="900"/>
      <c r="AJ77" s="850"/>
      <c r="AK77" s="901" t="s">
        <v>477</v>
      </c>
      <c r="AL77" s="900"/>
      <c r="AM77" s="900"/>
      <c r="AN77" s="900"/>
      <c r="AO77" s="850"/>
      <c r="AP77" s="901" t="s">
        <v>477</v>
      </c>
      <c r="AQ77" s="900"/>
      <c r="AR77" s="900"/>
      <c r="AS77" s="900"/>
      <c r="AT77" s="850"/>
      <c r="AU77" s="901" t="s">
        <v>477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365</v>
      </c>
      <c r="B88" s="810" t="s">
        <v>550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6970</v>
      </c>
      <c r="AG88" s="862"/>
      <c r="AH88" s="862"/>
      <c r="AI88" s="862"/>
      <c r="AJ88" s="862"/>
      <c r="AK88" s="859"/>
      <c r="AL88" s="859"/>
      <c r="AM88" s="859"/>
      <c r="AN88" s="859"/>
      <c r="AO88" s="859"/>
      <c r="AP88" s="862">
        <v>4749</v>
      </c>
      <c r="AQ88" s="862"/>
      <c r="AR88" s="862"/>
      <c r="AS88" s="862"/>
      <c r="AT88" s="862"/>
      <c r="AU88" s="862">
        <v>1277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557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236</v>
      </c>
      <c r="CS102" s="870"/>
      <c r="CT102" s="870"/>
      <c r="CU102" s="870"/>
      <c r="CV102" s="913"/>
      <c r="CW102" s="912">
        <v>20</v>
      </c>
      <c r="CX102" s="870"/>
      <c r="CY102" s="870"/>
      <c r="CZ102" s="870"/>
      <c r="DA102" s="913"/>
      <c r="DB102" s="912">
        <v>88</v>
      </c>
      <c r="DC102" s="870"/>
      <c r="DD102" s="870"/>
      <c r="DE102" s="870"/>
      <c r="DF102" s="913"/>
      <c r="DG102" s="912" t="s">
        <v>477</v>
      </c>
      <c r="DH102" s="870"/>
      <c r="DI102" s="870"/>
      <c r="DJ102" s="870"/>
      <c r="DK102" s="913"/>
      <c r="DL102" s="912" t="s">
        <v>477</v>
      </c>
      <c r="DM102" s="870"/>
      <c r="DN102" s="870"/>
      <c r="DO102" s="870"/>
      <c r="DP102" s="913"/>
      <c r="DQ102" s="912" t="s">
        <v>477</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394</v>
      </c>
      <c r="AB109" s="915"/>
      <c r="AC109" s="915"/>
      <c r="AD109" s="915"/>
      <c r="AE109" s="916"/>
      <c r="AF109" s="914" t="s">
        <v>286</v>
      </c>
      <c r="AG109" s="915"/>
      <c r="AH109" s="915"/>
      <c r="AI109" s="915"/>
      <c r="AJ109" s="916"/>
      <c r="AK109" s="914" t="s">
        <v>285</v>
      </c>
      <c r="AL109" s="915"/>
      <c r="AM109" s="915"/>
      <c r="AN109" s="915"/>
      <c r="AO109" s="916"/>
      <c r="AP109" s="914" t="s">
        <v>395</v>
      </c>
      <c r="AQ109" s="915"/>
      <c r="AR109" s="915"/>
      <c r="AS109" s="915"/>
      <c r="AT109" s="917"/>
      <c r="AU109" s="934" t="s">
        <v>393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394</v>
      </c>
      <c r="BR109" s="915"/>
      <c r="BS109" s="915"/>
      <c r="BT109" s="915"/>
      <c r="BU109" s="916"/>
      <c r="BV109" s="914" t="s">
        <v>286</v>
      </c>
      <c r="BW109" s="915"/>
      <c r="BX109" s="915"/>
      <c r="BY109" s="915"/>
      <c r="BZ109" s="916"/>
      <c r="CA109" s="914" t="s">
        <v>285</v>
      </c>
      <c r="CB109" s="915"/>
      <c r="CC109" s="915"/>
      <c r="CD109" s="915"/>
      <c r="CE109" s="916"/>
      <c r="CF109" s="935" t="s">
        <v>395</v>
      </c>
      <c r="CG109" s="935"/>
      <c r="CH109" s="935"/>
      <c r="CI109" s="935"/>
      <c r="CJ109" s="935"/>
      <c r="CK109" s="914" t="s">
        <v>396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394</v>
      </c>
      <c r="DH109" s="915"/>
      <c r="DI109" s="915"/>
      <c r="DJ109" s="915"/>
      <c r="DK109" s="916"/>
      <c r="DL109" s="914" t="s">
        <v>286</v>
      </c>
      <c r="DM109" s="915"/>
      <c r="DN109" s="915"/>
      <c r="DO109" s="915"/>
      <c r="DP109" s="916"/>
      <c r="DQ109" s="914" t="s">
        <v>285</v>
      </c>
      <c r="DR109" s="915"/>
      <c r="DS109" s="915"/>
      <c r="DT109" s="915"/>
      <c r="DU109" s="916"/>
      <c r="DV109" s="914" t="s">
        <v>395</v>
      </c>
      <c r="DW109" s="915"/>
      <c r="DX109" s="915"/>
      <c r="DY109" s="915"/>
      <c r="DZ109" s="917"/>
    </row>
    <row r="110" spans="1:131" s="199" customFormat="1" ht="26.25" customHeight="1" x14ac:dyDescent="0.15">
      <c r="A110" s="918" t="s">
        <v>397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1502197</v>
      </c>
      <c r="AB110" s="922"/>
      <c r="AC110" s="922"/>
      <c r="AD110" s="922"/>
      <c r="AE110" s="923"/>
      <c r="AF110" s="924">
        <v>1469869</v>
      </c>
      <c r="AG110" s="922"/>
      <c r="AH110" s="922"/>
      <c r="AI110" s="922"/>
      <c r="AJ110" s="923"/>
      <c r="AK110" s="924">
        <v>1529974</v>
      </c>
      <c r="AL110" s="922"/>
      <c r="AM110" s="922"/>
      <c r="AN110" s="922"/>
      <c r="AO110" s="923"/>
      <c r="AP110" s="925">
        <v>15</v>
      </c>
      <c r="AQ110" s="926"/>
      <c r="AR110" s="926"/>
      <c r="AS110" s="926"/>
      <c r="AT110" s="927"/>
      <c r="AU110" s="928" t="s">
        <v>60</v>
      </c>
      <c r="AV110" s="929"/>
      <c r="AW110" s="929"/>
      <c r="AX110" s="929"/>
      <c r="AY110" s="929"/>
      <c r="AZ110" s="970" t="s">
        <v>398</v>
      </c>
      <c r="BA110" s="919"/>
      <c r="BB110" s="919"/>
      <c r="BC110" s="919"/>
      <c r="BD110" s="919"/>
      <c r="BE110" s="919"/>
      <c r="BF110" s="919"/>
      <c r="BG110" s="919"/>
      <c r="BH110" s="919"/>
      <c r="BI110" s="919"/>
      <c r="BJ110" s="919"/>
      <c r="BK110" s="919"/>
      <c r="BL110" s="919"/>
      <c r="BM110" s="919"/>
      <c r="BN110" s="919"/>
      <c r="BO110" s="919"/>
      <c r="BP110" s="920"/>
      <c r="BQ110" s="956">
        <v>18229592</v>
      </c>
      <c r="BR110" s="957"/>
      <c r="BS110" s="957"/>
      <c r="BT110" s="957"/>
      <c r="BU110" s="957"/>
      <c r="BV110" s="957">
        <v>19654969</v>
      </c>
      <c r="BW110" s="957"/>
      <c r="BX110" s="957"/>
      <c r="BY110" s="957"/>
      <c r="BZ110" s="957"/>
      <c r="CA110" s="957">
        <v>20157802</v>
      </c>
      <c r="CB110" s="957"/>
      <c r="CC110" s="957"/>
      <c r="CD110" s="957"/>
      <c r="CE110" s="957"/>
      <c r="CF110" s="971">
        <v>197.2</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15">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402</v>
      </c>
      <c r="BA111" s="980"/>
      <c r="BB111" s="980"/>
      <c r="BC111" s="980"/>
      <c r="BD111" s="980"/>
      <c r="BE111" s="980"/>
      <c r="BF111" s="980"/>
      <c r="BG111" s="980"/>
      <c r="BH111" s="980"/>
      <c r="BI111" s="980"/>
      <c r="BJ111" s="980"/>
      <c r="BK111" s="980"/>
      <c r="BL111" s="980"/>
      <c r="BM111" s="980"/>
      <c r="BN111" s="980"/>
      <c r="BO111" s="980"/>
      <c r="BP111" s="981"/>
      <c r="BQ111" s="949">
        <v>452192</v>
      </c>
      <c r="BR111" s="950"/>
      <c r="BS111" s="950"/>
      <c r="BT111" s="950"/>
      <c r="BU111" s="950"/>
      <c r="BV111" s="950">
        <v>408996</v>
      </c>
      <c r="BW111" s="950"/>
      <c r="BX111" s="950"/>
      <c r="BY111" s="950"/>
      <c r="BZ111" s="950"/>
      <c r="CA111" s="950">
        <v>370085</v>
      </c>
      <c r="CB111" s="950"/>
      <c r="CC111" s="950"/>
      <c r="CD111" s="950"/>
      <c r="CE111" s="950"/>
      <c r="CF111" s="944">
        <v>3.6</v>
      </c>
      <c r="CG111" s="945"/>
      <c r="CH111" s="945"/>
      <c r="CI111" s="945"/>
      <c r="CJ111" s="945"/>
      <c r="CK111" s="975"/>
      <c r="CL111" s="976"/>
      <c r="CM111" s="946" t="s">
        <v>403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9" customFormat="1" ht="26.25" customHeight="1" x14ac:dyDescent="0.15">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30"/>
      <c r="AV112" s="931"/>
      <c r="AW112" s="931"/>
      <c r="AX112" s="931"/>
      <c r="AY112" s="931"/>
      <c r="AZ112" s="979" t="s">
        <v>408</v>
      </c>
      <c r="BA112" s="980"/>
      <c r="BB112" s="980"/>
      <c r="BC112" s="980"/>
      <c r="BD112" s="980"/>
      <c r="BE112" s="980"/>
      <c r="BF112" s="980"/>
      <c r="BG112" s="980"/>
      <c r="BH112" s="980"/>
      <c r="BI112" s="980"/>
      <c r="BJ112" s="980"/>
      <c r="BK112" s="980"/>
      <c r="BL112" s="980"/>
      <c r="BM112" s="980"/>
      <c r="BN112" s="980"/>
      <c r="BO112" s="980"/>
      <c r="BP112" s="981"/>
      <c r="BQ112" s="949">
        <v>3397907</v>
      </c>
      <c r="BR112" s="950"/>
      <c r="BS112" s="950"/>
      <c r="BT112" s="950"/>
      <c r="BU112" s="950"/>
      <c r="BV112" s="950">
        <v>3718987</v>
      </c>
      <c r="BW112" s="950"/>
      <c r="BX112" s="950"/>
      <c r="BY112" s="950"/>
      <c r="BZ112" s="950"/>
      <c r="CA112" s="950">
        <v>4027277</v>
      </c>
      <c r="CB112" s="950"/>
      <c r="CC112" s="950"/>
      <c r="CD112" s="950"/>
      <c r="CE112" s="950"/>
      <c r="CF112" s="944">
        <v>39.4</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9" customFormat="1" ht="26.25" customHeight="1" x14ac:dyDescent="0.15">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319451</v>
      </c>
      <c r="AB113" s="964"/>
      <c r="AC113" s="964"/>
      <c r="AD113" s="964"/>
      <c r="AE113" s="965"/>
      <c r="AF113" s="966">
        <v>300385</v>
      </c>
      <c r="AG113" s="964"/>
      <c r="AH113" s="964"/>
      <c r="AI113" s="964"/>
      <c r="AJ113" s="965"/>
      <c r="AK113" s="966">
        <v>290847</v>
      </c>
      <c r="AL113" s="964"/>
      <c r="AM113" s="964"/>
      <c r="AN113" s="964"/>
      <c r="AO113" s="965"/>
      <c r="AP113" s="967">
        <v>2.8</v>
      </c>
      <c r="AQ113" s="968"/>
      <c r="AR113" s="968"/>
      <c r="AS113" s="968"/>
      <c r="AT113" s="969"/>
      <c r="AU113" s="930"/>
      <c r="AV113" s="931"/>
      <c r="AW113" s="931"/>
      <c r="AX113" s="931"/>
      <c r="AY113" s="931"/>
      <c r="AZ113" s="979" t="s">
        <v>411</v>
      </c>
      <c r="BA113" s="980"/>
      <c r="BB113" s="980"/>
      <c r="BC113" s="980"/>
      <c r="BD113" s="980"/>
      <c r="BE113" s="980"/>
      <c r="BF113" s="980"/>
      <c r="BG113" s="980"/>
      <c r="BH113" s="980"/>
      <c r="BI113" s="980"/>
      <c r="BJ113" s="980"/>
      <c r="BK113" s="980"/>
      <c r="BL113" s="980"/>
      <c r="BM113" s="980"/>
      <c r="BN113" s="980"/>
      <c r="BO113" s="980"/>
      <c r="BP113" s="981"/>
      <c r="BQ113" s="949">
        <v>793550</v>
      </c>
      <c r="BR113" s="950"/>
      <c r="BS113" s="950"/>
      <c r="BT113" s="950"/>
      <c r="BU113" s="950"/>
      <c r="BV113" s="950">
        <v>1045270</v>
      </c>
      <c r="BW113" s="950"/>
      <c r="BX113" s="950"/>
      <c r="BY113" s="950"/>
      <c r="BZ113" s="950"/>
      <c r="CA113" s="950">
        <v>1276991</v>
      </c>
      <c r="CB113" s="950"/>
      <c r="CC113" s="950"/>
      <c r="CD113" s="950"/>
      <c r="CE113" s="950"/>
      <c r="CF113" s="944">
        <v>12.5</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9" customFormat="1" ht="26.25" customHeight="1" x14ac:dyDescent="0.15">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75867</v>
      </c>
      <c r="AB114" s="989"/>
      <c r="AC114" s="989"/>
      <c r="AD114" s="989"/>
      <c r="AE114" s="990"/>
      <c r="AF114" s="991">
        <v>76327</v>
      </c>
      <c r="AG114" s="989"/>
      <c r="AH114" s="989"/>
      <c r="AI114" s="989"/>
      <c r="AJ114" s="990"/>
      <c r="AK114" s="991">
        <v>76690</v>
      </c>
      <c r="AL114" s="989"/>
      <c r="AM114" s="989"/>
      <c r="AN114" s="989"/>
      <c r="AO114" s="990"/>
      <c r="AP114" s="992">
        <v>0.8</v>
      </c>
      <c r="AQ114" s="993"/>
      <c r="AR114" s="993"/>
      <c r="AS114" s="993"/>
      <c r="AT114" s="994"/>
      <c r="AU114" s="930"/>
      <c r="AV114" s="931"/>
      <c r="AW114" s="931"/>
      <c r="AX114" s="931"/>
      <c r="AY114" s="931"/>
      <c r="AZ114" s="979" t="s">
        <v>414</v>
      </c>
      <c r="BA114" s="980"/>
      <c r="BB114" s="980"/>
      <c r="BC114" s="980"/>
      <c r="BD114" s="980"/>
      <c r="BE114" s="980"/>
      <c r="BF114" s="980"/>
      <c r="BG114" s="980"/>
      <c r="BH114" s="980"/>
      <c r="BI114" s="980"/>
      <c r="BJ114" s="980"/>
      <c r="BK114" s="980"/>
      <c r="BL114" s="980"/>
      <c r="BM114" s="980"/>
      <c r="BN114" s="980"/>
      <c r="BO114" s="980"/>
      <c r="BP114" s="981"/>
      <c r="BQ114" s="949">
        <v>2312332</v>
      </c>
      <c r="BR114" s="950"/>
      <c r="BS114" s="950"/>
      <c r="BT114" s="950"/>
      <c r="BU114" s="950"/>
      <c r="BV114" s="950">
        <v>2357483</v>
      </c>
      <c r="BW114" s="950"/>
      <c r="BX114" s="950"/>
      <c r="BY114" s="950"/>
      <c r="BZ114" s="950"/>
      <c r="CA114" s="950">
        <v>2404074</v>
      </c>
      <c r="CB114" s="950"/>
      <c r="CC114" s="950"/>
      <c r="CD114" s="950"/>
      <c r="CE114" s="950"/>
      <c r="CF114" s="944">
        <v>23.5</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9" customFormat="1" ht="26.25" customHeight="1" x14ac:dyDescent="0.15">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19272</v>
      </c>
      <c r="AB115" s="964"/>
      <c r="AC115" s="964"/>
      <c r="AD115" s="964"/>
      <c r="AE115" s="965"/>
      <c r="AF115" s="966">
        <v>9850</v>
      </c>
      <c r="AG115" s="964"/>
      <c r="AH115" s="964"/>
      <c r="AI115" s="964"/>
      <c r="AJ115" s="965"/>
      <c r="AK115" s="966">
        <v>6226</v>
      </c>
      <c r="AL115" s="964"/>
      <c r="AM115" s="964"/>
      <c r="AN115" s="964"/>
      <c r="AO115" s="965"/>
      <c r="AP115" s="967">
        <v>0.1</v>
      </c>
      <c r="AQ115" s="968"/>
      <c r="AR115" s="968"/>
      <c r="AS115" s="968"/>
      <c r="AT115" s="969"/>
      <c r="AU115" s="930"/>
      <c r="AV115" s="931"/>
      <c r="AW115" s="931"/>
      <c r="AX115" s="931"/>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418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122254</v>
      </c>
      <c r="DH115" s="989"/>
      <c r="DI115" s="989"/>
      <c r="DJ115" s="989"/>
      <c r="DK115" s="990"/>
      <c r="DL115" s="991">
        <v>122647</v>
      </c>
      <c r="DM115" s="989"/>
      <c r="DN115" s="989"/>
      <c r="DO115" s="989"/>
      <c r="DP115" s="990"/>
      <c r="DQ115" s="991">
        <v>123025</v>
      </c>
      <c r="DR115" s="989"/>
      <c r="DS115" s="989"/>
      <c r="DT115" s="989"/>
      <c r="DU115" s="990"/>
      <c r="DV115" s="992">
        <v>1.2</v>
      </c>
      <c r="DW115" s="993"/>
      <c r="DX115" s="993"/>
      <c r="DY115" s="993"/>
      <c r="DZ115" s="994"/>
    </row>
    <row r="116" spans="1:130" s="199" customFormat="1" ht="26.25" customHeight="1" x14ac:dyDescent="0.15">
      <c r="A116" s="986"/>
      <c r="B116" s="987"/>
      <c r="C116" s="995" t="s">
        <v>419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407</v>
      </c>
      <c r="AB116" s="989"/>
      <c r="AC116" s="989"/>
      <c r="AD116" s="989"/>
      <c r="AE116" s="990"/>
      <c r="AF116" s="991" t="s">
        <v>407</v>
      </c>
      <c r="AG116" s="989"/>
      <c r="AH116" s="989"/>
      <c r="AI116" s="989"/>
      <c r="AJ116" s="990"/>
      <c r="AK116" s="991">
        <v>23</v>
      </c>
      <c r="AL116" s="989"/>
      <c r="AM116" s="989"/>
      <c r="AN116" s="989"/>
      <c r="AO116" s="990"/>
      <c r="AP116" s="992">
        <v>0</v>
      </c>
      <c r="AQ116" s="993"/>
      <c r="AR116" s="993"/>
      <c r="AS116" s="993"/>
      <c r="AT116" s="994"/>
      <c r="AU116" s="930"/>
      <c r="AV116" s="931"/>
      <c r="AW116" s="931"/>
      <c r="AX116" s="931"/>
      <c r="AY116" s="931"/>
      <c r="AZ116" s="997" t="s">
        <v>420</v>
      </c>
      <c r="BA116" s="998"/>
      <c r="BB116" s="998"/>
      <c r="BC116" s="998"/>
      <c r="BD116" s="998"/>
      <c r="BE116" s="998"/>
      <c r="BF116" s="998"/>
      <c r="BG116" s="998"/>
      <c r="BH116" s="998"/>
      <c r="BI116" s="998"/>
      <c r="BJ116" s="998"/>
      <c r="BK116" s="998"/>
      <c r="BL116" s="998"/>
      <c r="BM116" s="998"/>
      <c r="BN116" s="998"/>
      <c r="BO116" s="998"/>
      <c r="BP116" s="999"/>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27</v>
      </c>
      <c r="DH116" s="989"/>
      <c r="DI116" s="989"/>
      <c r="DJ116" s="989"/>
      <c r="DK116" s="990"/>
      <c r="DL116" s="991">
        <v>13</v>
      </c>
      <c r="DM116" s="989"/>
      <c r="DN116" s="989"/>
      <c r="DO116" s="989"/>
      <c r="DP116" s="990"/>
      <c r="DQ116" s="991">
        <v>4</v>
      </c>
      <c r="DR116" s="989"/>
      <c r="DS116" s="989"/>
      <c r="DT116" s="989"/>
      <c r="DU116" s="990"/>
      <c r="DV116" s="992">
        <v>0</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422</v>
      </c>
      <c r="Z117" s="916"/>
      <c r="AA117" s="1006">
        <v>1916787</v>
      </c>
      <c r="AB117" s="1007"/>
      <c r="AC117" s="1007"/>
      <c r="AD117" s="1007"/>
      <c r="AE117" s="1008"/>
      <c r="AF117" s="1009">
        <v>1856431</v>
      </c>
      <c r="AG117" s="1007"/>
      <c r="AH117" s="1007"/>
      <c r="AI117" s="1007"/>
      <c r="AJ117" s="1008"/>
      <c r="AK117" s="1009">
        <v>1903760</v>
      </c>
      <c r="AL117" s="1007"/>
      <c r="AM117" s="1007"/>
      <c r="AN117" s="1007"/>
      <c r="AO117" s="1008"/>
      <c r="AP117" s="1010"/>
      <c r="AQ117" s="1011"/>
      <c r="AR117" s="1011"/>
      <c r="AS117" s="1011"/>
      <c r="AT117" s="1012"/>
      <c r="AU117" s="930"/>
      <c r="AV117" s="931"/>
      <c r="AW117" s="931"/>
      <c r="AX117" s="931"/>
      <c r="AY117" s="931"/>
      <c r="AZ117" s="997" t="s">
        <v>423</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15">
      <c r="A118" s="934" t="s">
        <v>396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394</v>
      </c>
      <c r="AB118" s="915"/>
      <c r="AC118" s="915"/>
      <c r="AD118" s="915"/>
      <c r="AE118" s="916"/>
      <c r="AF118" s="914" t="s">
        <v>286</v>
      </c>
      <c r="AG118" s="915"/>
      <c r="AH118" s="915"/>
      <c r="AI118" s="915"/>
      <c r="AJ118" s="916"/>
      <c r="AK118" s="914" t="s">
        <v>285</v>
      </c>
      <c r="AL118" s="915"/>
      <c r="AM118" s="915"/>
      <c r="AN118" s="915"/>
      <c r="AO118" s="916"/>
      <c r="AP118" s="1001" t="s">
        <v>395</v>
      </c>
      <c r="AQ118" s="1002"/>
      <c r="AR118" s="1002"/>
      <c r="AS118" s="1002"/>
      <c r="AT118" s="1003"/>
      <c r="AU118" s="930"/>
      <c r="AV118" s="931"/>
      <c r="AW118" s="931"/>
      <c r="AX118" s="931"/>
      <c r="AY118" s="931"/>
      <c r="AZ118" s="1004" t="s">
        <v>425</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427</v>
      </c>
      <c r="BP119" s="1036"/>
      <c r="BQ119" s="1027">
        <v>25185573</v>
      </c>
      <c r="BR119" s="1028"/>
      <c r="BS119" s="1028"/>
      <c r="BT119" s="1028"/>
      <c r="BU119" s="1028"/>
      <c r="BV119" s="1028">
        <v>27185705</v>
      </c>
      <c r="BW119" s="1028"/>
      <c r="BX119" s="1028"/>
      <c r="BY119" s="1028"/>
      <c r="BZ119" s="1028"/>
      <c r="CA119" s="1028">
        <v>28236229</v>
      </c>
      <c r="CB119" s="1028"/>
      <c r="CC119" s="1028"/>
      <c r="CD119" s="1028"/>
      <c r="CE119" s="1028"/>
      <c r="CF119" s="1029"/>
      <c r="CG119" s="1030"/>
      <c r="CH119" s="1030"/>
      <c r="CI119" s="1030"/>
      <c r="CJ119" s="1031"/>
      <c r="CK119" s="977"/>
      <c r="CL119" s="978"/>
      <c r="CM119" s="1032" t="s">
        <v>428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329911</v>
      </c>
      <c r="DH119" s="1014"/>
      <c r="DI119" s="1014"/>
      <c r="DJ119" s="1014"/>
      <c r="DK119" s="1015"/>
      <c r="DL119" s="1013">
        <v>286336</v>
      </c>
      <c r="DM119" s="1014"/>
      <c r="DN119" s="1014"/>
      <c r="DO119" s="1014"/>
      <c r="DP119" s="1015"/>
      <c r="DQ119" s="1013">
        <v>247056</v>
      </c>
      <c r="DR119" s="1014"/>
      <c r="DS119" s="1014"/>
      <c r="DT119" s="1014"/>
      <c r="DU119" s="1015"/>
      <c r="DV119" s="1016">
        <v>2.4</v>
      </c>
      <c r="DW119" s="1017"/>
      <c r="DX119" s="1017"/>
      <c r="DY119" s="1017"/>
      <c r="DZ119" s="1018"/>
    </row>
    <row r="120" spans="1:130" s="199" customFormat="1" ht="26.25" customHeight="1" x14ac:dyDescent="0.15">
      <c r="A120" s="1089"/>
      <c r="B120" s="976"/>
      <c r="C120" s="946" t="s">
        <v>403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429</v>
      </c>
      <c r="AV120" s="1020"/>
      <c r="AW120" s="1020"/>
      <c r="AX120" s="1020"/>
      <c r="AY120" s="1021"/>
      <c r="AZ120" s="970" t="s">
        <v>430</v>
      </c>
      <c r="BA120" s="919"/>
      <c r="BB120" s="919"/>
      <c r="BC120" s="919"/>
      <c r="BD120" s="919"/>
      <c r="BE120" s="919"/>
      <c r="BF120" s="919"/>
      <c r="BG120" s="919"/>
      <c r="BH120" s="919"/>
      <c r="BI120" s="919"/>
      <c r="BJ120" s="919"/>
      <c r="BK120" s="919"/>
      <c r="BL120" s="919"/>
      <c r="BM120" s="919"/>
      <c r="BN120" s="919"/>
      <c r="BO120" s="919"/>
      <c r="BP120" s="920"/>
      <c r="BQ120" s="956">
        <v>7493137</v>
      </c>
      <c r="BR120" s="957"/>
      <c r="BS120" s="957"/>
      <c r="BT120" s="957"/>
      <c r="BU120" s="957"/>
      <c r="BV120" s="957">
        <v>7024664</v>
      </c>
      <c r="BW120" s="957"/>
      <c r="BX120" s="957"/>
      <c r="BY120" s="957"/>
      <c r="BZ120" s="957"/>
      <c r="CA120" s="957">
        <v>5361622</v>
      </c>
      <c r="CB120" s="957"/>
      <c r="CC120" s="957"/>
      <c r="CD120" s="957"/>
      <c r="CE120" s="957"/>
      <c r="CF120" s="971">
        <v>52.4</v>
      </c>
      <c r="CG120" s="972"/>
      <c r="CH120" s="972"/>
      <c r="CI120" s="972"/>
      <c r="CJ120" s="972"/>
      <c r="CK120" s="1037" t="s">
        <v>431</v>
      </c>
      <c r="CL120" s="1038"/>
      <c r="CM120" s="1038"/>
      <c r="CN120" s="1038"/>
      <c r="CO120" s="1039"/>
      <c r="CP120" s="1045" t="s">
        <v>432</v>
      </c>
      <c r="CQ120" s="1046"/>
      <c r="CR120" s="1046"/>
      <c r="CS120" s="1046"/>
      <c r="CT120" s="1046"/>
      <c r="CU120" s="1046"/>
      <c r="CV120" s="1046"/>
      <c r="CW120" s="1046"/>
      <c r="CX120" s="1046"/>
      <c r="CY120" s="1046"/>
      <c r="CZ120" s="1046"/>
      <c r="DA120" s="1046"/>
      <c r="DB120" s="1046"/>
      <c r="DC120" s="1046"/>
      <c r="DD120" s="1046"/>
      <c r="DE120" s="1046"/>
      <c r="DF120" s="1047"/>
      <c r="DG120" s="956">
        <v>2847115</v>
      </c>
      <c r="DH120" s="957"/>
      <c r="DI120" s="957"/>
      <c r="DJ120" s="957"/>
      <c r="DK120" s="957"/>
      <c r="DL120" s="957">
        <v>3022378</v>
      </c>
      <c r="DM120" s="957"/>
      <c r="DN120" s="957"/>
      <c r="DO120" s="957"/>
      <c r="DP120" s="957"/>
      <c r="DQ120" s="957">
        <v>3027564</v>
      </c>
      <c r="DR120" s="957"/>
      <c r="DS120" s="957"/>
      <c r="DT120" s="957"/>
      <c r="DU120" s="957"/>
      <c r="DV120" s="958">
        <v>29.6</v>
      </c>
      <c r="DW120" s="958"/>
      <c r="DX120" s="958"/>
      <c r="DY120" s="958"/>
      <c r="DZ120" s="959"/>
    </row>
    <row r="121" spans="1:130" s="199" customFormat="1" ht="26.25" customHeight="1" x14ac:dyDescent="0.15">
      <c r="A121" s="1089"/>
      <c r="B121" s="976"/>
      <c r="C121" s="997" t="s">
        <v>433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434</v>
      </c>
      <c r="BA121" s="980"/>
      <c r="BB121" s="980"/>
      <c r="BC121" s="980"/>
      <c r="BD121" s="980"/>
      <c r="BE121" s="980"/>
      <c r="BF121" s="980"/>
      <c r="BG121" s="980"/>
      <c r="BH121" s="980"/>
      <c r="BI121" s="980"/>
      <c r="BJ121" s="980"/>
      <c r="BK121" s="980"/>
      <c r="BL121" s="980"/>
      <c r="BM121" s="980"/>
      <c r="BN121" s="980"/>
      <c r="BO121" s="980"/>
      <c r="BP121" s="981"/>
      <c r="BQ121" s="949">
        <v>6255366</v>
      </c>
      <c r="BR121" s="950"/>
      <c r="BS121" s="950"/>
      <c r="BT121" s="950"/>
      <c r="BU121" s="950"/>
      <c r="BV121" s="950">
        <v>5916012</v>
      </c>
      <c r="BW121" s="950"/>
      <c r="BX121" s="950"/>
      <c r="BY121" s="950"/>
      <c r="BZ121" s="950"/>
      <c r="CA121" s="950">
        <v>5589725</v>
      </c>
      <c r="CB121" s="950"/>
      <c r="CC121" s="950"/>
      <c r="CD121" s="950"/>
      <c r="CE121" s="950"/>
      <c r="CF121" s="944">
        <v>54.7</v>
      </c>
      <c r="CG121" s="945"/>
      <c r="CH121" s="945"/>
      <c r="CI121" s="945"/>
      <c r="CJ121" s="945"/>
      <c r="CK121" s="1040"/>
      <c r="CL121" s="1041"/>
      <c r="CM121" s="1041"/>
      <c r="CN121" s="1041"/>
      <c r="CO121" s="1042"/>
      <c r="CP121" s="1050" t="s">
        <v>435</v>
      </c>
      <c r="CQ121" s="1051"/>
      <c r="CR121" s="1051"/>
      <c r="CS121" s="1051"/>
      <c r="CT121" s="1051"/>
      <c r="CU121" s="1051"/>
      <c r="CV121" s="1051"/>
      <c r="CW121" s="1051"/>
      <c r="CX121" s="1051"/>
      <c r="CY121" s="1051"/>
      <c r="CZ121" s="1051"/>
      <c r="DA121" s="1051"/>
      <c r="DB121" s="1051"/>
      <c r="DC121" s="1051"/>
      <c r="DD121" s="1051"/>
      <c r="DE121" s="1051"/>
      <c r="DF121" s="1052"/>
      <c r="DG121" s="949" t="s">
        <v>110</v>
      </c>
      <c r="DH121" s="950"/>
      <c r="DI121" s="950"/>
      <c r="DJ121" s="950"/>
      <c r="DK121" s="950"/>
      <c r="DL121" s="950">
        <v>124623</v>
      </c>
      <c r="DM121" s="950"/>
      <c r="DN121" s="950"/>
      <c r="DO121" s="950"/>
      <c r="DP121" s="950"/>
      <c r="DQ121" s="950">
        <v>449673</v>
      </c>
      <c r="DR121" s="950"/>
      <c r="DS121" s="950"/>
      <c r="DT121" s="950"/>
      <c r="DU121" s="950"/>
      <c r="DV121" s="951">
        <v>4.4000000000000004</v>
      </c>
      <c r="DW121" s="951"/>
      <c r="DX121" s="951"/>
      <c r="DY121" s="951"/>
      <c r="DZ121" s="952"/>
    </row>
    <row r="122" spans="1:130" s="199" customFormat="1" ht="26.25" customHeight="1" x14ac:dyDescent="0.15">
      <c r="A122" s="1089"/>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436</v>
      </c>
      <c r="BA122" s="995"/>
      <c r="BB122" s="995"/>
      <c r="BC122" s="995"/>
      <c r="BD122" s="995"/>
      <c r="BE122" s="995"/>
      <c r="BF122" s="995"/>
      <c r="BG122" s="995"/>
      <c r="BH122" s="995"/>
      <c r="BI122" s="995"/>
      <c r="BJ122" s="995"/>
      <c r="BK122" s="995"/>
      <c r="BL122" s="995"/>
      <c r="BM122" s="995"/>
      <c r="BN122" s="995"/>
      <c r="BO122" s="995"/>
      <c r="BP122" s="996"/>
      <c r="BQ122" s="1027">
        <v>15853346</v>
      </c>
      <c r="BR122" s="1028"/>
      <c r="BS122" s="1028"/>
      <c r="BT122" s="1028"/>
      <c r="BU122" s="1028"/>
      <c r="BV122" s="1028">
        <v>16255979</v>
      </c>
      <c r="BW122" s="1028"/>
      <c r="BX122" s="1028"/>
      <c r="BY122" s="1028"/>
      <c r="BZ122" s="1028"/>
      <c r="CA122" s="1028">
        <v>16567934</v>
      </c>
      <c r="CB122" s="1028"/>
      <c r="CC122" s="1028"/>
      <c r="CD122" s="1028"/>
      <c r="CE122" s="1028"/>
      <c r="CF122" s="1048">
        <v>162.1</v>
      </c>
      <c r="CG122" s="1049"/>
      <c r="CH122" s="1049"/>
      <c r="CI122" s="1049"/>
      <c r="CJ122" s="1049"/>
      <c r="CK122" s="1040"/>
      <c r="CL122" s="1041"/>
      <c r="CM122" s="1041"/>
      <c r="CN122" s="1041"/>
      <c r="CO122" s="1042"/>
      <c r="CP122" s="1050" t="s">
        <v>437</v>
      </c>
      <c r="CQ122" s="1051"/>
      <c r="CR122" s="1051"/>
      <c r="CS122" s="1051"/>
      <c r="CT122" s="1051"/>
      <c r="CU122" s="1051"/>
      <c r="CV122" s="1051"/>
      <c r="CW122" s="1051"/>
      <c r="CX122" s="1051"/>
      <c r="CY122" s="1051"/>
      <c r="CZ122" s="1051"/>
      <c r="DA122" s="1051"/>
      <c r="DB122" s="1051"/>
      <c r="DC122" s="1051"/>
      <c r="DD122" s="1051"/>
      <c r="DE122" s="1051"/>
      <c r="DF122" s="1052"/>
      <c r="DG122" s="949">
        <v>473542</v>
      </c>
      <c r="DH122" s="950"/>
      <c r="DI122" s="950"/>
      <c r="DJ122" s="950"/>
      <c r="DK122" s="950"/>
      <c r="DL122" s="950">
        <v>418656</v>
      </c>
      <c r="DM122" s="950"/>
      <c r="DN122" s="950"/>
      <c r="DO122" s="950"/>
      <c r="DP122" s="950"/>
      <c r="DQ122" s="950">
        <v>398116</v>
      </c>
      <c r="DR122" s="950"/>
      <c r="DS122" s="950"/>
      <c r="DT122" s="950"/>
      <c r="DU122" s="950"/>
      <c r="DV122" s="951">
        <v>3.9</v>
      </c>
      <c r="DW122" s="951"/>
      <c r="DX122" s="951"/>
      <c r="DY122" s="951"/>
      <c r="DZ122" s="952"/>
    </row>
    <row r="123" spans="1:130" s="199" customFormat="1" ht="26.25" customHeight="1" x14ac:dyDescent="0.15">
      <c r="A123" s="1089"/>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438</v>
      </c>
      <c r="BP123" s="1036"/>
      <c r="BQ123" s="1095">
        <v>29601849</v>
      </c>
      <c r="BR123" s="1096"/>
      <c r="BS123" s="1096"/>
      <c r="BT123" s="1096"/>
      <c r="BU123" s="1096"/>
      <c r="BV123" s="1096">
        <v>29196655</v>
      </c>
      <c r="BW123" s="1096"/>
      <c r="BX123" s="1096"/>
      <c r="BY123" s="1096"/>
      <c r="BZ123" s="1096"/>
      <c r="CA123" s="1096">
        <v>27519281</v>
      </c>
      <c r="CB123" s="1096"/>
      <c r="CC123" s="1096"/>
      <c r="CD123" s="1096"/>
      <c r="CE123" s="1096"/>
      <c r="CF123" s="1029"/>
      <c r="CG123" s="1030"/>
      <c r="CH123" s="1030"/>
      <c r="CI123" s="1030"/>
      <c r="CJ123" s="1031"/>
      <c r="CK123" s="1040"/>
      <c r="CL123" s="1041"/>
      <c r="CM123" s="1041"/>
      <c r="CN123" s="1041"/>
      <c r="CO123" s="1042"/>
      <c r="CP123" s="1050" t="s">
        <v>439</v>
      </c>
      <c r="CQ123" s="1051"/>
      <c r="CR123" s="1051"/>
      <c r="CS123" s="1051"/>
      <c r="CT123" s="1051"/>
      <c r="CU123" s="1051"/>
      <c r="CV123" s="1051"/>
      <c r="CW123" s="1051"/>
      <c r="CX123" s="1051"/>
      <c r="CY123" s="1051"/>
      <c r="CZ123" s="1051"/>
      <c r="DA123" s="1051"/>
      <c r="DB123" s="1051"/>
      <c r="DC123" s="1051"/>
      <c r="DD123" s="1051"/>
      <c r="DE123" s="1051"/>
      <c r="DF123" s="1052"/>
      <c r="DG123" s="988">
        <v>77250</v>
      </c>
      <c r="DH123" s="989"/>
      <c r="DI123" s="989"/>
      <c r="DJ123" s="989"/>
      <c r="DK123" s="990"/>
      <c r="DL123" s="991">
        <v>153330</v>
      </c>
      <c r="DM123" s="989"/>
      <c r="DN123" s="989"/>
      <c r="DO123" s="989"/>
      <c r="DP123" s="990"/>
      <c r="DQ123" s="991">
        <v>149636</v>
      </c>
      <c r="DR123" s="989"/>
      <c r="DS123" s="989"/>
      <c r="DT123" s="989"/>
      <c r="DU123" s="990"/>
      <c r="DV123" s="992">
        <v>1.5</v>
      </c>
      <c r="DW123" s="993"/>
      <c r="DX123" s="993"/>
      <c r="DY123" s="993"/>
      <c r="DZ123" s="994"/>
    </row>
    <row r="124" spans="1:130" s="199" customFormat="1" ht="26.25" customHeight="1" thickBot="1" x14ac:dyDescent="0.2">
      <c r="A124" s="1089"/>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110</v>
      </c>
      <c r="BR124" s="1058"/>
      <c r="BS124" s="1058"/>
      <c r="BT124" s="1058"/>
      <c r="BU124" s="1058"/>
      <c r="BV124" s="1058" t="s">
        <v>110</v>
      </c>
      <c r="BW124" s="1058"/>
      <c r="BX124" s="1058"/>
      <c r="BY124" s="1058"/>
      <c r="BZ124" s="1058"/>
      <c r="CA124" s="1058">
        <v>7</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v>2288</v>
      </c>
      <c r="DR124" s="1014"/>
      <c r="DS124" s="1014"/>
      <c r="DT124" s="1014"/>
      <c r="DU124" s="1015"/>
      <c r="DV124" s="1016">
        <v>0</v>
      </c>
      <c r="DW124" s="1017"/>
      <c r="DX124" s="1017"/>
      <c r="DY124" s="1017"/>
      <c r="DZ124" s="1018"/>
    </row>
    <row r="125" spans="1:130" s="199" customFormat="1" ht="26.25" customHeight="1" x14ac:dyDescent="0.15">
      <c r="A125" s="1089"/>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428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16392</v>
      </c>
      <c r="AB126" s="989"/>
      <c r="AC126" s="989"/>
      <c r="AD126" s="989"/>
      <c r="AE126" s="990"/>
      <c r="AF126" s="991">
        <v>7092</v>
      </c>
      <c r="AG126" s="989"/>
      <c r="AH126" s="989"/>
      <c r="AI126" s="989"/>
      <c r="AJ126" s="990"/>
      <c r="AK126" s="991">
        <v>4066</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2880</v>
      </c>
      <c r="AB127" s="989"/>
      <c r="AC127" s="989"/>
      <c r="AD127" s="989"/>
      <c r="AE127" s="990"/>
      <c r="AF127" s="991">
        <v>2758</v>
      </c>
      <c r="AG127" s="989"/>
      <c r="AH127" s="989"/>
      <c r="AI127" s="989"/>
      <c r="AJ127" s="990"/>
      <c r="AK127" s="991">
        <v>2160</v>
      </c>
      <c r="AL127" s="989"/>
      <c r="AM127" s="989"/>
      <c r="AN127" s="989"/>
      <c r="AO127" s="990"/>
      <c r="AP127" s="992">
        <v>0</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560984</v>
      </c>
      <c r="AB128" s="1078"/>
      <c r="AC128" s="1078"/>
      <c r="AD128" s="1078"/>
      <c r="AE128" s="1079"/>
      <c r="AF128" s="1080">
        <v>516499</v>
      </c>
      <c r="AG128" s="1078"/>
      <c r="AH128" s="1078"/>
      <c r="AI128" s="1078"/>
      <c r="AJ128" s="1079"/>
      <c r="AK128" s="1080">
        <v>513885</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110</v>
      </c>
      <c r="BG128" s="1085"/>
      <c r="BH128" s="1085"/>
      <c r="BI128" s="1085"/>
      <c r="BJ128" s="1085"/>
      <c r="BK128" s="1085"/>
      <c r="BL128" s="1086"/>
      <c r="BM128" s="1084">
        <v>13.11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t="s">
        <v>110</v>
      </c>
      <c r="DM128" s="1070"/>
      <c r="DN128" s="1070"/>
      <c r="DO128" s="1070"/>
      <c r="DP128" s="1070"/>
      <c r="DQ128" s="1070" t="s">
        <v>110</v>
      </c>
      <c r="DR128" s="1070"/>
      <c r="DS128" s="1070"/>
      <c r="DT128" s="1070"/>
      <c r="DU128" s="1070"/>
      <c r="DV128" s="1071" t="s">
        <v>110</v>
      </c>
      <c r="DW128" s="1071"/>
      <c r="DX128" s="1071"/>
      <c r="DY128" s="1071"/>
      <c r="DZ128" s="1072"/>
    </row>
    <row r="129" spans="1:131" s="199"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11308723</v>
      </c>
      <c r="AB129" s="989"/>
      <c r="AC129" s="989"/>
      <c r="AD129" s="989"/>
      <c r="AE129" s="990"/>
      <c r="AF129" s="991">
        <v>11441066</v>
      </c>
      <c r="AG129" s="989"/>
      <c r="AH129" s="989"/>
      <c r="AI129" s="989"/>
      <c r="AJ129" s="990"/>
      <c r="AK129" s="991">
        <v>11511432</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110</v>
      </c>
      <c r="BG129" s="1099"/>
      <c r="BH129" s="1099"/>
      <c r="BI129" s="1099"/>
      <c r="BJ129" s="1099"/>
      <c r="BK129" s="1099"/>
      <c r="BL129" s="1100"/>
      <c r="BM129" s="1098">
        <v>18.11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1355676</v>
      </c>
      <c r="AB130" s="989"/>
      <c r="AC130" s="989"/>
      <c r="AD130" s="989"/>
      <c r="AE130" s="990"/>
      <c r="AF130" s="991">
        <v>1278446</v>
      </c>
      <c r="AG130" s="989"/>
      <c r="AH130" s="989"/>
      <c r="AI130" s="989"/>
      <c r="AJ130" s="990"/>
      <c r="AK130" s="991">
        <v>1288243</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0.5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9953047</v>
      </c>
      <c r="AB131" s="1014"/>
      <c r="AC131" s="1014"/>
      <c r="AD131" s="1014"/>
      <c r="AE131" s="1015"/>
      <c r="AF131" s="1013">
        <v>10162620</v>
      </c>
      <c r="AG131" s="1014"/>
      <c r="AH131" s="1014"/>
      <c r="AI131" s="1014"/>
      <c r="AJ131" s="1015"/>
      <c r="AK131" s="1013">
        <v>10223189</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1.275991E-3</v>
      </c>
      <c r="AB132" s="1130"/>
      <c r="AC132" s="1130"/>
      <c r="AD132" s="1130"/>
      <c r="AE132" s="1131"/>
      <c r="AF132" s="1132">
        <v>0.60502114600000001</v>
      </c>
      <c r="AG132" s="1130"/>
      <c r="AH132" s="1130"/>
      <c r="AI132" s="1130"/>
      <c r="AJ132" s="1131"/>
      <c r="AK132" s="1132">
        <v>0.99413206600000004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0.3</v>
      </c>
      <c r="AB133" s="1113"/>
      <c r="AC133" s="1113"/>
      <c r="AD133" s="1113"/>
      <c r="AE133" s="1114"/>
      <c r="AF133" s="1112">
        <v>0.2</v>
      </c>
      <c r="AG133" s="1113"/>
      <c r="AH133" s="1113"/>
      <c r="AI133" s="1113"/>
      <c r="AJ133" s="1114"/>
      <c r="AK133" s="1112">
        <v>0.5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3079717</v>
      </c>
      <c r="L9" s="266">
        <v>54302</v>
      </c>
      <c r="M9" s="267">
        <v>62051</v>
      </c>
      <c r="N9" s="268">
        <v>-12.5</v>
      </c>
    </row>
    <row r="10" spans="1:16" x14ac:dyDescent="0.15">
      <c r="A10" s="250"/>
      <c r="B10" s="246"/>
      <c r="C10" s="246"/>
      <c r="D10" s="246"/>
      <c r="E10" s="246"/>
      <c r="F10" s="246"/>
      <c r="G10" s="1152" t="s">
        <v>473</v>
      </c>
      <c r="H10" s="1153"/>
      <c r="I10" s="1153"/>
      <c r="J10" s="1154"/>
      <c r="K10" s="269">
        <v>263572</v>
      </c>
      <c r="L10" s="270">
        <v>4647</v>
      </c>
      <c r="M10" s="271">
        <v>5713</v>
      </c>
      <c r="N10" s="272">
        <v>-18.7</v>
      </c>
    </row>
    <row r="11" spans="1:16" ht="13.5" customHeight="1" x14ac:dyDescent="0.15">
      <c r="A11" s="250"/>
      <c r="B11" s="246"/>
      <c r="C11" s="246"/>
      <c r="D11" s="246"/>
      <c r="E11" s="246"/>
      <c r="F11" s="246"/>
      <c r="G11" s="1152" t="s">
        <v>474</v>
      </c>
      <c r="H11" s="1153"/>
      <c r="I11" s="1153"/>
      <c r="J11" s="1154"/>
      <c r="K11" s="269">
        <v>101930</v>
      </c>
      <c r="L11" s="270">
        <v>1797</v>
      </c>
      <c r="M11" s="271">
        <v>5796</v>
      </c>
      <c r="N11" s="272">
        <v>-69</v>
      </c>
    </row>
    <row r="12" spans="1:16" ht="13.5" customHeight="1" x14ac:dyDescent="0.15">
      <c r="A12" s="250"/>
      <c r="B12" s="246"/>
      <c r="C12" s="246"/>
      <c r="D12" s="246"/>
      <c r="E12" s="246"/>
      <c r="F12" s="246"/>
      <c r="G12" s="1152" t="s">
        <v>475</v>
      </c>
      <c r="H12" s="1153"/>
      <c r="I12" s="1153"/>
      <c r="J12" s="1154"/>
      <c r="K12" s="269">
        <v>13650</v>
      </c>
      <c r="L12" s="270">
        <v>241</v>
      </c>
      <c r="M12" s="271">
        <v>1167</v>
      </c>
      <c r="N12" s="272">
        <v>-79.3</v>
      </c>
    </row>
    <row r="13" spans="1:16" ht="13.5" customHeight="1" x14ac:dyDescent="0.15">
      <c r="A13" s="250"/>
      <c r="B13" s="246"/>
      <c r="C13" s="246"/>
      <c r="D13" s="246"/>
      <c r="E13" s="246"/>
      <c r="F13" s="246"/>
      <c r="G13" s="1152" t="s">
        <v>476</v>
      </c>
      <c r="H13" s="1153"/>
      <c r="I13" s="1153"/>
      <c r="J13" s="1154"/>
      <c r="K13" s="269" t="s">
        <v>477</v>
      </c>
      <c r="L13" s="270" t="s">
        <v>477</v>
      </c>
      <c r="M13" s="271">
        <v>0</v>
      </c>
      <c r="N13" s="272" t="s">
        <v>477</v>
      </c>
    </row>
    <row r="14" spans="1:16" ht="13.5" customHeight="1" x14ac:dyDescent="0.15">
      <c r="A14" s="250"/>
      <c r="B14" s="246"/>
      <c r="C14" s="246"/>
      <c r="D14" s="246"/>
      <c r="E14" s="246"/>
      <c r="F14" s="246"/>
      <c r="G14" s="1152" t="s">
        <v>478</v>
      </c>
      <c r="H14" s="1153"/>
      <c r="I14" s="1153"/>
      <c r="J14" s="1154"/>
      <c r="K14" s="269">
        <v>121375</v>
      </c>
      <c r="L14" s="270">
        <v>2140</v>
      </c>
      <c r="M14" s="271">
        <v>2337</v>
      </c>
      <c r="N14" s="272">
        <v>-8.4</v>
      </c>
    </row>
    <row r="15" spans="1:16" ht="13.5" customHeight="1" x14ac:dyDescent="0.15">
      <c r="A15" s="250"/>
      <c r="B15" s="246"/>
      <c r="C15" s="246"/>
      <c r="D15" s="246"/>
      <c r="E15" s="246"/>
      <c r="F15" s="246"/>
      <c r="G15" s="1152" t="s">
        <v>479</v>
      </c>
      <c r="H15" s="1153"/>
      <c r="I15" s="1153"/>
      <c r="J15" s="1154"/>
      <c r="K15" s="269">
        <v>222079</v>
      </c>
      <c r="L15" s="270">
        <v>3916</v>
      </c>
      <c r="M15" s="271">
        <v>1594</v>
      </c>
      <c r="N15" s="272">
        <v>145.69999999999999</v>
      </c>
    </row>
    <row r="16" spans="1:16" x14ac:dyDescent="0.15">
      <c r="A16" s="250"/>
      <c r="B16" s="246"/>
      <c r="C16" s="246"/>
      <c r="D16" s="246"/>
      <c r="E16" s="246"/>
      <c r="F16" s="246"/>
      <c r="G16" s="1155" t="s">
        <v>480</v>
      </c>
      <c r="H16" s="1156"/>
      <c r="I16" s="1156"/>
      <c r="J16" s="1157"/>
      <c r="K16" s="270">
        <v>-221568</v>
      </c>
      <c r="L16" s="270">
        <v>-3907</v>
      </c>
      <c r="M16" s="271">
        <v>-5993</v>
      </c>
      <c r="N16" s="272">
        <v>-34.799999999999997</v>
      </c>
    </row>
    <row r="17" spans="1:16" x14ac:dyDescent="0.15">
      <c r="A17" s="250"/>
      <c r="B17" s="246"/>
      <c r="C17" s="246"/>
      <c r="D17" s="246"/>
      <c r="E17" s="246"/>
      <c r="F17" s="246"/>
      <c r="G17" s="1155" t="s">
        <v>169</v>
      </c>
      <c r="H17" s="1156"/>
      <c r="I17" s="1156"/>
      <c r="J17" s="1157"/>
      <c r="K17" s="270">
        <v>3580755</v>
      </c>
      <c r="L17" s="270">
        <v>63136</v>
      </c>
      <c r="M17" s="271">
        <v>72665</v>
      </c>
      <c r="N17" s="272">
        <v>-13.1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6.72</v>
      </c>
      <c r="L21" s="283">
        <v>7.22</v>
      </c>
      <c r="M21" s="284">
        <v>-0.5</v>
      </c>
      <c r="N21" s="251"/>
      <c r="O21" s="285"/>
      <c r="P21" s="281"/>
    </row>
    <row r="22" spans="1:16" s="286" customFormat="1" x14ac:dyDescent="0.15">
      <c r="A22" s="281"/>
      <c r="B22" s="251"/>
      <c r="C22" s="251"/>
      <c r="D22" s="251"/>
      <c r="E22" s="251"/>
      <c r="F22" s="251"/>
      <c r="G22" s="1147" t="s">
        <v>486</v>
      </c>
      <c r="H22" s="1148"/>
      <c r="I22" s="1148"/>
      <c r="J22" s="1149"/>
      <c r="K22" s="287">
        <v>100.3</v>
      </c>
      <c r="L22" s="288">
        <v>98.4</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1529974</v>
      </c>
      <c r="L32" s="296">
        <v>26977</v>
      </c>
      <c r="M32" s="297">
        <v>39687</v>
      </c>
      <c r="N32" s="298">
        <v>-32</v>
      </c>
    </row>
    <row r="33" spans="1:16" ht="13.5" customHeight="1" x14ac:dyDescent="0.15">
      <c r="A33" s="250"/>
      <c r="B33" s="246"/>
      <c r="C33" s="246"/>
      <c r="D33" s="246"/>
      <c r="E33" s="246"/>
      <c r="F33" s="246"/>
      <c r="G33" s="1163" t="s">
        <v>491</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492</v>
      </c>
      <c r="H34" s="1164"/>
      <c r="I34" s="1164"/>
      <c r="J34" s="1165"/>
      <c r="K34" s="296" t="s">
        <v>477</v>
      </c>
      <c r="L34" s="296" t="s">
        <v>477</v>
      </c>
      <c r="M34" s="297">
        <v>56</v>
      </c>
      <c r="N34" s="298" t="s">
        <v>477</v>
      </c>
    </row>
    <row r="35" spans="1:16" ht="27" customHeight="1" x14ac:dyDescent="0.15">
      <c r="A35" s="250"/>
      <c r="B35" s="246"/>
      <c r="C35" s="246"/>
      <c r="D35" s="246"/>
      <c r="E35" s="246"/>
      <c r="F35" s="246"/>
      <c r="G35" s="1163" t="s">
        <v>493</v>
      </c>
      <c r="H35" s="1164"/>
      <c r="I35" s="1164"/>
      <c r="J35" s="1165"/>
      <c r="K35" s="296">
        <v>290847</v>
      </c>
      <c r="L35" s="296">
        <v>5128</v>
      </c>
      <c r="M35" s="297">
        <v>13696</v>
      </c>
      <c r="N35" s="298">
        <v>-62.6</v>
      </c>
    </row>
    <row r="36" spans="1:16" ht="27" customHeight="1" x14ac:dyDescent="0.15">
      <c r="A36" s="250"/>
      <c r="B36" s="246"/>
      <c r="C36" s="246"/>
      <c r="D36" s="246"/>
      <c r="E36" s="246"/>
      <c r="F36" s="246"/>
      <c r="G36" s="1163" t="s">
        <v>494</v>
      </c>
      <c r="H36" s="1164"/>
      <c r="I36" s="1164"/>
      <c r="J36" s="1165"/>
      <c r="K36" s="296">
        <v>76690</v>
      </c>
      <c r="L36" s="296">
        <v>1352</v>
      </c>
      <c r="M36" s="297">
        <v>1733</v>
      </c>
      <c r="N36" s="298">
        <v>-22</v>
      </c>
    </row>
    <row r="37" spans="1:16" ht="13.5" customHeight="1" x14ac:dyDescent="0.15">
      <c r="A37" s="250"/>
      <c r="B37" s="246"/>
      <c r="C37" s="246"/>
      <c r="D37" s="246"/>
      <c r="E37" s="246"/>
      <c r="F37" s="246"/>
      <c r="G37" s="1163" t="s">
        <v>495</v>
      </c>
      <c r="H37" s="1164"/>
      <c r="I37" s="1164"/>
      <c r="J37" s="1165"/>
      <c r="K37" s="296">
        <v>6226</v>
      </c>
      <c r="L37" s="296">
        <v>110</v>
      </c>
      <c r="M37" s="297">
        <v>790</v>
      </c>
      <c r="N37" s="298">
        <v>-86.1</v>
      </c>
    </row>
    <row r="38" spans="1:16" ht="27" customHeight="1" x14ac:dyDescent="0.15">
      <c r="A38" s="250"/>
      <c r="B38" s="246"/>
      <c r="C38" s="246"/>
      <c r="D38" s="246"/>
      <c r="E38" s="246"/>
      <c r="F38" s="246"/>
      <c r="G38" s="1166" t="s">
        <v>496</v>
      </c>
      <c r="H38" s="1167"/>
      <c r="I38" s="1167"/>
      <c r="J38" s="1168"/>
      <c r="K38" s="299">
        <v>23</v>
      </c>
      <c r="L38" s="299">
        <v>0</v>
      </c>
      <c r="M38" s="300">
        <v>1</v>
      </c>
      <c r="N38" s="301">
        <v>-100</v>
      </c>
      <c r="O38" s="295"/>
    </row>
    <row r="39" spans="1:16" x14ac:dyDescent="0.15">
      <c r="A39" s="250"/>
      <c r="B39" s="246"/>
      <c r="C39" s="246"/>
      <c r="D39" s="246"/>
      <c r="E39" s="246"/>
      <c r="F39" s="246"/>
      <c r="G39" s="1166" t="s">
        <v>497</v>
      </c>
      <c r="H39" s="1167"/>
      <c r="I39" s="1167"/>
      <c r="J39" s="1168"/>
      <c r="K39" s="302">
        <v>-513885</v>
      </c>
      <c r="L39" s="302">
        <v>-9061</v>
      </c>
      <c r="M39" s="303">
        <v>-5521</v>
      </c>
      <c r="N39" s="304">
        <v>64.099999999999994</v>
      </c>
      <c r="O39" s="295"/>
    </row>
    <row r="40" spans="1:16" ht="27" customHeight="1" x14ac:dyDescent="0.15">
      <c r="A40" s="250"/>
      <c r="B40" s="246"/>
      <c r="C40" s="246"/>
      <c r="D40" s="246"/>
      <c r="E40" s="246"/>
      <c r="F40" s="246"/>
      <c r="G40" s="1163" t="s">
        <v>498</v>
      </c>
      <c r="H40" s="1164"/>
      <c r="I40" s="1164"/>
      <c r="J40" s="1165"/>
      <c r="K40" s="302">
        <v>-1288243</v>
      </c>
      <c r="L40" s="302">
        <v>-22714</v>
      </c>
      <c r="M40" s="303">
        <v>-35785</v>
      </c>
      <c r="N40" s="304">
        <v>-36.5</v>
      </c>
      <c r="O40" s="295"/>
    </row>
    <row r="41" spans="1:16" x14ac:dyDescent="0.15">
      <c r="A41" s="250"/>
      <c r="B41" s="246"/>
      <c r="C41" s="246"/>
      <c r="D41" s="246"/>
      <c r="E41" s="246"/>
      <c r="F41" s="246"/>
      <c r="G41" s="1169" t="s">
        <v>280</v>
      </c>
      <c r="H41" s="1170"/>
      <c r="I41" s="1170"/>
      <c r="J41" s="1171"/>
      <c r="K41" s="296">
        <v>101632</v>
      </c>
      <c r="L41" s="302">
        <v>1792</v>
      </c>
      <c r="M41" s="303">
        <v>14658</v>
      </c>
      <c r="N41" s="304">
        <v>-87.8</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2427663</v>
      </c>
      <c r="J51" s="322">
        <v>43188</v>
      </c>
      <c r="K51" s="323">
        <v>-36.6</v>
      </c>
      <c r="L51" s="324">
        <v>45761</v>
      </c>
      <c r="M51" s="325">
        <v>-4.9000000000000004</v>
      </c>
      <c r="N51" s="326">
        <v>-31.7</v>
      </c>
    </row>
    <row r="52" spans="1:14" x14ac:dyDescent="0.15">
      <c r="A52" s="250"/>
      <c r="B52" s="246"/>
      <c r="C52" s="246"/>
      <c r="D52" s="246"/>
      <c r="E52" s="246"/>
      <c r="F52" s="246"/>
      <c r="G52" s="327"/>
      <c r="H52" s="328" t="s">
        <v>509</v>
      </c>
      <c r="I52" s="329">
        <v>1733461</v>
      </c>
      <c r="J52" s="330">
        <v>30838</v>
      </c>
      <c r="K52" s="331">
        <v>29.6</v>
      </c>
      <c r="L52" s="332">
        <v>24777</v>
      </c>
      <c r="M52" s="333">
        <v>9.4</v>
      </c>
      <c r="N52" s="334">
        <v>20.2</v>
      </c>
    </row>
    <row r="53" spans="1:14" x14ac:dyDescent="0.15">
      <c r="A53" s="250"/>
      <c r="B53" s="246"/>
      <c r="C53" s="246"/>
      <c r="D53" s="246"/>
      <c r="E53" s="246"/>
      <c r="F53" s="246"/>
      <c r="G53" s="312" t="s">
        <v>510</v>
      </c>
      <c r="H53" s="313"/>
      <c r="I53" s="321">
        <v>2809830</v>
      </c>
      <c r="J53" s="322">
        <v>49824</v>
      </c>
      <c r="K53" s="323">
        <v>15.4</v>
      </c>
      <c r="L53" s="324">
        <v>56255</v>
      </c>
      <c r="M53" s="325">
        <v>22.9</v>
      </c>
      <c r="N53" s="326">
        <v>-7.5</v>
      </c>
    </row>
    <row r="54" spans="1:14" x14ac:dyDescent="0.15">
      <c r="A54" s="250"/>
      <c r="B54" s="246"/>
      <c r="C54" s="246"/>
      <c r="D54" s="246"/>
      <c r="E54" s="246"/>
      <c r="F54" s="246"/>
      <c r="G54" s="327"/>
      <c r="H54" s="328" t="s">
        <v>509</v>
      </c>
      <c r="I54" s="329">
        <v>2018830</v>
      </c>
      <c r="J54" s="330">
        <v>35798</v>
      </c>
      <c r="K54" s="331">
        <v>16.100000000000001</v>
      </c>
      <c r="L54" s="332">
        <v>26957</v>
      </c>
      <c r="M54" s="333">
        <v>8.8000000000000007</v>
      </c>
      <c r="N54" s="334">
        <v>7.3</v>
      </c>
    </row>
    <row r="55" spans="1:14" x14ac:dyDescent="0.15">
      <c r="A55" s="250"/>
      <c r="B55" s="246"/>
      <c r="C55" s="246"/>
      <c r="D55" s="246"/>
      <c r="E55" s="246"/>
      <c r="F55" s="246"/>
      <c r="G55" s="312" t="s">
        <v>511</v>
      </c>
      <c r="H55" s="313"/>
      <c r="I55" s="321">
        <v>4462730</v>
      </c>
      <c r="J55" s="322">
        <v>79295</v>
      </c>
      <c r="K55" s="323">
        <v>59.2</v>
      </c>
      <c r="L55" s="324">
        <v>57944</v>
      </c>
      <c r="M55" s="325">
        <v>3</v>
      </c>
      <c r="N55" s="326">
        <v>56.2</v>
      </c>
    </row>
    <row r="56" spans="1:14" x14ac:dyDescent="0.15">
      <c r="A56" s="250"/>
      <c r="B56" s="246"/>
      <c r="C56" s="246"/>
      <c r="D56" s="246"/>
      <c r="E56" s="246"/>
      <c r="F56" s="246"/>
      <c r="G56" s="327"/>
      <c r="H56" s="328" t="s">
        <v>509</v>
      </c>
      <c r="I56" s="329">
        <v>3223166</v>
      </c>
      <c r="J56" s="330">
        <v>57270</v>
      </c>
      <c r="K56" s="331">
        <v>60</v>
      </c>
      <c r="L56" s="332">
        <v>29326</v>
      </c>
      <c r="M56" s="333">
        <v>8.8000000000000007</v>
      </c>
      <c r="N56" s="334">
        <v>51.2</v>
      </c>
    </row>
    <row r="57" spans="1:14" x14ac:dyDescent="0.15">
      <c r="A57" s="250"/>
      <c r="B57" s="246"/>
      <c r="C57" s="246"/>
      <c r="D57" s="246"/>
      <c r="E57" s="246"/>
      <c r="F57" s="246"/>
      <c r="G57" s="312" t="s">
        <v>512</v>
      </c>
      <c r="H57" s="313"/>
      <c r="I57" s="321">
        <v>5269224</v>
      </c>
      <c r="J57" s="322">
        <v>93125</v>
      </c>
      <c r="K57" s="323">
        <v>17.399999999999999</v>
      </c>
      <c r="L57" s="324">
        <v>54227</v>
      </c>
      <c r="M57" s="325">
        <v>-6.4</v>
      </c>
      <c r="N57" s="326">
        <v>23.8</v>
      </c>
    </row>
    <row r="58" spans="1:14" x14ac:dyDescent="0.15">
      <c r="A58" s="250"/>
      <c r="B58" s="246"/>
      <c r="C58" s="246"/>
      <c r="D58" s="246"/>
      <c r="E58" s="246"/>
      <c r="F58" s="246"/>
      <c r="G58" s="327"/>
      <c r="H58" s="328" t="s">
        <v>509</v>
      </c>
      <c r="I58" s="329">
        <v>4198348</v>
      </c>
      <c r="J58" s="330">
        <v>74199</v>
      </c>
      <c r="K58" s="331">
        <v>29.6</v>
      </c>
      <c r="L58" s="332">
        <v>29694</v>
      </c>
      <c r="M58" s="333">
        <v>1.3</v>
      </c>
      <c r="N58" s="334">
        <v>28.3</v>
      </c>
    </row>
    <row r="59" spans="1:14" x14ac:dyDescent="0.15">
      <c r="A59" s="250"/>
      <c r="B59" s="246"/>
      <c r="C59" s="246"/>
      <c r="D59" s="246"/>
      <c r="E59" s="246"/>
      <c r="F59" s="246"/>
      <c r="G59" s="312" t="s">
        <v>513</v>
      </c>
      <c r="H59" s="313"/>
      <c r="I59" s="321">
        <v>4672468</v>
      </c>
      <c r="J59" s="322">
        <v>82385</v>
      </c>
      <c r="K59" s="323">
        <v>-11.5</v>
      </c>
      <c r="L59" s="324">
        <v>57295</v>
      </c>
      <c r="M59" s="325">
        <v>5.7</v>
      </c>
      <c r="N59" s="326">
        <v>-17.2</v>
      </c>
    </row>
    <row r="60" spans="1:14" x14ac:dyDescent="0.15">
      <c r="A60" s="250"/>
      <c r="B60" s="246"/>
      <c r="C60" s="246"/>
      <c r="D60" s="246"/>
      <c r="E60" s="246"/>
      <c r="F60" s="246"/>
      <c r="G60" s="327"/>
      <c r="H60" s="328" t="s">
        <v>509</v>
      </c>
      <c r="I60" s="335">
        <v>3296532</v>
      </c>
      <c r="J60" s="330">
        <v>58125</v>
      </c>
      <c r="K60" s="331">
        <v>-21.7</v>
      </c>
      <c r="L60" s="332">
        <v>32771</v>
      </c>
      <c r="M60" s="333">
        <v>10.4</v>
      </c>
      <c r="N60" s="334">
        <v>-32.1</v>
      </c>
    </row>
    <row r="61" spans="1:14" x14ac:dyDescent="0.15">
      <c r="A61" s="250"/>
      <c r="B61" s="246"/>
      <c r="C61" s="246"/>
      <c r="D61" s="246"/>
      <c r="E61" s="246"/>
      <c r="F61" s="246"/>
      <c r="G61" s="312" t="s">
        <v>514</v>
      </c>
      <c r="H61" s="336"/>
      <c r="I61" s="337">
        <v>3928383</v>
      </c>
      <c r="J61" s="338">
        <v>69563</v>
      </c>
      <c r="K61" s="339">
        <v>8.8000000000000007</v>
      </c>
      <c r="L61" s="340">
        <v>54296</v>
      </c>
      <c r="M61" s="341">
        <v>4.0999999999999996</v>
      </c>
      <c r="N61" s="326">
        <v>4.7</v>
      </c>
    </row>
    <row r="62" spans="1:14" x14ac:dyDescent="0.15">
      <c r="A62" s="250"/>
      <c r="B62" s="246"/>
      <c r="C62" s="246"/>
      <c r="D62" s="246"/>
      <c r="E62" s="246"/>
      <c r="F62" s="246"/>
      <c r="G62" s="327"/>
      <c r="H62" s="328" t="s">
        <v>509</v>
      </c>
      <c r="I62" s="329">
        <v>2894067</v>
      </c>
      <c r="J62" s="330">
        <v>51246</v>
      </c>
      <c r="K62" s="331">
        <v>22.7</v>
      </c>
      <c r="L62" s="332">
        <v>28705</v>
      </c>
      <c r="M62" s="333">
        <v>7.7</v>
      </c>
      <c r="N62" s="334">
        <v>15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24.4</v>
      </c>
      <c r="G47" s="12">
        <v>24.34</v>
      </c>
      <c r="H47" s="12">
        <v>19.09</v>
      </c>
      <c r="I47" s="12">
        <v>19.29</v>
      </c>
      <c r="J47" s="13">
        <v>15.58</v>
      </c>
    </row>
    <row r="48" spans="2:10" ht="57.75" customHeight="1" x14ac:dyDescent="0.15">
      <c r="B48" s="14"/>
      <c r="C48" s="1174" t="s">
        <v>4</v>
      </c>
      <c r="D48" s="1174"/>
      <c r="E48" s="1175"/>
      <c r="F48" s="15">
        <v>7.22</v>
      </c>
      <c r="G48" s="16">
        <v>5.37</v>
      </c>
      <c r="H48" s="16">
        <v>4.88</v>
      </c>
      <c r="I48" s="16">
        <v>5.15</v>
      </c>
      <c r="J48" s="17">
        <v>3.8</v>
      </c>
    </row>
    <row r="49" spans="2:10" ht="57.75" customHeight="1" thickBot="1" x14ac:dyDescent="0.2">
      <c r="B49" s="18"/>
      <c r="C49" s="1176" t="s">
        <v>5</v>
      </c>
      <c r="D49" s="1176"/>
      <c r="E49" s="1177"/>
      <c r="F49" s="19">
        <v>3.75</v>
      </c>
      <c r="G49" s="20" t="s">
        <v>521</v>
      </c>
      <c r="H49" s="20" t="s">
        <v>522</v>
      </c>
      <c r="I49" s="20">
        <v>0.74</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2018-10-25T00:02:36Z</cp:lastPrinted>
  <dcterms:created xsi:type="dcterms:W3CDTF">2018-01-24T06:00:50Z</dcterms:created>
  <dcterms:modified xsi:type="dcterms:W3CDTF">2018-11-29T01:10:12Z</dcterms:modified>
</cp:coreProperties>
</file>