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19260" windowHeight="6075" tabRatio="900"/>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公会計指標分析・財政指標組合せ分析表" sheetId="20" r:id="rId13"/>
    <sheet name="施設類型別ストック情報分析表①" sheetId="21" r:id="rId14"/>
    <sheet name="施設類型別ストック情報分析表②" sheetId="22" r:id="rId15"/>
    <sheet name="データシート" sheetId="13" state="hidden" r:id="rId16"/>
  </sheets>
  <definedNames>
    <definedName name="Z_BDDC21BD_A5BE_4FBA_B3B5_86F637331D22_.wvu.Cols" localSheetId="2" hidden="1">'各会計、関係団体の財政状況及び健全化判断比率'!$EB:$XFD</definedName>
    <definedName name="Z_BDDC21BD_A5BE_4FBA_B3B5_86F637331D22_.wvu.Cols" localSheetId="4" hidden="1">'経常経費分析表（経常収支比率の分析）'!$AI:$XFD</definedName>
    <definedName name="Z_BDDC21BD_A5BE_4FBA_B3B5_86F637331D22_.wvu.Cols" localSheetId="5" hidden="1">'経常経費分析表（人件費・公債費・普通建設事業費の分析）'!$Q:$XFD</definedName>
    <definedName name="Z_BDDC21BD_A5BE_4FBA_B3B5_86F637331D22_.wvu.Cols" localSheetId="3" hidden="1">財政比較分析表!$AK:$XFD</definedName>
    <definedName name="Z_BDDC21BD_A5BE_4FBA_B3B5_86F637331D22_.wvu.Cols" localSheetId="10" hidden="1">'実質公債費比率（分子）の構造'!$V:$XFD</definedName>
    <definedName name="Z_BDDC21BD_A5BE_4FBA_B3B5_86F637331D22_.wvu.Cols" localSheetId="8" hidden="1">実質収支比率等に係る経年分析!$Q:$XFD</definedName>
    <definedName name="Z_BDDC21BD_A5BE_4FBA_B3B5_86F637331D22_.wvu.Cols" localSheetId="11" hidden="1">'将来負担比率（分子）の構造'!$T:$XFD</definedName>
    <definedName name="Z_BDDC21BD_A5BE_4FBA_B3B5_86F637331D22_.wvu.Cols" localSheetId="6" hidden="1">'性質別歳出決算分析表（住民一人当たりのコスト）'!$AI:$XFD</definedName>
    <definedName name="Z_BDDC21BD_A5BE_4FBA_B3B5_86F637331D22_.wvu.Cols" localSheetId="0" hidden="1">総括表!$DP:$XFD</definedName>
    <definedName name="Z_BDDC21BD_A5BE_4FBA_B3B5_86F637331D22_.wvu.Cols" localSheetId="1" hidden="1">普通会計の状況!$EN:$XFD</definedName>
    <definedName name="Z_BDDC21BD_A5BE_4FBA_B3B5_86F637331D22_.wvu.Cols" localSheetId="7" hidden="1">'目的別歳出決算分析表（住民一人当たりのコスト）'!$AI:$XFD</definedName>
    <definedName name="Z_BDDC21BD_A5BE_4FBA_B3B5_86F637331D22_.wvu.Cols" localSheetId="9" hidden="1">連結実質赤字比率に係る赤字・黒字の構成分析!$Q:$XFD</definedName>
    <definedName name="Z_BDDC21BD_A5BE_4FBA_B3B5_86F637331D22_.wvu.Rows" localSheetId="2" hidden="1">'各会計、関係団体の財政状況及び健全化判断比率'!$137:$1048576,'各会計、関係団体の財政状況及び健全化判断比率'!$89:$101,'各会計、関係団体の財政状況及び健全化判断比率'!$135:$136</definedName>
    <definedName name="Z_BDDC21BD_A5BE_4FBA_B3B5_86F637331D22_.wvu.Rows" localSheetId="4" hidden="1">'経常経費分析表（経常収支比率の分析）'!$103:$1048576,'経常経費分析表（経常収支比率の分析）'!$89:$102</definedName>
    <definedName name="Z_BDDC21BD_A5BE_4FBA_B3B5_86F637331D22_.wvu.Rows" localSheetId="5" hidden="1">'経常経費分析表（人件費・公債費・普通建設事業費の分析）'!$75:$1048576,'経常経費分析表（人件費・公債費・普通建設事業費の分析）'!$67:$74</definedName>
    <definedName name="Z_BDDC21BD_A5BE_4FBA_B3B5_86F637331D22_.wvu.Rows" localSheetId="3" hidden="1">財政比較分析表!$111:$1048576,財政比較分析表!$98:$110</definedName>
    <definedName name="Z_BDDC21BD_A5BE_4FBA_B3B5_86F637331D22_.wvu.Rows" localSheetId="10" hidden="1">'実質公債費比率（分子）の構造'!$57:$1048576</definedName>
    <definedName name="Z_BDDC21BD_A5BE_4FBA_B3B5_86F637331D22_.wvu.Rows" localSheetId="8" hidden="1">実質収支比率等に係る経年分析!$54:$1048576,実質収支比率等に係る経年分析!$51:$53</definedName>
    <definedName name="Z_BDDC21BD_A5BE_4FBA_B3B5_86F637331D22_.wvu.Rows" localSheetId="11" hidden="1">'将来負担比率（分子）の構造'!$87:$1048576,'将来負担比率（分子）の構造'!$56:$86</definedName>
    <definedName name="Z_BDDC21BD_A5BE_4FBA_B3B5_86F637331D22_.wvu.Rows" localSheetId="6" hidden="1">'性質別歳出決算分析表（住民一人当たりのコスト）'!$133:$1048576,'性質別歳出決算分析表（住民一人当たりのコスト）'!$117:$132</definedName>
    <definedName name="Z_BDDC21BD_A5BE_4FBA_B3B5_86F637331D22_.wvu.Rows" localSheetId="0" hidden="1">総括表!$60:$1048576,総括表!$57:$59</definedName>
    <definedName name="Z_BDDC21BD_A5BE_4FBA_B3B5_86F637331D22_.wvu.Rows" localSheetId="1" hidden="1">普通会計の状況!$52:$1048576,普通会計の状況!$50:$51</definedName>
    <definedName name="Z_BDDC21BD_A5BE_4FBA_B3B5_86F637331D22_.wvu.Rows" localSheetId="7" hidden="1">'目的別歳出決算分析表（住民一人当たりのコスト）'!$133:$1048576,'目的別歳出決算分析表（住民一人当たりのコスト）'!$117:$132</definedName>
    <definedName name="Z_BDDC21BD_A5BE_4FBA_B3B5_86F637331D22_.wvu.Rows" localSheetId="9" hidden="1">連結実質赤字比率に係る赤字・黒字の構成分析!$46:$1048576</definedName>
  </definedNames>
  <calcPr calcId="145621"/>
  <customWorkbookViews>
    <customWorkbookView name="2565 - 個人用ビュー" guid="{BDDC21BD-A5BE-4FBA-B3B5-86F637331D22}" mergeInterval="0" personalView="1" maximized="1" xWindow="1" yWindow="1" windowWidth="1280" windowHeight="835" activeSheetId="5" showComments="commIndAndComment"/>
  </customWorkbookViews>
</workbook>
</file>

<file path=xl/calcChain.xml><?xml version="1.0" encoding="utf-8"?>
<calcChain xmlns="http://schemas.openxmlformats.org/spreadsheetml/2006/main">
  <c r="BG40" i="1" l="1"/>
  <c r="BG39" i="1"/>
  <c r="BG38" i="1"/>
  <c r="BG37" i="1"/>
  <c r="BG36" i="1"/>
  <c r="BG35" i="1"/>
  <c r="BG34" i="1"/>
  <c r="AO37" i="1"/>
  <c r="AO36" i="1"/>
  <c r="AO35" i="1"/>
  <c r="AO34" i="1"/>
  <c r="W37" i="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BE43" i="1" l="1"/>
  <c r="AM43" i="1"/>
  <c r="U43" i="1"/>
  <c r="C43" i="1"/>
  <c r="BE42" i="1"/>
  <c r="AM42" i="1"/>
  <c r="U42" i="1"/>
  <c r="C42" i="1"/>
  <c r="BE41" i="1"/>
  <c r="AM41" i="1"/>
  <c r="U41" i="1"/>
  <c r="C41" i="1"/>
  <c r="AM40" i="1"/>
  <c r="U40" i="1"/>
  <c r="C40" i="1"/>
  <c r="AM39" i="1"/>
  <c r="U39" i="1"/>
  <c r="C39" i="1"/>
  <c r="AM38" i="1"/>
  <c r="U38" i="1"/>
  <c r="C38" i="1"/>
  <c r="C37" i="1"/>
  <c r="C36" i="1"/>
  <c r="C34" i="1"/>
  <c r="C35" i="1" l="1"/>
  <c r="U34" i="1" s="1"/>
  <c r="U35" i="1" s="1"/>
  <c r="U36" i="1" s="1"/>
  <c r="U37" i="1" s="1"/>
  <c r="P67" i="13"/>
  <c r="O67" i="13"/>
  <c r="N67" i="13"/>
  <c r="M67" i="13"/>
  <c r="L67" i="13"/>
  <c r="K67" i="13"/>
  <c r="J67" i="13"/>
  <c r="I67" i="13"/>
  <c r="H67" i="13"/>
  <c r="G67" i="13"/>
  <c r="F67" i="13"/>
  <c r="E67" i="13"/>
  <c r="D67" i="13"/>
  <c r="C67" i="13"/>
  <c r="B67" i="13"/>
  <c r="N66" i="13"/>
  <c r="K66" i="13"/>
  <c r="H66" i="13"/>
  <c r="E66" i="13"/>
  <c r="B66" i="13"/>
  <c r="N65" i="13"/>
  <c r="K65" i="13"/>
  <c r="H65" i="13"/>
  <c r="E65" i="13"/>
  <c r="B65" i="13"/>
  <c r="N64" i="13"/>
  <c r="K64" i="13"/>
  <c r="H64" i="13"/>
  <c r="E64" i="13"/>
  <c r="B64" i="13"/>
  <c r="N63" i="13"/>
  <c r="K63" i="13"/>
  <c r="H63" i="13"/>
  <c r="E63" i="13"/>
  <c r="B63" i="13"/>
  <c r="N62" i="13"/>
  <c r="K62" i="13"/>
  <c r="H62" i="13"/>
  <c r="E62" i="13"/>
  <c r="B62" i="13"/>
  <c r="N61" i="13"/>
  <c r="K61" i="13"/>
  <c r="H61" i="13"/>
  <c r="E61" i="13"/>
  <c r="B61" i="13"/>
  <c r="N60" i="13"/>
  <c r="K60" i="13"/>
  <c r="H60" i="13"/>
  <c r="E60" i="13"/>
  <c r="B60" i="13"/>
  <c r="N59" i="13"/>
  <c r="K59" i="13"/>
  <c r="H59" i="13"/>
  <c r="E59" i="13"/>
  <c r="B59" i="13"/>
  <c r="P58" i="13"/>
  <c r="M58" i="13"/>
  <c r="J58" i="13"/>
  <c r="G58" i="13"/>
  <c r="D58" i="13"/>
  <c r="P57" i="13"/>
  <c r="M57" i="13"/>
  <c r="J57" i="13"/>
  <c r="G57" i="13"/>
  <c r="D57" i="13"/>
  <c r="P56" i="13"/>
  <c r="M56" i="13"/>
  <c r="J56" i="13"/>
  <c r="G56" i="13"/>
  <c r="D56" i="13"/>
  <c r="N54" i="13"/>
  <c r="K54" i="13"/>
  <c r="H54" i="13"/>
  <c r="E54" i="13"/>
  <c r="B54" i="13"/>
  <c r="P50" i="13"/>
  <c r="O50" i="13"/>
  <c r="N50" i="13"/>
  <c r="M50" i="13"/>
  <c r="L50" i="13"/>
  <c r="K50" i="13"/>
  <c r="J50" i="13"/>
  <c r="I50" i="13"/>
  <c r="H50" i="13"/>
  <c r="G50" i="13"/>
  <c r="F50" i="13"/>
  <c r="E50" i="13"/>
  <c r="D50" i="13"/>
  <c r="C50" i="13"/>
  <c r="B50" i="13"/>
  <c r="N49" i="13"/>
  <c r="K49" i="13"/>
  <c r="H49" i="13"/>
  <c r="E49" i="13"/>
  <c r="B49" i="13"/>
  <c r="N48" i="13"/>
  <c r="K48" i="13"/>
  <c r="H48" i="13"/>
  <c r="E48" i="13"/>
  <c r="B48" i="13"/>
  <c r="N47" i="13"/>
  <c r="K47" i="13"/>
  <c r="H47" i="13"/>
  <c r="E47" i="13"/>
  <c r="B47" i="13"/>
  <c r="N46" i="13"/>
  <c r="K46" i="13"/>
  <c r="H46" i="13"/>
  <c r="E46" i="13"/>
  <c r="B46" i="13"/>
  <c r="N45" i="13"/>
  <c r="K45" i="13"/>
  <c r="H45" i="13"/>
  <c r="E45" i="13"/>
  <c r="B45" i="13"/>
  <c r="N44" i="13"/>
  <c r="K44" i="13"/>
  <c r="H44" i="13"/>
  <c r="E44" i="13"/>
  <c r="B44" i="13"/>
  <c r="N43" i="13"/>
  <c r="K43" i="13"/>
  <c r="H43" i="13"/>
  <c r="E43" i="13"/>
  <c r="B43" i="13"/>
  <c r="P42" i="13"/>
  <c r="M42" i="13"/>
  <c r="J42" i="13"/>
  <c r="G42" i="13"/>
  <c r="D42" i="13"/>
  <c r="N40" i="13"/>
  <c r="K40" i="13"/>
  <c r="H40" i="13"/>
  <c r="E40" i="13"/>
  <c r="B40" i="13"/>
  <c r="K36" i="13"/>
  <c r="J36" i="13"/>
  <c r="I36" i="13"/>
  <c r="H36" i="13"/>
  <c r="G36" i="13"/>
  <c r="F36" i="13"/>
  <c r="E36" i="13"/>
  <c r="D36" i="13"/>
  <c r="C36" i="13"/>
  <c r="B36" i="13"/>
  <c r="A36" i="13"/>
  <c r="K35" i="13"/>
  <c r="J35" i="13"/>
  <c r="I35" i="13"/>
  <c r="H35" i="13"/>
  <c r="G35" i="13"/>
  <c r="F35" i="13"/>
  <c r="E35" i="13"/>
  <c r="D35" i="13"/>
  <c r="C35" i="13"/>
  <c r="B35" i="13"/>
  <c r="A35" i="13"/>
  <c r="K34" i="13"/>
  <c r="J34" i="13"/>
  <c r="I34" i="13"/>
  <c r="H34" i="13"/>
  <c r="G34" i="13"/>
  <c r="F34" i="13"/>
  <c r="E34" i="13"/>
  <c r="D34" i="13"/>
  <c r="C34" i="13"/>
  <c r="B34" i="13"/>
  <c r="A34" i="13"/>
  <c r="K33" i="13"/>
  <c r="J33" i="13"/>
  <c r="I33" i="13"/>
  <c r="H33" i="13"/>
  <c r="G33" i="13"/>
  <c r="F33" i="13"/>
  <c r="E33" i="13"/>
  <c r="D33" i="13"/>
  <c r="C33" i="13"/>
  <c r="B33" i="13"/>
  <c r="A33" i="13"/>
  <c r="K32" i="13"/>
  <c r="J32" i="13"/>
  <c r="I32" i="13"/>
  <c r="H32" i="13"/>
  <c r="G32" i="13"/>
  <c r="F32" i="13"/>
  <c r="E32" i="13"/>
  <c r="D32" i="13"/>
  <c r="C32" i="13"/>
  <c r="B32" i="13"/>
  <c r="A32" i="13"/>
  <c r="K31" i="13"/>
  <c r="J31" i="13"/>
  <c r="I31" i="13"/>
  <c r="H31" i="13"/>
  <c r="G31" i="13"/>
  <c r="F31" i="13"/>
  <c r="E31" i="13"/>
  <c r="D31" i="13"/>
  <c r="C31" i="13"/>
  <c r="B31" i="13"/>
  <c r="A31" i="13"/>
  <c r="K30" i="13"/>
  <c r="J30" i="13"/>
  <c r="I30" i="13"/>
  <c r="H30" i="13"/>
  <c r="G30" i="13"/>
  <c r="F30" i="13"/>
  <c r="E30" i="13"/>
  <c r="D30" i="13"/>
  <c r="C30" i="13"/>
  <c r="B30" i="13"/>
  <c r="A30" i="13"/>
  <c r="K29" i="13"/>
  <c r="J29" i="13"/>
  <c r="I29" i="13"/>
  <c r="H29" i="13"/>
  <c r="G29" i="13"/>
  <c r="F29" i="13"/>
  <c r="E29" i="13"/>
  <c r="D29" i="13"/>
  <c r="C29" i="13"/>
  <c r="B29" i="13"/>
  <c r="A29" i="13"/>
  <c r="K28" i="13"/>
  <c r="J28" i="13"/>
  <c r="I28" i="13"/>
  <c r="H28" i="13"/>
  <c r="G28" i="13"/>
  <c r="F28" i="13"/>
  <c r="E28" i="13"/>
  <c r="D28" i="13"/>
  <c r="C28" i="13"/>
  <c r="B28" i="13"/>
  <c r="A28" i="13"/>
  <c r="K27" i="13"/>
  <c r="J27" i="13"/>
  <c r="I27" i="13"/>
  <c r="H27" i="13"/>
  <c r="G27" i="13"/>
  <c r="F27" i="13"/>
  <c r="E27" i="13"/>
  <c r="D27" i="13"/>
  <c r="C27" i="13"/>
  <c r="B27" i="13"/>
  <c r="A27" i="13"/>
  <c r="J25" i="13"/>
  <c r="H25" i="13"/>
  <c r="F25" i="13"/>
  <c r="D25" i="13"/>
  <c r="B25" i="13"/>
  <c r="F21" i="13"/>
  <c r="E21" i="13"/>
  <c r="D21" i="13"/>
  <c r="C21" i="13"/>
  <c r="B21" i="13"/>
  <c r="F20" i="13"/>
  <c r="E20" i="13"/>
  <c r="D20" i="13"/>
  <c r="C20" i="13"/>
  <c r="B20" i="13"/>
  <c r="F19" i="13"/>
  <c r="E19" i="13"/>
  <c r="D19" i="13"/>
  <c r="C19" i="13"/>
  <c r="B19" i="13"/>
  <c r="F18" i="13"/>
  <c r="E18" i="13"/>
  <c r="D18" i="13"/>
  <c r="C18" i="13"/>
  <c r="B18" i="13"/>
  <c r="AM34" i="1" l="1"/>
  <c r="AM35" i="1" s="1"/>
  <c r="AM36" i="1" s="1"/>
  <c r="AM37" i="1" s="1"/>
  <c r="BE34" i="1" l="1"/>
  <c r="BE35" i="1" s="1"/>
  <c r="BE36" i="1" s="1"/>
  <c r="BE37" i="1" s="1"/>
  <c r="BE38" i="1" s="1"/>
  <c r="BE39" i="1" s="1"/>
  <c r="BE40" i="1" s="1"/>
  <c r="BW34" i="1" l="1"/>
  <c r="BW35" i="1" s="1"/>
  <c r="BW36" i="1" s="1"/>
  <c r="BW37" i="1" s="1"/>
  <c r="BW38" i="1" s="1"/>
  <c r="BW39" i="1" s="1"/>
  <c r="BW40" i="1" s="1"/>
  <c r="BW41" i="1" s="1"/>
  <c r="BW42" i="1" s="1"/>
  <c r="BW43" i="1" s="1"/>
  <c r="CO34" i="1" l="1"/>
  <c r="CO35" i="1" s="1"/>
  <c r="CO36" i="1" s="1"/>
  <c r="CO37" i="1" s="1"/>
  <c r="CO38" i="1" s="1"/>
  <c r="CO39" i="1" s="1"/>
  <c r="CO40" i="1" s="1"/>
  <c r="CO41" i="1" s="1"/>
  <c r="CO42" i="1" s="1"/>
  <c r="CO43" i="1" s="1"/>
</calcChain>
</file>

<file path=xl/sharedStrings.xml><?xml version="1.0" encoding="utf-8"?>
<sst xmlns="http://schemas.openxmlformats.org/spreadsheetml/2006/main" count="1102" uniqueCount="577">
  <si>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</si>
  <si>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</si>
  <si>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</si>
  <si>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</si>
  <si>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</si>
  <si>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</si>
  <si>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</si>
  <si>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</si>
  <si>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</si>
  <si>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</si>
  <si>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</si>
  <si>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</si>
  <si>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</si>
  <si>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</si>
  <si>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</si>
  <si>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</si>
  <si>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</si>
  <si>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</si>
  <si>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</si>
  <si>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</si>
  <si>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</si>
  <si>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</si>
  <si>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</si>
  <si>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</si>
  <si>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</si>
  <si>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</si>
  <si>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</si>
  <si>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</si>
  <si>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</si>
  <si>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</si>
  <si>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</si>
  <si>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</si>
  <si>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</si>
  <si>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</si>
  <si>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</si>
  <si>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</si>
  <si>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</si>
  <si>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</si>
  <si>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</si>
  <si>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</si>
  <si>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</si>
  <si>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</si>
  <si>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</si>
  <si>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</si>
  <si>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</si>
  <si>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</si>
  <si>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</si>
  <si>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</si>
  <si>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</si>
  <si>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</si>
  <si>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</si>
  <si>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</si>
  <si>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</si>
  <si>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</si>
  <si>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</si>
  <si>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</si>
  <si>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</si>
  <si>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</si>
  <si>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</si>
  <si>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</si>
  <si>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</si>
  <si>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</si>
  <si>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</si>
  <si>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</si>
  <si>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</si>
  <si>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</si>
  <si>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</si>
  <si>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</si>
  <si>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</si>
  <si>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Ⅲ－３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</si>
  <si>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</si>
  <si>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</si>
  <si>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</si>
  <si>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</si>
  <si>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</si>
  <si>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</si>
  <si>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</si>
  <si>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</si>
  <si>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</si>
  <si>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</si>
  <si>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</si>
  <si>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</si>
  <si>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岩国市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</si>
  <si>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</si>
  <si>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</si>
  <si>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</si>
  <si>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</si>
  <si>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</si>
  <si>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</si>
  <si>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</si>
  <si>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</si>
  <si>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</si>
  <si>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</si>
  <si>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</si>
  <si>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</si>
  <si>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</si>
  <si>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</si>
  <si>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</si>
  <si>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</si>
  <si>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</si>
  <si>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</si>
  <si>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</si>
  <si>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</si>
  <si>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</si>
  <si>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</si>
  <si>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</si>
  <si>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</si>
  <si>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</si>
  <si>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</si>
  <si>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</si>
  <si>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</si>
  <si>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</si>
  <si>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</si>
  <si>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</si>
  <si>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</si>
  <si>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</si>
  <si>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</si>
  <si>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</si>
  <si>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</si>
  <si>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</si>
  <si>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</si>
  <si>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</si>
  <si>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</si>
  <si>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</si>
  <si>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</si>
  <si>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</si>
  <si>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</si>
  <si>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</si>
  <si>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</si>
  <si>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</si>
  <si>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</si>
  <si>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</si>
  <si>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</si>
  <si>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</si>
  <si>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</si>
  <si>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</si>
  <si>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</si>
  <si>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</si>
  <si>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</si>
  <si>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</si>
  <si>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</si>
  <si>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</si>
  <si>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</si>
  <si>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</si>
  <si>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</si>
  <si>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</si>
  <si>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</si>
  <si>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</si>
  <si>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</si>
  <si>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</si>
  <si>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</si>
  <si>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</si>
  <si>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</si>
  <si>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</si>
  <si>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</si>
  <si>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</si>
  <si>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</si>
  <si>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</si>
  <si>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</si>
  <si>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</si>
  <si>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</si>
  <si>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</si>
  <si>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</si>
  <si>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</si>
  <si>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</si>
  <si>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</si>
  <si>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</si>
  <si>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</si>
  <si>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</si>
  <si>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</si>
  <si>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</si>
  <si>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</si>
  <si>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</si>
  <si>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</si>
  <si>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</si>
  <si>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</si>
  <si>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</si>
  <si>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</si>
  <si>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</si>
  <si>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</si>
  <si>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</si>
  <si>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</si>
  <si>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</si>
  <si>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</si>
  <si>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</si>
  <si>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</si>
  <si>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</si>
  <si>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</si>
  <si>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</si>
  <si>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</si>
  <si>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</si>
  <si>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</si>
  <si>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</si>
  <si>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</si>
  <si>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</si>
  <si>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</si>
  <si>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</si>
  <si>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山口県岩国市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</si>
  <si>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</si>
  <si>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</si>
  <si>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</si>
  <si>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</si>
  <si>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</si>
  <si>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</si>
  <si>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</si>
  <si>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</si>
  <si>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</si>
  <si>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</si>
  <si>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</si>
  <si>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</si>
  <si>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</si>
  <si>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</si>
  <si>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</si>
  <si>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</si>
  <si>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</si>
  <si>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</si>
  <si>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</si>
  <si>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</si>
  <si>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</si>
  <si>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</si>
  <si>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</si>
  <si>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</si>
  <si>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</si>
  <si>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</si>
  <si>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</si>
  <si>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</si>
  <si>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</si>
  <si>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</si>
  <si>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</si>
  <si>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</si>
  <si>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</si>
  <si>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</si>
  <si>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</si>
  <si>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</si>
  <si>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</si>
  <si>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</si>
  <si>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</si>
  <si>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</si>
  <si>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</si>
  <si>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</si>
  <si>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</si>
  <si>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</si>
  <si>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</si>
  <si>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</si>
  <si>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</si>
  <si>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</si>
  <si>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</si>
  <si>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</si>
  <si>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</si>
  <si>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</si>
  <si>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</si>
  <si>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</si>
  <si>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</si>
  <si>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</si>
  <si>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</si>
  <si>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</si>
  <si>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</si>
  <si>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</si>
  <si>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</si>
  <si>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</si>
  <si>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</si>
  <si>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</si>
  <si>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</si>
  <si>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</si>
  <si>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</si>
  <si>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</si>
  <si>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</si>
  <si>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</si>
  <si>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</si>
  <si>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</si>
  <si>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</si>
  <si>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</si>
  <si>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</si>
  <si>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</si>
  <si>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</si>
  <si>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</si>
  <si>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</si>
  <si>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</si>
  <si>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</si>
  <si>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</si>
  <si>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</si>
  <si>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</si>
  <si>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</si>
  <si>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</si>
  <si>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</si>
  <si>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</si>
  <si>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</si>
  <si>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</si>
  <si>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</si>
  <si>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</si>
  <si>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</si>
  <si>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</si>
  <si>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</si>
  <si>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</si>
  <si>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</si>
  <si>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</si>
  <si>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</si>
  <si>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</si>
  <si>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</si>
  <si>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</si>
  <si>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</si>
  <si>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</si>
  <si>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</si>
  <si>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</si>
  <si>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</si>
  <si>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</si>
  <si>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</si>
  <si>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</si>
  <si>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</si>
  <si>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</si>
  <si>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</si>
  <si>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</si>
  <si>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</si>
  <si>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</si>
  <si>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</si>
  <si>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</si>
  <si>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</si>
  <si>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</si>
  <si>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病院</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</si>
  <si>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</si>
  <si>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</si>
  <si>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</si>
  <si>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</si>
  <si>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</si>
  <si>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</si>
  <si>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</si>
  <si>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</si>
  <si>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</si>
  <si>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</si>
  <si>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</si>
  <si>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</si>
  <si>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</si>
  <si>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</si>
  <si>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</si>
  <si>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</si>
  <si>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</si>
  <si>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</si>
  <si>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</si>
  <si>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</si>
  <si>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</si>
  <si>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</si>
  <si>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</si>
  <si>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</si>
  <si>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</si>
  <si>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</si>
  <si>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</si>
  <si>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山口県岩国市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</si>
  <si>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</si>
  <si>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</si>
  <si>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</si>
  <si>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</si>
  <si>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</si>
  <si>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</si>
  <si>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</si>
  <si>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</si>
  <si>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</si>
  <si>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</si>
  <si>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</si>
  <si>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</si>
  <si>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</si>
  <si>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</si>
  <si>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</si>
  <si>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</si>
  <si>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</si>
  <si>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</si>
  <si>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</si>
  <si>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</si>
  <si>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</si>
  <si>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</si>
  <si>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</si>
  <si>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</si>
  <si>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</si>
  <si>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</si>
  <si>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</si>
  <si>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</si>
  <si>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</si>
  <si>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</si>
  <si>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</si>
  <si>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水道事業会計</t>
    <phoneticPr fontId="5"/>
  </si>
  <si>
    <t>下水道事業会計</t>
    <phoneticPr fontId="5"/>
  </si>
  <si>
    <t>農業集落排水事業特別会計</t>
    <phoneticPr fontId="5"/>
  </si>
  <si>
    <t>周東食肉センター事業特別会計</t>
    <phoneticPr fontId="5"/>
  </si>
  <si>
    <t>連結実質赤字額</t>
    <rPh sb="0" eb="2">
      <t>レンケツ</t>
    </rPh>
    <rPh sb="2" eb="4">
      <t>ジッシツ</t>
    </rPh>
    <rPh sb="4" eb="7">
      <t>アカジガク</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</si>
  <si>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</si>
  <si>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</si>
  <si>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</si>
  <si>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</si>
  <si>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</si>
  <si>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</si>
  <si>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</si>
  <si>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</si>
  <si>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</si>
  <si>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</si>
  <si>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</si>
  <si>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</si>
  <si>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</si>
  <si>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</si>
  <si>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</si>
  <si>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</si>
  <si>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</si>
  <si>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</si>
  <si>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</si>
  <si>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</si>
  <si>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</si>
  <si>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</si>
  <si>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</si>
  <si>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</si>
  <si>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</si>
  <si>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</si>
  <si>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</si>
  <si>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</si>
  <si>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</si>
  <si>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</si>
  <si>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</si>
  <si>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</si>
  <si>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</si>
  <si>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</si>
  <si>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</si>
  <si>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</si>
  <si>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</si>
  <si>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</si>
  <si>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</si>
  <si>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</si>
  <si>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</si>
  <si>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</si>
  <si>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</si>
  <si>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</si>
  <si>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</si>
  <si>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</si>
  <si>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</si>
  <si>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</si>
  <si>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</si>
  <si>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</si>
  <si>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</si>
  <si>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</si>
  <si>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</si>
  <si>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</si>
  <si>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</si>
  <si>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</si>
  <si>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</si>
  <si>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</si>
  <si>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</si>
  <si>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</si>
  <si>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</si>
  <si>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</si>
  <si>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</si>
  <si>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</si>
  <si>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</si>
  <si>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</si>
  <si>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</si>
  <si>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</si>
  <si>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</si>
  <si>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</si>
  <si>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</si>
  <si>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</si>
  <si>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</si>
  <si>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</si>
  <si>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</si>
  <si>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</si>
  <si>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</si>
  <si>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</si>
  <si>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</si>
  <si>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</si>
  <si>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</si>
  <si>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</si>
  <si>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</si>
  <si>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</si>
  <si>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</si>
  <si>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</si>
  <si>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</si>
  <si>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</si>
  <si>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</si>
  <si>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</si>
  <si>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</si>
  <si>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</si>
  <si>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</si>
  <si>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</si>
  <si>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</si>
  <si>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</si>
  <si>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</si>
  <si>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</si>
  <si>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</si>
  <si>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</si>
  <si>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</si>
  <si>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</si>
  <si>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</si>
  <si>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</si>
  <si>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</si>
  <si>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</si>
  <si>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</si>
  <si>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</si>
  <si>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</si>
  <si>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</si>
  <si>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</si>
  <si>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</si>
  <si>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</si>
  <si>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</si>
  <si>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</si>
  <si>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</si>
  <si>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</si>
  <si>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</si>
  <si>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</si>
  <si>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</si>
  <si>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</si>
  <si>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</si>
  <si>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</si>
  <si>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</si>
  <si>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</si>
  <si>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</si>
  <si>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</si>
  <si>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</si>
  <si>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</si>
  <si>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</si>
  <si>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</si>
  <si>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0.49</t>
  </si>
  <si>
    <t>水道事業会計</t>
  </si>
  <si>
    <t>一般会計</t>
  </si>
  <si>
    <t>病院事業会計</t>
  </si>
  <si>
    <t>工業用水道事業会計</t>
  </si>
  <si>
    <t>国民健康保険特別会計</t>
  </si>
  <si>
    <t>下水道事業会計</t>
  </si>
  <si>
    <t>介護保険特別会計</t>
  </si>
  <si>
    <t>後期高齢者医療特別会計</t>
  </si>
  <si>
    <t>その他会計（赤字）</t>
  </si>
  <si>
    <t>▲ 0.00</t>
  </si>
  <si>
    <t>その他会計（黒字）</t>
  </si>
  <si>
    <t>土地取得事業特別会計</t>
  </si>
  <si>
    <t>一般会計等（純計）</t>
  </si>
  <si>
    <t>駐車場事業特別会計</t>
  </si>
  <si>
    <t>法適用企業</t>
  </si>
  <si>
    <t>簡易水道事業特別会計</t>
  </si>
  <si>
    <t>法非適用企業</t>
  </si>
  <si>
    <t>農業集落排水事業特別会計</t>
  </si>
  <si>
    <t>特定地域生活排水処理事業特別会計</t>
  </si>
  <si>
    <t>周東食肉センター事業特別会計</t>
  </si>
  <si>
    <t>観光施設運営事業特別会計</t>
  </si>
  <si>
    <t>錦帯橋管理特別会計</t>
  </si>
  <si>
    <t>市場事業特別会計</t>
  </si>
  <si>
    <t>公営企業会計等</t>
  </si>
  <si>
    <t>玖珂地方老人福祉施設組合（一般会計）</t>
  </si>
  <si>
    <t>玖珂地方老人福祉施設組合（指定訪問介護事業特別会計）</t>
  </si>
  <si>
    <t>玖西環境衛生組合（一般会計）</t>
  </si>
  <si>
    <t>周東環境衛生組合（一般会計）</t>
  </si>
  <si>
    <t>岩国地区消防組合（一般会計）</t>
  </si>
  <si>
    <t>周陽環境整備組合（一般会計）</t>
  </si>
  <si>
    <t>柳井地域広域水道企業団（水道用水供給事業会計）</t>
  </si>
  <si>
    <t>山口県市町総合事務組合（一般会計）</t>
  </si>
  <si>
    <t>山口県市町総合事務組合（山口県自治会館管理特別会計）</t>
  </si>
  <si>
    <t>山口県後期高齢者医療広域連合（一般会計）</t>
  </si>
  <si>
    <t>山口県後期高齢者医療広域連合（後期高齢者医療特別会計）</t>
  </si>
  <si>
    <t>一部事務組合等</t>
  </si>
  <si>
    <t>岩国柱島海運</t>
  </si>
  <si>
    <t>〇</t>
  </si>
  <si>
    <t>岩国市土地開発公社</t>
  </si>
  <si>
    <t>玖珂町体育施設等管理協会</t>
  </si>
  <si>
    <t>周東町農業開発センター</t>
  </si>
  <si>
    <t>美川開発</t>
  </si>
  <si>
    <t>やさか</t>
  </si>
  <si>
    <t>錦川鉄道</t>
  </si>
  <si>
    <t>街づくり岩国</t>
  </si>
  <si>
    <t>いわくにバス</t>
  </si>
  <si>
    <t>やまぐち農林振興公社</t>
  </si>
  <si>
    <t>岩国空港ビル</t>
  </si>
  <si>
    <t>地方公社・第三セクター等</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</si>
  <si>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</si>
  <si>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</si>
  <si>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</si>
  <si>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</si>
  <si>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</si>
  <si>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</si>
  <si>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</si>
  <si>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</si>
  <si>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</si>
  <si>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</si>
  <si>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</si>
  <si>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地方債の新規発行を抑制してきた結果、将来負担比率が低下している。一方で、有形固定資産減価償却率は類似団体よりも高くなっているが、主な要因としては、認定こども園・幼稚園・保育所の有形固定資産減価償却率が86.6％であることなどが挙げられる。公共施設等総合管理計画に基づき、今後、老朽化対策に積極的に取り組んでいく。
・将来負担比率は、類似団体と比べて低い水準にある一方、有形固定資産減価償却率は類似団体よりも高い水準になっている。今後、個別計画において、将来負担比率を低い水準で推移させながら、有形固定資産減価償却率を低い水準に移行できるように取り組んでいく。</t>
    <phoneticPr fontId="5"/>
  </si>
  <si>
    <t xml:space="preserve">   将来負担の軽減に基づいた地方債発行抑制等の成果により、将来負担比率及び実質公債費比率においては毎年低下傾向で推移している。しかしながら、現在実施している大規模事業により、分子を構成する地方債現在高、債務負担行為支出予定額及び地方債元利償還金等が増加すると見込まれるため、今後は指標において上昇に転じることが予想され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</si>
</sst>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50">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2"/>
      <name val="ＭＳ 明朝"/>
      <family val="1"/>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3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9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8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7" borderId="0" applyNumberFormat="0" applyBorder="0" applyAlignment="0" applyProtection="0">
      <alignment vertical="center"/>
    </xf>
    <xf numFmtId="0" fontId="31" fillId="18"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25" borderId="0" applyNumberFormat="0" applyBorder="0" applyAlignment="0" applyProtection="0">
      <alignment vertical="center"/>
    </xf>
    <xf numFmtId="0" fontId="32" fillId="0" borderId="0" applyNumberFormat="0" applyFill="0" applyBorder="0" applyAlignment="0" applyProtection="0">
      <alignment vertical="center"/>
    </xf>
    <xf numFmtId="0" fontId="33" fillId="26" borderId="188" applyNumberFormat="0" applyAlignment="0" applyProtection="0">
      <alignment vertical="center"/>
    </xf>
    <xf numFmtId="0" fontId="34" fillId="27" borderId="0" applyNumberFormat="0" applyBorder="0" applyAlignment="0" applyProtection="0">
      <alignment vertical="center"/>
    </xf>
    <xf numFmtId="0" fontId="14" fillId="28" borderId="189" applyNumberFormat="0" applyFont="0" applyAlignment="0" applyProtection="0">
      <alignment vertical="center"/>
    </xf>
    <xf numFmtId="0" fontId="35" fillId="0" borderId="190" applyNumberFormat="0" applyFill="0" applyAlignment="0" applyProtection="0">
      <alignment vertical="center"/>
    </xf>
    <xf numFmtId="0" fontId="36" fillId="9" borderId="0" applyNumberFormat="0" applyBorder="0" applyAlignment="0" applyProtection="0">
      <alignment vertical="center"/>
    </xf>
    <xf numFmtId="0" fontId="37" fillId="29" borderId="191" applyNumberFormat="0" applyAlignment="0" applyProtection="0">
      <alignment vertical="center"/>
    </xf>
    <xf numFmtId="0" fontId="38" fillId="0" borderId="0" applyNumberFormat="0" applyFill="0" applyBorder="0" applyAlignment="0" applyProtection="0">
      <alignment vertical="center"/>
    </xf>
    <xf numFmtId="0" fontId="39" fillId="0" borderId="192" applyNumberFormat="0" applyFill="0" applyAlignment="0" applyProtection="0">
      <alignment vertical="center"/>
    </xf>
    <xf numFmtId="0" fontId="40" fillId="0" borderId="193" applyNumberFormat="0" applyFill="0" applyAlignment="0" applyProtection="0">
      <alignment vertical="center"/>
    </xf>
    <xf numFmtId="0" fontId="41" fillId="0" borderId="194" applyNumberFormat="0" applyFill="0" applyAlignment="0" applyProtection="0">
      <alignment vertical="center"/>
    </xf>
    <xf numFmtId="0" fontId="41" fillId="0" borderId="0" applyNumberFormat="0" applyFill="0" applyBorder="0" applyAlignment="0" applyProtection="0">
      <alignment vertical="center"/>
    </xf>
    <xf numFmtId="0" fontId="42" fillId="0" borderId="195" applyNumberFormat="0" applyFill="0" applyAlignment="0" applyProtection="0">
      <alignment vertical="center"/>
    </xf>
    <xf numFmtId="0" fontId="43" fillId="29" borderId="196" applyNumberFormat="0" applyAlignment="0" applyProtection="0">
      <alignment vertical="center"/>
    </xf>
    <xf numFmtId="0" fontId="44" fillId="0" borderId="0" applyNumberFormat="0" applyFill="0" applyBorder="0" applyAlignment="0" applyProtection="0">
      <alignment vertical="center"/>
    </xf>
    <xf numFmtId="0" fontId="45" fillId="13" borderId="191" applyNumberFormat="0" applyAlignment="0" applyProtection="0">
      <alignment vertical="center"/>
    </xf>
    <xf numFmtId="0" fontId="1" fillId="0" borderId="0">
      <alignment vertical="center"/>
    </xf>
    <xf numFmtId="0" fontId="46" fillId="10" borderId="0" applyNumberFormat="0" applyBorder="0" applyAlignment="0" applyProtection="0">
      <alignment vertical="center"/>
    </xf>
    <xf numFmtId="0" fontId="48"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47"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48"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49" fillId="0" borderId="0" xfId="81"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97" xfId="35" applyNumberFormat="1" applyFont="1" applyFill="1" applyBorder="1" applyAlignment="1">
      <alignment horizontal="center" vertical="center"/>
    </xf>
    <xf numFmtId="188" fontId="1" fillId="5" borderId="198" xfId="35" applyNumberFormat="1" applyFont="1" applyFill="1" applyBorder="1" applyAlignment="1">
      <alignment horizontal="center" vertical="center"/>
    </xf>
  </cellXfs>
  <cellStyles count="82">
    <cellStyle name="20% - アクセント 1 2" xfId="39"/>
    <cellStyle name="20% - アクセント 2 2" xfId="40"/>
    <cellStyle name="20% - アクセント 3 2" xfId="41"/>
    <cellStyle name="20% - アクセント 4 2" xfId="42"/>
    <cellStyle name="20% - アクセント 5 2" xfId="43"/>
    <cellStyle name="20% - アクセント 6 2" xfId="44"/>
    <cellStyle name="40% - アクセント 1 2" xfId="45"/>
    <cellStyle name="40% - アクセント 2 2" xfId="46"/>
    <cellStyle name="40% - アクセント 3 2" xfId="47"/>
    <cellStyle name="40% - アクセント 4 2" xfId="48"/>
    <cellStyle name="40% - アクセント 5 2" xfId="49"/>
    <cellStyle name="40% - アクセント 6 2" xfId="50"/>
    <cellStyle name="60% - アクセント 1 2" xfId="51"/>
    <cellStyle name="60% - アクセント 2 2" xfId="52"/>
    <cellStyle name="60% - アクセント 3 2" xfId="53"/>
    <cellStyle name="60% - アクセント 4 2" xfId="54"/>
    <cellStyle name="60% - アクセント 5 2" xfId="55"/>
    <cellStyle name="60% - アクセント 6 2" xfId="56"/>
    <cellStyle name="アクセント 1 2" xfId="57"/>
    <cellStyle name="アクセント 2 2" xfId="58"/>
    <cellStyle name="アクセント 3 2" xfId="59"/>
    <cellStyle name="アクセント 4 2" xfId="60"/>
    <cellStyle name="アクセント 5 2" xfId="61"/>
    <cellStyle name="アクセント 6 2" xfId="62"/>
    <cellStyle name="タイトル 2" xfId="63"/>
    <cellStyle name="チェック セル 2" xfId="64"/>
    <cellStyle name="どちらでもない 2" xfId="65"/>
    <cellStyle name="パーセント 2" xfId="6"/>
    <cellStyle name="メモ 2" xfId="66"/>
    <cellStyle name="リンク セル 2" xfId="67"/>
    <cellStyle name="悪い 2" xfId="68"/>
    <cellStyle name="計算 2" xfId="69"/>
    <cellStyle name="警告文 2" xfId="70"/>
    <cellStyle name="桁区切り 2" xfId="7"/>
    <cellStyle name="桁区切り 2 2" xfId="8"/>
    <cellStyle name="桁区切り 2 3" xfId="9"/>
    <cellStyle name="桁区切り 3" xfId="10"/>
    <cellStyle name="桁区切り 4" xfId="11"/>
    <cellStyle name="桁区切り 5" xfId="12"/>
    <cellStyle name="見出し 1 2" xfId="71"/>
    <cellStyle name="見出し 2 2" xfId="72"/>
    <cellStyle name="見出し 3 2" xfId="73"/>
    <cellStyle name="見出し 4 2" xfId="74"/>
    <cellStyle name="集計 2" xfId="75"/>
    <cellStyle name="出力 2" xfId="76"/>
    <cellStyle name="説明文 2" xfId="77"/>
    <cellStyle name="通貨 2" xfId="13"/>
    <cellStyle name="通貨 3" xfId="14"/>
    <cellStyle name="入力 2" xfId="78"/>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 3" xfId="79"/>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 7 2" xfId="81"/>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 name="良い 2" xfId="8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0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43493</c:v>
                </c:pt>
                <c:pt idx="1">
                  <c:v>50840</c:v>
                </c:pt>
                <c:pt idx="2">
                  <c:v>53605</c:v>
                </c:pt>
                <c:pt idx="3">
                  <c:v>44267</c:v>
                </c:pt>
                <c:pt idx="4">
                  <c:v>40879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39938</c:v>
                </c:pt>
                <c:pt idx="1">
                  <c:v>52328</c:v>
                </c:pt>
                <c:pt idx="2">
                  <c:v>58903</c:v>
                </c:pt>
                <c:pt idx="3">
                  <c:v>93339</c:v>
                </c:pt>
                <c:pt idx="4">
                  <c:v>106954</c:v>
                </c:pt>
              </c:numCache>
            </c:numRef>
          </c:val>
          <c:smooth val="0"/>
        </c:ser>
        <c:dLbls>
          <c:showLegendKey val="0"/>
          <c:showVal val="0"/>
          <c:showCatName val="0"/>
          <c:showSerName val="0"/>
          <c:showPercent val="0"/>
          <c:showBubbleSize val="0"/>
        </c:dLbls>
        <c:marker val="1"/>
        <c:smooth val="0"/>
        <c:axId val="109935616"/>
        <c:axId val="109937792"/>
      </c:lineChart>
      <c:catAx>
        <c:axId val="10993561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937792"/>
        <c:crosses val="autoZero"/>
        <c:auto val="1"/>
        <c:lblAlgn val="ctr"/>
        <c:lblOffset val="100"/>
        <c:tickLblSkip val="1"/>
        <c:tickMarkSkip val="1"/>
        <c:noMultiLvlLbl val="0"/>
      </c:catAx>
      <c:valAx>
        <c:axId val="10993779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271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9356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106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2.5499999999999998</c:v>
                </c:pt>
                <c:pt idx="1">
                  <c:v>2.76</c:v>
                </c:pt>
                <c:pt idx="2">
                  <c:v>2.39</c:v>
                </c:pt>
                <c:pt idx="3">
                  <c:v>3.69</c:v>
                </c:pt>
                <c:pt idx="4">
                  <c:v>3.79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18.75</c:v>
                </c:pt>
                <c:pt idx="1">
                  <c:v>20.309999999999999</c:v>
                </c:pt>
                <c:pt idx="2">
                  <c:v>20.43</c:v>
                </c:pt>
                <c:pt idx="3">
                  <c:v>21.69</c:v>
                </c:pt>
                <c:pt idx="4">
                  <c:v>23.9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3369856"/>
        <c:axId val="1133717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1.55</c:v>
                </c:pt>
                <c:pt idx="1">
                  <c:v>1.93</c:v>
                </c:pt>
                <c:pt idx="2">
                  <c:v>-0.49</c:v>
                </c:pt>
                <c:pt idx="3">
                  <c:v>2.5099999999999998</c:v>
                </c:pt>
                <c:pt idx="4">
                  <c:v>1.95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3369856"/>
        <c:axId val="113371776"/>
      </c:lineChart>
      <c:catAx>
        <c:axId val="113369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3371776"/>
        <c:crosses val="autoZero"/>
        <c:auto val="1"/>
        <c:lblAlgn val="ctr"/>
        <c:lblOffset val="100"/>
        <c:tickLblSkip val="1"/>
        <c:tickMarkSkip val="1"/>
        <c:noMultiLvlLbl val="0"/>
      </c:catAx>
      <c:valAx>
        <c:axId val="113371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369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912"/>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1.53</c:v>
                </c:pt>
                <c:pt idx="2">
                  <c:v>#N/A</c:v>
                </c:pt>
                <c:pt idx="3">
                  <c:v>1.21</c:v>
                </c:pt>
                <c:pt idx="4">
                  <c:v>#N/A</c:v>
                </c:pt>
                <c:pt idx="5">
                  <c:v>2.81</c:v>
                </c:pt>
                <c:pt idx="6">
                  <c:v>#N/A</c:v>
                </c:pt>
                <c:pt idx="7">
                  <c:v>0.09</c:v>
                </c:pt>
                <c:pt idx="8">
                  <c:v>#N/A</c:v>
                </c:pt>
                <c:pt idx="9">
                  <c:v>0.04</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#N/A</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0.17</c:v>
                </c:pt>
                <c:pt idx="2">
                  <c:v>#N/A</c:v>
                </c:pt>
                <c:pt idx="3">
                  <c:v>0.16</c:v>
                </c:pt>
                <c:pt idx="4">
                  <c:v>#N/A</c:v>
                </c:pt>
                <c:pt idx="5">
                  <c:v>0.18</c:v>
                </c:pt>
                <c:pt idx="6">
                  <c:v>#N/A</c:v>
                </c:pt>
                <c:pt idx="7">
                  <c:v>0.18</c:v>
                </c:pt>
                <c:pt idx="8">
                  <c:v>#N/A</c:v>
                </c:pt>
                <c:pt idx="9">
                  <c:v>0.2</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0.4</c:v>
                </c:pt>
                <c:pt idx="2">
                  <c:v>#N/A</c:v>
                </c:pt>
                <c:pt idx="3">
                  <c:v>0.56000000000000005</c:v>
                </c:pt>
                <c:pt idx="4">
                  <c:v>#N/A</c:v>
                </c:pt>
                <c:pt idx="5">
                  <c:v>0.49</c:v>
                </c:pt>
                <c:pt idx="6">
                  <c:v>#N/A</c:v>
                </c:pt>
                <c:pt idx="7">
                  <c:v>0.51</c:v>
                </c:pt>
                <c:pt idx="8">
                  <c:v>#N/A</c:v>
                </c:pt>
                <c:pt idx="9">
                  <c:v>0.66</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0.83</c:v>
                </c:pt>
                <c:pt idx="8">
                  <c:v>#N/A</c:v>
                </c:pt>
                <c:pt idx="9">
                  <c:v>0.85</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0.9</c:v>
                </c:pt>
                <c:pt idx="2">
                  <c:v>#N/A</c:v>
                </c:pt>
                <c:pt idx="3">
                  <c:v>0.62</c:v>
                </c:pt>
                <c:pt idx="4">
                  <c:v>#N/A</c:v>
                </c:pt>
                <c:pt idx="5">
                  <c:v>0.18</c:v>
                </c:pt>
                <c:pt idx="6">
                  <c:v>#N/A</c:v>
                </c:pt>
                <c:pt idx="7">
                  <c:v>0.06</c:v>
                </c:pt>
                <c:pt idx="8">
                  <c:v>#N/A</c:v>
                </c:pt>
                <c:pt idx="9">
                  <c:v>1.93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1.63</c:v>
                </c:pt>
                <c:pt idx="2">
                  <c:v>#N/A</c:v>
                </c:pt>
                <c:pt idx="3">
                  <c:v>1.7</c:v>
                </c:pt>
                <c:pt idx="4">
                  <c:v>#N/A</c:v>
                </c:pt>
                <c:pt idx="5">
                  <c:v>1.77</c:v>
                </c:pt>
                <c:pt idx="6">
                  <c:v>#N/A</c:v>
                </c:pt>
                <c:pt idx="7">
                  <c:v>1.88</c:v>
                </c:pt>
                <c:pt idx="8">
                  <c:v>#N/A</c:v>
                </c:pt>
                <c:pt idx="9">
                  <c:v>1.95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2.77</c:v>
                </c:pt>
                <c:pt idx="2">
                  <c:v>#N/A</c:v>
                </c:pt>
                <c:pt idx="3">
                  <c:v>2.91</c:v>
                </c:pt>
                <c:pt idx="4">
                  <c:v>#N/A</c:v>
                </c:pt>
                <c:pt idx="5">
                  <c:v>2.91</c:v>
                </c:pt>
                <c:pt idx="6">
                  <c:v>#N/A</c:v>
                </c:pt>
                <c:pt idx="7">
                  <c:v>2.95</c:v>
                </c:pt>
                <c:pt idx="8">
                  <c:v>#N/A</c:v>
                </c:pt>
                <c:pt idx="9">
                  <c:v>2.92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2.5499999999999998</c:v>
                </c:pt>
                <c:pt idx="2">
                  <c:v>#N/A</c:v>
                </c:pt>
                <c:pt idx="3">
                  <c:v>2.76</c:v>
                </c:pt>
                <c:pt idx="4">
                  <c:v>#N/A</c:v>
                </c:pt>
                <c:pt idx="5">
                  <c:v>2.38</c:v>
                </c:pt>
                <c:pt idx="6">
                  <c:v>#N/A</c:v>
                </c:pt>
                <c:pt idx="7">
                  <c:v>3.69</c:v>
                </c:pt>
                <c:pt idx="8">
                  <c:v>#N/A</c:v>
                </c:pt>
                <c:pt idx="9">
                  <c:v>3.79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3.19</c:v>
                </c:pt>
                <c:pt idx="2">
                  <c:v>#N/A</c:v>
                </c:pt>
                <c:pt idx="3">
                  <c:v>4.07</c:v>
                </c:pt>
                <c:pt idx="4">
                  <c:v>#N/A</c:v>
                </c:pt>
                <c:pt idx="5">
                  <c:v>4.09</c:v>
                </c:pt>
                <c:pt idx="6">
                  <c:v>#N/A</c:v>
                </c:pt>
                <c:pt idx="7">
                  <c:v>4.62</c:v>
                </c:pt>
                <c:pt idx="8">
                  <c:v>#N/A</c:v>
                </c:pt>
                <c:pt idx="9">
                  <c:v>5.34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8930304"/>
        <c:axId val="18936192"/>
      </c:barChart>
      <c:catAx>
        <c:axId val="18930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936192"/>
        <c:crosses val="autoZero"/>
        <c:auto val="1"/>
        <c:lblAlgn val="ctr"/>
        <c:lblOffset val="100"/>
        <c:tickLblSkip val="1"/>
        <c:tickMarkSkip val="1"/>
        <c:noMultiLvlLbl val="0"/>
      </c:catAx>
      <c:valAx>
        <c:axId val="18936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303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8979E-2"/>
          <c:y val="8.7976539589442848E-2"/>
          <c:w val="0.90356317136844"/>
          <c:h val="0.63929618768328722"/>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6003</c:v>
                </c:pt>
                <c:pt idx="5">
                  <c:v>5953</c:v>
                </c:pt>
                <c:pt idx="8">
                  <c:v>6050</c:v>
                </c:pt>
                <c:pt idx="11">
                  <c:v>5773</c:v>
                </c:pt>
                <c:pt idx="14">
                  <c:v>6510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596</c:v>
                </c:pt>
                <c:pt idx="3">
                  <c:v>570</c:v>
                </c:pt>
                <c:pt idx="6">
                  <c:v>368</c:v>
                </c:pt>
                <c:pt idx="9">
                  <c:v>169</c:v>
                </c:pt>
                <c:pt idx="12">
                  <c:v>172</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153</c:v>
                </c:pt>
                <c:pt idx="3">
                  <c:v>120</c:v>
                </c:pt>
                <c:pt idx="6">
                  <c:v>128</c:v>
                </c:pt>
                <c:pt idx="9">
                  <c:v>133</c:v>
                </c:pt>
                <c:pt idx="12">
                  <c:v>138</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1675</c:v>
                </c:pt>
                <c:pt idx="3">
                  <c:v>1557</c:v>
                </c:pt>
                <c:pt idx="6">
                  <c:v>1582</c:v>
                </c:pt>
                <c:pt idx="9">
                  <c:v>1584</c:v>
                </c:pt>
                <c:pt idx="12">
                  <c:v>1490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8140</c:v>
                </c:pt>
                <c:pt idx="3">
                  <c:v>7707</c:v>
                </c:pt>
                <c:pt idx="6">
                  <c:v>7362</c:v>
                </c:pt>
                <c:pt idx="9">
                  <c:v>6807</c:v>
                </c:pt>
                <c:pt idx="12">
                  <c:v>7007</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7202304"/>
        <c:axId val="1172208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4561</c:v>
                </c:pt>
                <c:pt idx="2">
                  <c:v>#N/A</c:v>
                </c:pt>
                <c:pt idx="3">
                  <c:v>#N/A</c:v>
                </c:pt>
                <c:pt idx="4">
                  <c:v>4001</c:v>
                </c:pt>
                <c:pt idx="5">
                  <c:v>#N/A</c:v>
                </c:pt>
                <c:pt idx="6">
                  <c:v>#N/A</c:v>
                </c:pt>
                <c:pt idx="7">
                  <c:v>3390</c:v>
                </c:pt>
                <c:pt idx="8">
                  <c:v>#N/A</c:v>
                </c:pt>
                <c:pt idx="9">
                  <c:v>#N/A</c:v>
                </c:pt>
                <c:pt idx="10">
                  <c:v>2920</c:v>
                </c:pt>
                <c:pt idx="11">
                  <c:v>#N/A</c:v>
                </c:pt>
                <c:pt idx="12">
                  <c:v>#N/A</c:v>
                </c:pt>
                <c:pt idx="13">
                  <c:v>2297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7202304"/>
        <c:axId val="117220864"/>
      </c:lineChart>
      <c:catAx>
        <c:axId val="117202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220864"/>
        <c:crosses val="autoZero"/>
        <c:auto val="1"/>
        <c:lblAlgn val="ctr"/>
        <c:lblOffset val="100"/>
        <c:tickLblSkip val="1"/>
        <c:tickMarkSkip val="1"/>
        <c:noMultiLvlLbl val="0"/>
      </c:catAx>
      <c:valAx>
        <c:axId val="117220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202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929"/>
          <c:h val="0.589182127738551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52397</c:v>
                </c:pt>
                <c:pt idx="5">
                  <c:v>52700</c:v>
                </c:pt>
                <c:pt idx="8">
                  <c:v>52485</c:v>
                </c:pt>
                <c:pt idx="11">
                  <c:v>53871</c:v>
                </c:pt>
                <c:pt idx="14">
                  <c:v>54711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14340</c:v>
                </c:pt>
                <c:pt idx="5">
                  <c:v>12313</c:v>
                </c:pt>
                <c:pt idx="8">
                  <c:v>11086</c:v>
                </c:pt>
                <c:pt idx="11">
                  <c:v>10093</c:v>
                </c:pt>
                <c:pt idx="14">
                  <c:v>10085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13649</c:v>
                </c:pt>
                <c:pt idx="5">
                  <c:v>14942</c:v>
                </c:pt>
                <c:pt idx="8">
                  <c:v>15413</c:v>
                </c:pt>
                <c:pt idx="11">
                  <c:v>16242</c:v>
                </c:pt>
                <c:pt idx="14">
                  <c:v>17398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744</c:v>
                </c:pt>
                <c:pt idx="3">
                  <c:v>133</c:v>
                </c:pt>
                <c:pt idx="6">
                  <c:v>85</c:v>
                </c:pt>
                <c:pt idx="9">
                  <c:v>0</c:v>
                </c:pt>
                <c:pt idx="12">
                  <c:v>1</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11459</c:v>
                </c:pt>
                <c:pt idx="3">
                  <c:v>11146</c:v>
                </c:pt>
                <c:pt idx="6">
                  <c:v>10587</c:v>
                </c:pt>
                <c:pt idx="9">
                  <c:v>10291</c:v>
                </c:pt>
                <c:pt idx="12">
                  <c:v>10322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593</c:v>
                </c:pt>
                <c:pt idx="3">
                  <c:v>504</c:v>
                </c:pt>
                <c:pt idx="6">
                  <c:v>537</c:v>
                </c:pt>
                <c:pt idx="9">
                  <c:v>398</c:v>
                </c:pt>
                <c:pt idx="12">
                  <c:v>338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19543</c:v>
                </c:pt>
                <c:pt idx="3">
                  <c:v>18750</c:v>
                </c:pt>
                <c:pt idx="6">
                  <c:v>18287</c:v>
                </c:pt>
                <c:pt idx="9">
                  <c:v>18322</c:v>
                </c:pt>
                <c:pt idx="12">
                  <c:v>18175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6665</c:v>
                </c:pt>
                <c:pt idx="3">
                  <c:v>5313</c:v>
                </c:pt>
                <c:pt idx="6">
                  <c:v>4093</c:v>
                </c:pt>
                <c:pt idx="9">
                  <c:v>3541</c:v>
                </c:pt>
                <c:pt idx="12">
                  <c:v>5176</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61620</c:v>
                </c:pt>
                <c:pt idx="3">
                  <c:v>58239</c:v>
                </c:pt>
                <c:pt idx="6">
                  <c:v>55043</c:v>
                </c:pt>
                <c:pt idx="9">
                  <c:v>53801</c:v>
                </c:pt>
                <c:pt idx="12">
                  <c:v>51900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09644416"/>
        <c:axId val="1096629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20239</c:v>
                </c:pt>
                <c:pt idx="2">
                  <c:v>#N/A</c:v>
                </c:pt>
                <c:pt idx="3">
                  <c:v>#N/A</c:v>
                </c:pt>
                <c:pt idx="4">
                  <c:v>14131</c:v>
                </c:pt>
                <c:pt idx="5">
                  <c:v>#N/A</c:v>
                </c:pt>
                <c:pt idx="6">
                  <c:v>#N/A</c:v>
                </c:pt>
                <c:pt idx="7">
                  <c:v>9649</c:v>
                </c:pt>
                <c:pt idx="8">
                  <c:v>#N/A</c:v>
                </c:pt>
                <c:pt idx="9">
                  <c:v>#N/A</c:v>
                </c:pt>
                <c:pt idx="10">
                  <c:v>6148</c:v>
                </c:pt>
                <c:pt idx="11">
                  <c:v>#N/A</c:v>
                </c:pt>
                <c:pt idx="12">
                  <c:v>#N/A</c:v>
                </c:pt>
                <c:pt idx="13">
                  <c:v>3718</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09644416"/>
        <c:axId val="109662976"/>
      </c:lineChart>
      <c:catAx>
        <c:axId val="109644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9662976"/>
        <c:crosses val="autoZero"/>
        <c:auto val="1"/>
        <c:lblAlgn val="ctr"/>
        <c:lblOffset val="100"/>
        <c:tickLblSkip val="1"/>
        <c:tickMarkSkip val="1"/>
        <c:noMultiLvlLbl val="0"/>
      </c:catAx>
      <c:valAx>
        <c:axId val="109662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644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01"/>
          <c:y val="4.9232005384860722E-2"/>
          <c:w val="0.84484011943744131"/>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layout/>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71.400000000000006</c:v>
                </c:pt>
              </c:numCache>
            </c:numRef>
          </c:xVal>
          <c:yVal>
            <c:numRef>
              <c:f>公会計指標分析・財政指標組合せ分析表!$K$51:$O$51</c:f>
              <c:numCache>
                <c:formatCode>#,##0.0;"▲ "#,##0.0</c:formatCode>
                <c:ptCount val="5"/>
                <c:pt idx="4">
                  <c:v>11.8</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layout/>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63.3</c:v>
                </c:pt>
              </c:numCache>
            </c:numRef>
          </c:xVal>
          <c:yVal>
            <c:numRef>
              <c:f>公会計指標分析・財政指標組合せ分析表!$K$55:$O$55</c:f>
              <c:numCache>
                <c:formatCode>#,##0.0;"▲ "#,##0.0</c:formatCode>
                <c:ptCount val="5"/>
                <c:pt idx="4">
                  <c:v>15</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65756544"/>
        <c:axId val="65758720"/>
      </c:scatterChart>
      <c:valAx>
        <c:axId val="65756544"/>
        <c:scaling>
          <c:orientation val="minMax"/>
          <c:max val="72.099999999999994"/>
          <c:min val="62.8"/>
        </c:scaling>
        <c:delete val="0"/>
        <c:axPos val="b"/>
        <c:title>
          <c:tx>
            <c:rich>
              <a:bodyPr/>
              <a:lstStyle/>
              <a:p>
                <a:pPr>
                  <a:defRPr/>
                </a:pPr>
                <a:r>
                  <a:rPr lang="ja-JP" altLang="en-US" sz="1050" b="0"/>
                  <a:t>有形固定資産減価償却率</a:t>
                </a:r>
              </a:p>
            </c:rich>
          </c:tx>
          <c:layout>
            <c:manualLayout>
              <c:xMode val="edge"/>
              <c:yMode val="edge"/>
              <c:x val="0.41341553300957212"/>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5758720"/>
        <c:crosses val="autoZero"/>
        <c:crossBetween val="midCat"/>
      </c:valAx>
      <c:valAx>
        <c:axId val="65758720"/>
        <c:scaling>
          <c:orientation val="minMax"/>
          <c:max val="15.6"/>
          <c:min val="1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57565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33" l="0.70000000000000029" r="0.70000000000000029" t="0.750000000000000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2"/>
          <c:y val="4.7118521949462235E-2"/>
          <c:w val="0.84704431781868605"/>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14.3</c:v>
                </c:pt>
                <c:pt idx="1">
                  <c:v>13</c:v>
                </c:pt>
                <c:pt idx="2">
                  <c:v>12.2</c:v>
                </c:pt>
                <c:pt idx="3">
                  <c:v>10.5</c:v>
                </c:pt>
                <c:pt idx="4">
                  <c:v>8.9</c:v>
                </c:pt>
              </c:numCache>
            </c:numRef>
          </c:xVal>
          <c:yVal>
            <c:numRef>
              <c:f>公会計指標分析・財政指標組合せ分析表!$K$73:$O$73</c:f>
              <c:numCache>
                <c:formatCode>#,##0.0;"▲ "#,##0.0</c:formatCode>
                <c:ptCount val="5"/>
                <c:pt idx="0">
                  <c:v>62.4</c:v>
                </c:pt>
                <c:pt idx="1">
                  <c:v>43.1</c:v>
                </c:pt>
                <c:pt idx="2">
                  <c:v>29.9</c:v>
                </c:pt>
                <c:pt idx="3">
                  <c:v>18.899999999999999</c:v>
                </c:pt>
                <c:pt idx="4">
                  <c:v>11.8</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3.0114286329803848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manualLayout>
                  <c:x val="-3.3296638193823572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8.5</c:v>
                </c:pt>
                <c:pt idx="1">
                  <c:v>7.9</c:v>
                </c:pt>
                <c:pt idx="2">
                  <c:v>7.1</c:v>
                </c:pt>
                <c:pt idx="3">
                  <c:v>5.3</c:v>
                </c:pt>
                <c:pt idx="4">
                  <c:v>5</c:v>
                </c:pt>
              </c:numCache>
            </c:numRef>
          </c:xVal>
          <c:yVal>
            <c:numRef>
              <c:f>公会計指標分析・財政指標組合せ分析表!$K$77:$O$77</c:f>
              <c:numCache>
                <c:formatCode>#,##0.0;"▲ "#,##0.0</c:formatCode>
                <c:ptCount val="5"/>
                <c:pt idx="0">
                  <c:v>46.1</c:v>
                </c:pt>
                <c:pt idx="1">
                  <c:v>37.6</c:v>
                </c:pt>
                <c:pt idx="2">
                  <c:v>33.799999999999997</c:v>
                </c:pt>
                <c:pt idx="3">
                  <c:v>17.8</c:v>
                </c:pt>
                <c:pt idx="4">
                  <c:v>15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6673920"/>
        <c:axId val="117007872"/>
      </c:scatterChart>
      <c:valAx>
        <c:axId val="116673920"/>
        <c:scaling>
          <c:orientation val="minMax"/>
          <c:max val="15.1"/>
          <c:min val="4.4000000000000004"/>
        </c:scaling>
        <c:delete val="0"/>
        <c:axPos val="b"/>
        <c:title>
          <c:tx>
            <c:rich>
              <a:bodyPr/>
              <a:lstStyle/>
              <a:p>
                <a:pPr>
                  <a:defRPr/>
                </a:pPr>
                <a:r>
                  <a:rPr lang="ja-JP" altLang="en-US" sz="1050" b="0"/>
                  <a:t>実質公債費比率</a:t>
                </a:r>
              </a:p>
            </c:rich>
          </c:tx>
          <c:layout>
            <c:manualLayout>
              <c:xMode val="edge"/>
              <c:yMode val="edge"/>
              <c:x val="0.46793742437462088"/>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7007872"/>
        <c:crosses val="autoZero"/>
        <c:crossBetween val="midCat"/>
      </c:valAx>
      <c:valAx>
        <c:axId val="117007872"/>
        <c:scaling>
          <c:orientation val="minMax"/>
          <c:max val="71"/>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1E-2"/>
              <c:y val="0.2511965416087693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667392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33" l="0.70000000000000029" r="0.70000000000000029" t="0.75000000000000033" header="0.30000000000000016" footer="0.30000000000000016"/>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山口県岩国市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400" b="0" i="0" baseline="0">
              <a:solidFill>
                <a:schemeClr val="dk1"/>
              </a:solidFill>
              <a:latin typeface="+mn-lt"/>
              <a:ea typeface="+mn-ea"/>
              <a:cs typeface="+mn-cs"/>
            </a:rPr>
            <a:t>　</a:t>
          </a:r>
          <a:r>
            <a:rPr lang="ja-JP" altLang="ja-JP" sz="1400" b="0" i="0" baseline="0">
              <a:solidFill>
                <a:schemeClr val="dk1"/>
              </a:solidFill>
              <a:latin typeface="+mn-lt"/>
              <a:ea typeface="+mn-ea"/>
              <a:cs typeface="+mn-cs"/>
            </a:rPr>
            <a:t>元利償還金は、市債発行額の</a:t>
          </a:r>
          <a:r>
            <a:rPr lang="ja-JP" altLang="en-US" sz="1400" b="0" i="0" baseline="0">
              <a:solidFill>
                <a:schemeClr val="dk1"/>
              </a:solidFill>
              <a:latin typeface="+mn-lt"/>
              <a:ea typeface="+mn-ea"/>
              <a:cs typeface="+mn-cs"/>
            </a:rPr>
            <a:t>増加に</a:t>
          </a:r>
          <a:r>
            <a:rPr lang="ja-JP" altLang="ja-JP" sz="1400" b="0" i="0" baseline="0">
              <a:solidFill>
                <a:schemeClr val="dk1"/>
              </a:solidFill>
              <a:latin typeface="+mn-lt"/>
              <a:ea typeface="+mn-ea"/>
              <a:cs typeface="+mn-cs"/>
            </a:rPr>
            <a:t>より前年度から</a:t>
          </a:r>
          <a:r>
            <a:rPr lang="en-US" altLang="ja-JP" sz="1400" b="0" i="0" baseline="0">
              <a:solidFill>
                <a:schemeClr val="dk1"/>
              </a:solidFill>
              <a:latin typeface="+mn-lt"/>
              <a:ea typeface="+mn-ea"/>
              <a:cs typeface="+mn-cs"/>
            </a:rPr>
            <a:t>200</a:t>
          </a:r>
          <a:r>
            <a:rPr lang="ja-JP" altLang="ja-JP" sz="1400" b="0" i="0" baseline="0">
              <a:solidFill>
                <a:schemeClr val="dk1"/>
              </a:solidFill>
              <a:latin typeface="+mn-lt"/>
              <a:ea typeface="+mn-ea"/>
              <a:cs typeface="+mn-cs"/>
            </a:rPr>
            <a:t>百万円</a:t>
          </a:r>
          <a:r>
            <a:rPr lang="ja-JP" altLang="en-US" sz="1400" b="0" i="0" baseline="0">
              <a:solidFill>
                <a:schemeClr val="dk1"/>
              </a:solidFill>
              <a:latin typeface="+mn-lt"/>
              <a:ea typeface="+mn-ea"/>
              <a:cs typeface="+mn-cs"/>
            </a:rPr>
            <a:t>増</a:t>
          </a:r>
          <a:r>
            <a:rPr lang="ja-JP" altLang="ja-JP" sz="1400" b="0" i="0" baseline="0">
              <a:solidFill>
                <a:schemeClr val="dk1"/>
              </a:solidFill>
              <a:latin typeface="+mn-lt"/>
              <a:ea typeface="+mn-ea"/>
              <a:cs typeface="+mn-cs"/>
            </a:rPr>
            <a:t>となった。</a:t>
          </a:r>
          <a:endParaRPr lang="ja-JP" altLang="ja-JP" sz="1400">
            <a:solidFill>
              <a:schemeClr val="dk1"/>
            </a:solidFill>
            <a:latin typeface="+mn-lt"/>
            <a:ea typeface="+mn-ea"/>
            <a:cs typeface="+mn-cs"/>
          </a:endParaRPr>
        </a:p>
        <a:p>
          <a:pPr rtl="0" fontAlgn="base"/>
          <a:r>
            <a:rPr lang="ja-JP" altLang="ja-JP" sz="1400" b="0" i="0" baseline="0">
              <a:solidFill>
                <a:schemeClr val="dk1"/>
              </a:solidFill>
              <a:latin typeface="+mn-lt"/>
              <a:ea typeface="+mn-ea"/>
              <a:cs typeface="+mn-cs"/>
            </a:rPr>
            <a:t>　</a:t>
          </a:r>
          <a:r>
            <a:rPr lang="ja-JP" altLang="en-US" sz="1400" b="0" i="0" baseline="0">
              <a:solidFill>
                <a:schemeClr val="dk1"/>
              </a:solidFill>
              <a:latin typeface="+mn-lt"/>
              <a:ea typeface="+mn-ea"/>
              <a:cs typeface="+mn-cs"/>
            </a:rPr>
            <a:t>公営企業債の元利償還金に対する繰入金</a:t>
          </a:r>
          <a:r>
            <a:rPr lang="ja-JP" altLang="ja-JP" sz="1400" b="0" i="0" baseline="0">
              <a:solidFill>
                <a:schemeClr val="dk1"/>
              </a:solidFill>
              <a:latin typeface="+mn-lt"/>
              <a:ea typeface="+mn-ea"/>
              <a:cs typeface="+mn-cs"/>
            </a:rPr>
            <a:t>は、</a:t>
          </a:r>
          <a:r>
            <a:rPr lang="ja-JP" altLang="en-US" sz="1400" b="0" i="0" baseline="0">
              <a:solidFill>
                <a:schemeClr val="dk1"/>
              </a:solidFill>
              <a:latin typeface="+mn-lt"/>
              <a:ea typeface="+mn-ea"/>
              <a:cs typeface="+mn-cs"/>
            </a:rPr>
            <a:t>公共下水道・市場・簡易水道事業会計等により</a:t>
          </a:r>
          <a:r>
            <a:rPr lang="ja-JP" altLang="ja-JP" sz="1400" b="0" i="0" baseline="0">
              <a:solidFill>
                <a:schemeClr val="dk1"/>
              </a:solidFill>
              <a:latin typeface="+mn-lt"/>
              <a:ea typeface="+mn-ea"/>
              <a:cs typeface="+mn-cs"/>
            </a:rPr>
            <a:t>前年度から</a:t>
          </a:r>
          <a:r>
            <a:rPr lang="en-US" altLang="ja-JP" sz="1400" b="0" i="0" baseline="0">
              <a:solidFill>
                <a:schemeClr val="dk1"/>
              </a:solidFill>
              <a:latin typeface="+mn-lt"/>
              <a:ea typeface="+mn-ea"/>
              <a:cs typeface="+mn-cs"/>
            </a:rPr>
            <a:t>94</a:t>
          </a:r>
          <a:r>
            <a:rPr lang="ja-JP" altLang="ja-JP" sz="1400" b="0" i="0" baseline="0">
              <a:solidFill>
                <a:schemeClr val="dk1"/>
              </a:solidFill>
              <a:latin typeface="+mn-lt"/>
              <a:ea typeface="+mn-ea"/>
              <a:cs typeface="+mn-cs"/>
            </a:rPr>
            <a:t>百万円</a:t>
          </a:r>
          <a:r>
            <a:rPr lang="ja-JP" altLang="en-US" sz="1400" b="0" i="0" baseline="0">
              <a:solidFill>
                <a:schemeClr val="dk1"/>
              </a:solidFill>
              <a:latin typeface="+mn-lt"/>
              <a:ea typeface="+mn-ea"/>
              <a:cs typeface="+mn-cs"/>
            </a:rPr>
            <a:t>減となった。</a:t>
          </a:r>
          <a:endParaRPr lang="en-US" altLang="ja-JP" sz="1400" b="0" i="0" baseline="0">
            <a:solidFill>
              <a:schemeClr val="dk1"/>
            </a:solidFill>
            <a:latin typeface="+mn-lt"/>
            <a:ea typeface="+mn-ea"/>
            <a:cs typeface="+mn-cs"/>
          </a:endParaRPr>
        </a:p>
        <a:p>
          <a:pPr rtl="0" fontAlgn="base"/>
          <a:r>
            <a:rPr lang="ja-JP" altLang="en-US" sz="1400" b="0" i="0" baseline="0">
              <a:solidFill>
                <a:schemeClr val="dk1"/>
              </a:solidFill>
              <a:latin typeface="+mn-lt"/>
              <a:ea typeface="+mn-ea"/>
              <a:cs typeface="+mn-cs"/>
            </a:rPr>
            <a:t>　これらにより元利償還金等（</a:t>
          </a:r>
          <a:r>
            <a:rPr lang="en-US" altLang="ja-JP" sz="1400" b="0" i="0" baseline="0">
              <a:solidFill>
                <a:schemeClr val="dk1"/>
              </a:solidFill>
              <a:latin typeface="+mn-lt"/>
              <a:ea typeface="+mn-ea"/>
              <a:cs typeface="+mn-cs"/>
            </a:rPr>
            <a:t>A</a:t>
          </a:r>
          <a:r>
            <a:rPr lang="ja-JP" altLang="en-US" sz="1400" b="0" i="0" baseline="0">
              <a:solidFill>
                <a:schemeClr val="dk1"/>
              </a:solidFill>
              <a:latin typeface="+mn-lt"/>
              <a:ea typeface="+mn-ea"/>
              <a:cs typeface="+mn-cs"/>
            </a:rPr>
            <a:t>）は</a:t>
          </a:r>
          <a:r>
            <a:rPr lang="ja-JP" altLang="ja-JP" sz="1400" b="0" i="0" baseline="0">
              <a:solidFill>
                <a:schemeClr val="dk1"/>
              </a:solidFill>
              <a:latin typeface="+mn-lt"/>
              <a:ea typeface="+mn-ea"/>
              <a:cs typeface="+mn-cs"/>
            </a:rPr>
            <a:t>、前年度と比較して</a:t>
          </a:r>
          <a:r>
            <a:rPr lang="en-US" altLang="ja-JP" sz="1400" b="0" i="0" baseline="0">
              <a:solidFill>
                <a:schemeClr val="dk1"/>
              </a:solidFill>
              <a:latin typeface="+mn-lt"/>
              <a:ea typeface="+mn-ea"/>
              <a:cs typeface="+mn-cs"/>
            </a:rPr>
            <a:t>114</a:t>
          </a:r>
          <a:r>
            <a:rPr lang="ja-JP" altLang="ja-JP" sz="1400" b="0" i="0" baseline="0">
              <a:solidFill>
                <a:schemeClr val="dk1"/>
              </a:solidFill>
              <a:latin typeface="+mn-lt"/>
              <a:ea typeface="+mn-ea"/>
              <a:cs typeface="+mn-cs"/>
            </a:rPr>
            <a:t>百万円の</a:t>
          </a:r>
          <a:r>
            <a:rPr lang="ja-JP" altLang="en-US" sz="1400" b="0" i="0" baseline="0">
              <a:solidFill>
                <a:schemeClr val="dk1"/>
              </a:solidFill>
              <a:latin typeface="+mn-lt"/>
              <a:ea typeface="+mn-ea"/>
              <a:cs typeface="+mn-cs"/>
            </a:rPr>
            <a:t>増</a:t>
          </a:r>
          <a:r>
            <a:rPr lang="ja-JP" altLang="ja-JP" sz="1400" b="0" i="0" baseline="0">
              <a:solidFill>
                <a:schemeClr val="dk1"/>
              </a:solidFill>
              <a:latin typeface="+mn-lt"/>
              <a:ea typeface="+mn-ea"/>
              <a:cs typeface="+mn-cs"/>
            </a:rPr>
            <a:t>となった。</a:t>
          </a:r>
          <a:endParaRPr lang="en-US" altLang="ja-JP" sz="1400" b="0" i="0" baseline="0">
            <a:solidFill>
              <a:schemeClr val="dk1"/>
            </a:solidFill>
            <a:latin typeface="+mn-lt"/>
            <a:ea typeface="+mn-ea"/>
            <a:cs typeface="+mn-cs"/>
          </a:endParaRPr>
        </a:p>
        <a:p>
          <a:pPr rtl="0"/>
          <a:r>
            <a:rPr lang="ja-JP" altLang="ja-JP" sz="1400" b="0" i="0" baseline="0">
              <a:solidFill>
                <a:schemeClr val="dk1"/>
              </a:solidFill>
              <a:latin typeface="+mn-lt"/>
              <a:ea typeface="+mn-ea"/>
              <a:cs typeface="+mn-cs"/>
            </a:rPr>
            <a:t>　算入公債費等</a:t>
          </a:r>
          <a:r>
            <a:rPr lang="ja-JP" altLang="en-US" sz="1400" b="0" i="0" baseline="0">
              <a:solidFill>
                <a:schemeClr val="dk1"/>
              </a:solidFill>
              <a:latin typeface="+mn-lt"/>
              <a:ea typeface="+mn-ea"/>
              <a:cs typeface="+mn-cs"/>
            </a:rPr>
            <a:t>（</a:t>
          </a:r>
          <a:r>
            <a:rPr lang="en-US" altLang="ja-JP" sz="1400" b="0" i="0" baseline="0">
              <a:solidFill>
                <a:schemeClr val="dk1"/>
              </a:solidFill>
              <a:latin typeface="+mn-lt"/>
              <a:ea typeface="+mn-ea"/>
              <a:cs typeface="+mn-cs"/>
            </a:rPr>
            <a:t>B</a:t>
          </a:r>
          <a:r>
            <a:rPr lang="ja-JP" altLang="en-US" sz="1400" b="0" i="0" baseline="0">
              <a:solidFill>
                <a:schemeClr val="dk1"/>
              </a:solidFill>
              <a:latin typeface="+mn-lt"/>
              <a:ea typeface="+mn-ea"/>
              <a:cs typeface="+mn-cs"/>
            </a:rPr>
            <a:t>）</a:t>
          </a:r>
          <a:r>
            <a:rPr lang="ja-JP" altLang="ja-JP" sz="1400" b="0" i="0" baseline="0">
              <a:solidFill>
                <a:schemeClr val="dk1"/>
              </a:solidFill>
              <a:latin typeface="+mn-lt"/>
              <a:ea typeface="+mn-ea"/>
              <a:cs typeface="+mn-cs"/>
            </a:rPr>
            <a:t>は、災害復旧費等にかかる公債費などにより、</a:t>
          </a:r>
          <a:r>
            <a:rPr lang="en-US" altLang="ja-JP" sz="1400" b="0" i="0" baseline="0">
              <a:solidFill>
                <a:schemeClr val="dk1"/>
              </a:solidFill>
              <a:latin typeface="+mn-lt"/>
              <a:ea typeface="+mn-ea"/>
              <a:cs typeface="+mn-cs"/>
            </a:rPr>
            <a:t>737</a:t>
          </a:r>
          <a:r>
            <a:rPr lang="ja-JP" altLang="ja-JP" sz="1400" b="0" i="0" baseline="0">
              <a:solidFill>
                <a:schemeClr val="dk1"/>
              </a:solidFill>
              <a:latin typeface="+mn-lt"/>
              <a:ea typeface="+mn-ea"/>
              <a:cs typeface="+mn-cs"/>
            </a:rPr>
            <a:t>百万円の増となった。</a:t>
          </a:r>
          <a:endParaRPr lang="ja-JP" altLang="ja-JP" sz="1400">
            <a:solidFill>
              <a:schemeClr val="dk1"/>
            </a:solidFill>
            <a:latin typeface="+mn-lt"/>
            <a:ea typeface="+mn-ea"/>
            <a:cs typeface="+mn-cs"/>
          </a:endParaRPr>
        </a:p>
        <a:p>
          <a:pPr rtl="0"/>
          <a:r>
            <a:rPr lang="ja-JP" altLang="ja-JP" sz="1400" b="0" i="0" baseline="0">
              <a:solidFill>
                <a:schemeClr val="dk1"/>
              </a:solidFill>
              <a:latin typeface="+mn-lt"/>
              <a:ea typeface="+mn-ea"/>
              <a:cs typeface="+mn-cs"/>
            </a:rPr>
            <a:t>　以上により、実質公債費比率の分子は、前年度と比較して</a:t>
          </a:r>
          <a:r>
            <a:rPr lang="en-US" altLang="ja-JP" sz="1400" b="0" i="0" baseline="0">
              <a:solidFill>
                <a:schemeClr val="dk1"/>
              </a:solidFill>
              <a:latin typeface="+mn-lt"/>
              <a:ea typeface="+mn-ea"/>
              <a:cs typeface="+mn-cs"/>
            </a:rPr>
            <a:t>623</a:t>
          </a:r>
          <a:r>
            <a:rPr lang="ja-JP" altLang="ja-JP" sz="1400" b="0" i="0" baseline="0">
              <a:solidFill>
                <a:schemeClr val="dk1"/>
              </a:solidFill>
              <a:latin typeface="+mn-lt"/>
              <a:ea typeface="+mn-ea"/>
              <a:cs typeface="+mn-cs"/>
            </a:rPr>
            <a:t>百万円の減となった。</a:t>
          </a:r>
          <a:endParaRPr lang="ja-JP" altLang="ja-JP" sz="1400">
            <a:solidFill>
              <a:schemeClr val="dk1"/>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山口県岩国市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100" b="0" i="0" baseline="0">
              <a:solidFill>
                <a:sysClr val="windowText" lastClr="000000"/>
              </a:solidFill>
              <a:latin typeface="+mn-lt"/>
              <a:ea typeface="+mn-ea"/>
              <a:cs typeface="+mn-cs"/>
            </a:rPr>
            <a:t>　</a:t>
          </a:r>
          <a:r>
            <a:rPr lang="ja-JP" altLang="ja-JP" sz="1100" b="0" i="0" baseline="0">
              <a:solidFill>
                <a:sysClr val="windowText" lastClr="000000"/>
              </a:solidFill>
              <a:latin typeface="+mn-lt"/>
              <a:ea typeface="+mn-ea"/>
              <a:cs typeface="+mn-cs"/>
            </a:rPr>
            <a:t>地方債発行額が元金償還額より少なく、地方債現在高が減少したことなどから、将来負担額は</a:t>
          </a:r>
          <a:r>
            <a:rPr lang="en-US" altLang="ja-JP" sz="1100" b="0" i="0" baseline="0">
              <a:solidFill>
                <a:sysClr val="windowText" lastClr="000000"/>
              </a:solidFill>
              <a:latin typeface="+mn-lt"/>
              <a:ea typeface="+mn-ea"/>
              <a:cs typeface="+mn-cs"/>
            </a:rPr>
            <a:t>441</a:t>
          </a:r>
          <a:r>
            <a:rPr lang="ja-JP" altLang="ja-JP" sz="1100" b="0" i="0" baseline="0">
              <a:solidFill>
                <a:sysClr val="windowText" lastClr="000000"/>
              </a:solidFill>
              <a:latin typeface="+mn-lt"/>
              <a:ea typeface="+mn-ea"/>
              <a:cs typeface="+mn-cs"/>
            </a:rPr>
            <a:t>百万円の減となった。また、充当可能財源等は、充当可能基金や基準財政需要額算入見込額の増により、</a:t>
          </a:r>
          <a:r>
            <a:rPr lang="en-US" altLang="ja-JP" sz="1100" b="0" i="0" baseline="0">
              <a:solidFill>
                <a:sysClr val="windowText" lastClr="000000"/>
              </a:solidFill>
              <a:latin typeface="+mn-lt"/>
              <a:ea typeface="+mn-ea"/>
              <a:cs typeface="+mn-cs"/>
            </a:rPr>
            <a:t>1,988</a:t>
          </a:r>
          <a:r>
            <a:rPr lang="ja-JP" altLang="ja-JP" sz="1100" b="0" i="0" baseline="0">
              <a:solidFill>
                <a:sysClr val="windowText" lastClr="000000"/>
              </a:solidFill>
              <a:latin typeface="+mn-lt"/>
              <a:ea typeface="+mn-ea"/>
              <a:cs typeface="+mn-cs"/>
            </a:rPr>
            <a:t>百万円の増となった。</a:t>
          </a:r>
          <a:endParaRPr lang="en-US" altLang="ja-JP" sz="1100" b="0" i="0" baseline="0">
            <a:solidFill>
              <a:sysClr val="windowText" lastClr="000000"/>
            </a:solidFill>
            <a:latin typeface="+mn-lt"/>
            <a:ea typeface="+mn-ea"/>
            <a:cs typeface="+mn-cs"/>
          </a:endParaRPr>
        </a:p>
        <a:p>
          <a:pPr rtl="0" fontAlgn="base"/>
          <a:r>
            <a:rPr lang="ja-JP" altLang="ja-JP" sz="1100" b="0" i="0" baseline="0">
              <a:solidFill>
                <a:sysClr val="windowText" lastClr="000000"/>
              </a:solidFill>
              <a:latin typeface="+mn-lt"/>
              <a:ea typeface="+mn-ea"/>
              <a:cs typeface="+mn-cs"/>
            </a:rPr>
            <a:t>　これらにより将来負担比率は、平成</a:t>
          </a:r>
          <a:r>
            <a:rPr lang="en-US" altLang="ja-JP" sz="1100" b="0" i="0" baseline="0">
              <a:solidFill>
                <a:sysClr val="windowText" lastClr="000000"/>
              </a:solidFill>
              <a:latin typeface="+mn-lt"/>
              <a:ea typeface="+mn-ea"/>
              <a:cs typeface="+mn-cs"/>
            </a:rPr>
            <a:t>27</a:t>
          </a:r>
          <a:r>
            <a:rPr lang="ja-JP" altLang="ja-JP" sz="1100" b="0" i="0" baseline="0">
              <a:solidFill>
                <a:sysClr val="windowText" lastClr="000000"/>
              </a:solidFill>
              <a:latin typeface="+mn-lt"/>
              <a:ea typeface="+mn-ea"/>
              <a:cs typeface="+mn-cs"/>
            </a:rPr>
            <a:t>年度に比べ</a:t>
          </a:r>
          <a:r>
            <a:rPr lang="en-US" altLang="ja-JP" sz="1100" b="0" i="0" baseline="0">
              <a:solidFill>
                <a:sysClr val="windowText" lastClr="000000"/>
              </a:solidFill>
              <a:latin typeface="+mn-lt"/>
              <a:ea typeface="+mn-ea"/>
              <a:cs typeface="+mn-cs"/>
            </a:rPr>
            <a:t>7.1</a:t>
          </a:r>
          <a:r>
            <a:rPr lang="ja-JP" altLang="ja-JP" sz="1100" b="0" i="0" baseline="0">
              <a:solidFill>
                <a:sysClr val="windowText" lastClr="000000"/>
              </a:solidFill>
              <a:latin typeface="+mn-lt"/>
              <a:ea typeface="+mn-ea"/>
              <a:cs typeface="+mn-cs"/>
            </a:rPr>
            <a:t>ポイントの減となった。</a:t>
          </a:r>
          <a:endParaRPr lang="en-US" altLang="ja-JP" sz="1100" b="0" i="0" baseline="0">
            <a:solidFill>
              <a:sysClr val="windowText" lastClr="000000"/>
            </a:solidFill>
            <a:latin typeface="+mn-lt"/>
            <a:ea typeface="+mn-ea"/>
            <a:cs typeface="+mn-cs"/>
          </a:endParaRPr>
        </a:p>
        <a:p>
          <a:r>
            <a:rPr lang="ja-JP" altLang="ja-JP" sz="1100" b="0" i="0" baseline="0">
              <a:solidFill>
                <a:sysClr val="windowText" lastClr="000000"/>
              </a:solidFill>
              <a:latin typeface="+mn-lt"/>
              <a:ea typeface="+mn-ea"/>
              <a:cs typeface="+mn-cs"/>
            </a:rPr>
            <a:t>　今後も、</a:t>
          </a:r>
          <a:r>
            <a:rPr lang="ja-JP" altLang="en-US" sz="1100" b="0" i="0" baseline="0">
              <a:solidFill>
                <a:sysClr val="windowText" lastClr="000000"/>
              </a:solidFill>
              <a:latin typeface="+mn-lt"/>
              <a:ea typeface="+mn-ea"/>
              <a:cs typeface="+mn-cs"/>
            </a:rPr>
            <a:t>市</a:t>
          </a:r>
          <a:r>
            <a:rPr lang="ja-JP" altLang="ja-JP" sz="1100" b="0" i="0" baseline="0">
              <a:solidFill>
                <a:sysClr val="windowText" lastClr="000000"/>
              </a:solidFill>
              <a:latin typeface="+mn-lt"/>
              <a:ea typeface="+mn-ea"/>
              <a:cs typeface="+mn-cs"/>
            </a:rPr>
            <a:t>債発行額を</a:t>
          </a:r>
          <a:r>
            <a:rPr lang="ja-JP" altLang="en-US" sz="1100" b="0" i="0" baseline="0">
              <a:solidFill>
                <a:sysClr val="windowText" lastClr="000000"/>
              </a:solidFill>
              <a:latin typeface="+mn-lt"/>
              <a:ea typeface="+mn-ea"/>
              <a:cs typeface="+mn-cs"/>
            </a:rPr>
            <a:t>可能な限り</a:t>
          </a:r>
          <a:r>
            <a:rPr lang="ja-JP" altLang="ja-JP" sz="1100" b="0" i="0" baseline="0">
              <a:solidFill>
                <a:sysClr val="windowText" lastClr="000000"/>
              </a:solidFill>
              <a:latin typeface="+mn-lt"/>
              <a:ea typeface="+mn-ea"/>
              <a:cs typeface="+mn-cs"/>
            </a:rPr>
            <a:t>抑制し、</a:t>
          </a:r>
          <a:r>
            <a:rPr lang="ja-JP" altLang="en-US" sz="1100" b="0" i="0" baseline="0">
              <a:solidFill>
                <a:sysClr val="windowText" lastClr="000000"/>
              </a:solidFill>
              <a:latin typeface="+mn-lt"/>
              <a:ea typeface="+mn-ea"/>
              <a:cs typeface="+mn-cs"/>
            </a:rPr>
            <a:t>市</a:t>
          </a:r>
          <a:r>
            <a:rPr lang="ja-JP" altLang="ja-JP" sz="1100" b="0" i="0" baseline="0">
              <a:solidFill>
                <a:sysClr val="windowText" lastClr="000000"/>
              </a:solidFill>
              <a:latin typeface="+mn-lt"/>
              <a:ea typeface="+mn-ea"/>
              <a:cs typeface="+mn-cs"/>
            </a:rPr>
            <a:t>債現在高を縮減するとともに、定員管理の適正化を図り、財政の健全化に努める。</a:t>
          </a:r>
          <a:endParaRPr kumimoji="1" lang="ja-JP" altLang="ja-JP" sz="1100">
            <a:solidFill>
              <a:sysClr val="windowText" lastClr="000000"/>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山口県岩国市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138,394
136,727
873.72
73,800,807
71,909,720
1,397,100
36,862,606
51,765,156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11.8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[ 71.4</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latin typeface="+mn-lt"/>
              <a:ea typeface="+mn-ea"/>
              <a:cs typeface="+mn-cs"/>
            </a:rPr>
            <a:t>・当市では、平成</a:t>
          </a:r>
          <a:r>
            <a:rPr lang="en-US" altLang="ja-JP" sz="1100" baseline="0">
              <a:solidFill>
                <a:schemeClr val="dk1"/>
              </a:solidFill>
              <a:latin typeface="+mn-lt"/>
              <a:ea typeface="+mn-ea"/>
              <a:cs typeface="+mn-cs"/>
            </a:rPr>
            <a:t>29</a:t>
          </a:r>
          <a:r>
            <a:rPr lang="ja-JP" altLang="ja-JP" sz="1100" baseline="0">
              <a:solidFill>
                <a:schemeClr val="dk1"/>
              </a:solidFill>
              <a:latin typeface="+mn-lt"/>
              <a:ea typeface="+mn-ea"/>
              <a:cs typeface="+mn-cs"/>
            </a:rPr>
            <a:t>年度に策定した公共施設等総合管理計画において、公共施設等の延べ床面積を今後</a:t>
          </a:r>
          <a:r>
            <a:rPr lang="en-US" altLang="ja-JP" sz="1100" baseline="0">
              <a:solidFill>
                <a:schemeClr val="dk1"/>
              </a:solidFill>
              <a:latin typeface="+mn-lt"/>
              <a:ea typeface="+mn-ea"/>
              <a:cs typeface="+mn-cs"/>
            </a:rPr>
            <a:t>40</a:t>
          </a:r>
          <a:r>
            <a:rPr lang="ja-JP" altLang="ja-JP" sz="1100" baseline="0">
              <a:solidFill>
                <a:schemeClr val="dk1"/>
              </a:solidFill>
              <a:latin typeface="+mn-lt"/>
              <a:ea typeface="+mn-ea"/>
              <a:cs typeface="+mn-cs"/>
            </a:rPr>
            <a:t>年間で</a:t>
          </a:r>
          <a:r>
            <a:rPr lang="en-US" altLang="ja-JP" sz="1100" baseline="0">
              <a:solidFill>
                <a:schemeClr val="dk1"/>
              </a:solidFill>
              <a:latin typeface="+mn-lt"/>
              <a:ea typeface="+mn-ea"/>
              <a:cs typeface="+mn-cs"/>
            </a:rPr>
            <a:t>30</a:t>
          </a:r>
          <a:r>
            <a:rPr lang="ja-JP" altLang="ja-JP" sz="1100" baseline="0">
              <a:solidFill>
                <a:schemeClr val="dk1"/>
              </a:solidFill>
              <a:latin typeface="+mn-lt"/>
              <a:ea typeface="+mn-ea"/>
              <a:cs typeface="+mn-cs"/>
            </a:rPr>
            <a:t>％削減するという目標を掲げ、老朽化した施設の集約化や統廃合を進めることとした。</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・有形固定資産減価償却率は類似団体より高い水準にある。今後は公共施設等総合管理計画や個別計画に基づいた施設の改修や維持管理を適切に進めていくこととする。</a:t>
          </a:r>
          <a:endParaRPr kumimoji="1" lang="ja-JP" altLang="ja-JP" sz="1100">
            <a:solidFill>
              <a:schemeClr val="dk1"/>
            </a:solidFill>
            <a:latin typeface="+mn-lt"/>
            <a:ea typeface="+mn-ea"/>
            <a:cs typeface="+mn-cs"/>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99822</xdr:rowOff>
    </xdr:from>
    <xdr:to>
      <xdr:col>3</xdr:col>
      <xdr:colOff>1170940</xdr:colOff>
      <xdr:row>34</xdr:row>
      <xdr:rowOff>13716</xdr:rowOff>
    </xdr:to>
    <xdr:cxnSp macro="">
      <xdr:nvCxnSpPr>
        <xdr:cNvPr id="62" name="直線コネクタ 61"/>
        <xdr:cNvCxnSpPr/>
      </xdr:nvCxnSpPr>
      <xdr:spPr>
        <a:xfrm flipV="1">
          <a:off x="4760595" y="5510022"/>
          <a:ext cx="1270" cy="1114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17543</xdr:rowOff>
    </xdr:from>
    <xdr:ext cx="405111" cy="259045"/>
    <xdr:sp macro="" textlink="">
      <xdr:nvSpPr>
        <xdr:cNvPr id="63" name="有形固定資産減価償却率最小値テキスト"/>
        <xdr:cNvSpPr txBox="1"/>
      </xdr:nvSpPr>
      <xdr:spPr>
        <a:xfrm>
          <a:off x="4813300" y="662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3</xdr:col>
      <xdr:colOff>1082675</xdr:colOff>
      <xdr:row>34</xdr:row>
      <xdr:rowOff>13716</xdr:rowOff>
    </xdr:from>
    <xdr:to>
      <xdr:col>3</xdr:col>
      <xdr:colOff>1260475</xdr:colOff>
      <xdr:row>34</xdr:row>
      <xdr:rowOff>13716</xdr:rowOff>
    </xdr:to>
    <xdr:cxnSp macro="">
      <xdr:nvCxnSpPr>
        <xdr:cNvPr id="64" name="直線コネクタ 63"/>
        <xdr:cNvCxnSpPr/>
      </xdr:nvCxnSpPr>
      <xdr:spPr>
        <a:xfrm>
          <a:off x="4673600" y="662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46499</xdr:rowOff>
    </xdr:from>
    <xdr:ext cx="405111" cy="259045"/>
    <xdr:sp macro="" textlink="">
      <xdr:nvSpPr>
        <xdr:cNvPr id="65" name="有形固定資産減価償却率最大値テキスト"/>
        <xdr:cNvSpPr txBox="1"/>
      </xdr:nvSpPr>
      <xdr:spPr>
        <a:xfrm>
          <a:off x="4813300" y="5285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77.1</a:t>
          </a:r>
          <a:endParaRPr kumimoji="1" lang="ja-JP" altLang="en-US" sz="1000" b="1">
            <a:latin typeface="ＭＳ Ｐゴシック"/>
          </a:endParaRPr>
        </a:p>
      </xdr:txBody>
    </xdr:sp>
    <xdr:clientData/>
  </xdr:oneCellAnchor>
  <xdr:twoCellAnchor>
    <xdr:from>
      <xdr:col>3</xdr:col>
      <xdr:colOff>1082675</xdr:colOff>
      <xdr:row>27</xdr:row>
      <xdr:rowOff>99822</xdr:rowOff>
    </xdr:from>
    <xdr:to>
      <xdr:col>3</xdr:col>
      <xdr:colOff>1260475</xdr:colOff>
      <xdr:row>27</xdr:row>
      <xdr:rowOff>99822</xdr:rowOff>
    </xdr:to>
    <xdr:cxnSp macro="">
      <xdr:nvCxnSpPr>
        <xdr:cNvPr id="66" name="直線コネクタ 65"/>
        <xdr:cNvCxnSpPr/>
      </xdr:nvCxnSpPr>
      <xdr:spPr>
        <a:xfrm>
          <a:off x="4673600" y="5510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108983</xdr:rowOff>
    </xdr:from>
    <xdr:ext cx="405111" cy="259045"/>
    <xdr:sp macro="" textlink="">
      <xdr:nvSpPr>
        <xdr:cNvPr id="67" name="有形固定資産減価償却率平均値テキスト"/>
        <xdr:cNvSpPr txBox="1"/>
      </xdr:nvSpPr>
      <xdr:spPr>
        <a:xfrm>
          <a:off x="4813300" y="60335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130556</xdr:rowOff>
    </xdr:from>
    <xdr:to>
      <xdr:col>3</xdr:col>
      <xdr:colOff>1222375</xdr:colOff>
      <xdr:row>31</xdr:row>
      <xdr:rowOff>60706</xdr:rowOff>
    </xdr:to>
    <xdr:sp macro="" textlink="">
      <xdr:nvSpPr>
        <xdr:cNvPr id="68" name="フローチャート : 判断 67"/>
        <xdr:cNvSpPr/>
      </xdr:nvSpPr>
      <xdr:spPr>
        <a:xfrm>
          <a:off x="4711700" y="60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94234</xdr:rowOff>
    </xdr:from>
    <xdr:to>
      <xdr:col>3</xdr:col>
      <xdr:colOff>511175</xdr:colOff>
      <xdr:row>33</xdr:row>
      <xdr:rowOff>24384</xdr:rowOff>
    </xdr:to>
    <xdr:sp macro="" textlink="">
      <xdr:nvSpPr>
        <xdr:cNvPr id="69" name="フローチャート : 判断 68"/>
        <xdr:cNvSpPr/>
      </xdr:nvSpPr>
      <xdr:spPr>
        <a:xfrm>
          <a:off x="4000500" y="636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28</xdr:row>
      <xdr:rowOff>123698</xdr:rowOff>
    </xdr:from>
    <xdr:to>
      <xdr:col>3</xdr:col>
      <xdr:colOff>1222375</xdr:colOff>
      <xdr:row>29</xdr:row>
      <xdr:rowOff>53848</xdr:rowOff>
    </xdr:to>
    <xdr:sp macro="" textlink="">
      <xdr:nvSpPr>
        <xdr:cNvPr id="75" name="円/楕円 74"/>
        <xdr:cNvSpPr/>
      </xdr:nvSpPr>
      <xdr:spPr>
        <a:xfrm>
          <a:off x="4711700" y="570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27</xdr:row>
      <xdr:rowOff>146575</xdr:rowOff>
    </xdr:from>
    <xdr:ext cx="405111" cy="259045"/>
    <xdr:sp macro="" textlink="">
      <xdr:nvSpPr>
        <xdr:cNvPr id="76" name="有形固定資産減価償却率該当値テキスト"/>
        <xdr:cNvSpPr txBox="1"/>
      </xdr:nvSpPr>
      <xdr:spPr>
        <a:xfrm>
          <a:off x="4813300" y="5556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oneCellAnchor>
    <xdr:from>
      <xdr:col>3</xdr:col>
      <xdr:colOff>245118</xdr:colOff>
      <xdr:row>31</xdr:row>
      <xdr:rowOff>40911</xdr:rowOff>
    </xdr:from>
    <xdr:ext cx="405111" cy="259045"/>
    <xdr:sp macro="" textlink="">
      <xdr:nvSpPr>
        <xdr:cNvPr id="77" name="n_1aveValue有形固定資産減価償却率"/>
        <xdr:cNvSpPr txBox="1"/>
      </xdr:nvSpPr>
      <xdr:spPr>
        <a:xfrm>
          <a:off x="3836043" y="6136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債務償還可能年数は総務省で算出式を精査中であり、財政状況資料集においては、平成</a:t>
          </a:r>
          <a:r>
            <a:rPr kumimoji="1" lang="en-US" altLang="ja-JP" sz="1100">
              <a:latin typeface="ＭＳ Ｐゴシック"/>
            </a:rPr>
            <a:t>29</a:t>
          </a:r>
          <a:r>
            <a:rPr kumimoji="1" lang="ja-JP" altLang="en-US" sz="1100">
              <a:latin typeface="ＭＳ Ｐゴシック"/>
            </a:rPr>
            <a:t>年度より公表する。</a:t>
          </a: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山口県岩国市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138,394
136,727
873.72
73,800,807
71,909,720
1,397,100
36,862,606
51,765,156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11.8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7" name="テキスト ボックス 56"/>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152944</xdr:rowOff>
    </xdr:from>
    <xdr:to>
      <xdr:col>6</xdr:col>
      <xdr:colOff>510540</xdr:colOff>
      <xdr:row>41</xdr:row>
      <xdr:rowOff>74567</xdr:rowOff>
    </xdr:to>
    <xdr:cxnSp macro="">
      <xdr:nvCxnSpPr>
        <xdr:cNvPr id="59" name="直線コネクタ 58"/>
        <xdr:cNvCxnSpPr/>
      </xdr:nvCxnSpPr>
      <xdr:spPr>
        <a:xfrm flipV="1">
          <a:off x="4634865" y="5810794"/>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78394</xdr:rowOff>
    </xdr:from>
    <xdr:ext cx="405111" cy="259045"/>
    <xdr:sp macro="" textlink="">
      <xdr:nvSpPr>
        <xdr:cNvPr id="60" name="【道路】&#10;有形固定資産減価償却率最小値テキスト"/>
        <xdr:cNvSpPr txBox="1"/>
      </xdr:nvSpPr>
      <xdr:spPr>
        <a:xfrm>
          <a:off x="47244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6</xdr:col>
      <xdr:colOff>422275</xdr:colOff>
      <xdr:row>41</xdr:row>
      <xdr:rowOff>74567</xdr:rowOff>
    </xdr:from>
    <xdr:to>
      <xdr:col>6</xdr:col>
      <xdr:colOff>600075</xdr:colOff>
      <xdr:row>41</xdr:row>
      <xdr:rowOff>74567</xdr:rowOff>
    </xdr:to>
    <xdr:cxnSp macro="">
      <xdr:nvCxnSpPr>
        <xdr:cNvPr id="61" name="直線コネクタ 60"/>
        <xdr:cNvCxnSpPr/>
      </xdr:nvCxnSpPr>
      <xdr:spPr>
        <a:xfrm>
          <a:off x="4546600" y="710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99621</xdr:rowOff>
    </xdr:from>
    <xdr:ext cx="405111" cy="259045"/>
    <xdr:sp macro="" textlink="">
      <xdr:nvSpPr>
        <xdr:cNvPr id="62" name="【道路】&#10;有形固定資産減価償却率最大値テキスト"/>
        <xdr:cNvSpPr txBox="1"/>
      </xdr:nvSpPr>
      <xdr:spPr>
        <a:xfrm>
          <a:off x="4724400" y="5586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6</xdr:col>
      <xdr:colOff>422275</xdr:colOff>
      <xdr:row>33</xdr:row>
      <xdr:rowOff>152944</xdr:rowOff>
    </xdr:from>
    <xdr:to>
      <xdr:col>6</xdr:col>
      <xdr:colOff>600075</xdr:colOff>
      <xdr:row>33</xdr:row>
      <xdr:rowOff>152944</xdr:rowOff>
    </xdr:to>
    <xdr:cxnSp macro="">
      <xdr:nvCxnSpPr>
        <xdr:cNvPr id="63" name="直線コネクタ 62"/>
        <xdr:cNvCxnSpPr/>
      </xdr:nvCxnSpPr>
      <xdr:spPr>
        <a:xfrm>
          <a:off x="4546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165480</xdr:rowOff>
    </xdr:from>
    <xdr:ext cx="405111" cy="259045"/>
    <xdr:sp macro="" textlink="">
      <xdr:nvSpPr>
        <xdr:cNvPr id="64" name="【道路】&#10;有形固定資産減価償却率平均値テキスト"/>
        <xdr:cNvSpPr txBox="1"/>
      </xdr:nvSpPr>
      <xdr:spPr>
        <a:xfrm>
          <a:off x="4724400" y="65091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15603</xdr:rowOff>
    </xdr:from>
    <xdr:to>
      <xdr:col>6</xdr:col>
      <xdr:colOff>561975</xdr:colOff>
      <xdr:row>38</xdr:row>
      <xdr:rowOff>117203</xdr:rowOff>
    </xdr:to>
    <xdr:sp macro="" textlink="">
      <xdr:nvSpPr>
        <xdr:cNvPr id="65" name="フローチャート : 判断 64"/>
        <xdr:cNvSpPr/>
      </xdr:nvSpPr>
      <xdr:spPr>
        <a:xfrm>
          <a:off x="45847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76019</xdr:rowOff>
    </xdr:from>
    <xdr:to>
      <xdr:col>5</xdr:col>
      <xdr:colOff>409575</xdr:colOff>
      <xdr:row>40</xdr:row>
      <xdr:rowOff>6169</xdr:rowOff>
    </xdr:to>
    <xdr:sp macro="" textlink="">
      <xdr:nvSpPr>
        <xdr:cNvPr id="66" name="フローチャート : 判断 65"/>
        <xdr:cNvSpPr/>
      </xdr:nvSpPr>
      <xdr:spPr>
        <a:xfrm>
          <a:off x="3746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110308</xdr:rowOff>
    </xdr:from>
    <xdr:to>
      <xdr:col>6</xdr:col>
      <xdr:colOff>561975</xdr:colOff>
      <xdr:row>37</xdr:row>
      <xdr:rowOff>40458</xdr:rowOff>
    </xdr:to>
    <xdr:sp macro="" textlink="">
      <xdr:nvSpPr>
        <xdr:cNvPr id="72" name="円/楕円 71"/>
        <xdr:cNvSpPr/>
      </xdr:nvSpPr>
      <xdr:spPr>
        <a:xfrm>
          <a:off x="4584700" y="628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133185</xdr:rowOff>
    </xdr:from>
    <xdr:ext cx="405111" cy="259045"/>
    <xdr:sp macro="" textlink="">
      <xdr:nvSpPr>
        <xdr:cNvPr id="73" name="【道路】&#10;有形固定資産減価償却率該当値テキスト"/>
        <xdr:cNvSpPr txBox="1"/>
      </xdr:nvSpPr>
      <xdr:spPr>
        <a:xfrm>
          <a:off x="4724400" y="6133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oneCellAnchor>
    <xdr:from>
      <xdr:col>5</xdr:col>
      <xdr:colOff>143518</xdr:colOff>
      <xdr:row>38</xdr:row>
      <xdr:rowOff>22696</xdr:rowOff>
    </xdr:from>
    <xdr:ext cx="405111" cy="259045"/>
    <xdr:sp macro="" textlink="">
      <xdr:nvSpPr>
        <xdr:cNvPr id="74" name="n_1aveValue【道路】&#10;有形固定資産減価償却率"/>
        <xdr:cNvSpPr txBox="1"/>
      </xdr:nvSpPr>
      <xdr:spPr>
        <a:xfrm>
          <a:off x="3582043" y="6537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4" name="テキスト ボックス 9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157226</xdr:rowOff>
    </xdr:from>
    <xdr:to>
      <xdr:col>15</xdr:col>
      <xdr:colOff>180340</xdr:colOff>
      <xdr:row>41</xdr:row>
      <xdr:rowOff>98171</xdr:rowOff>
    </xdr:to>
    <xdr:cxnSp macro="">
      <xdr:nvCxnSpPr>
        <xdr:cNvPr id="98" name="直線コネクタ 97"/>
        <xdr:cNvCxnSpPr/>
      </xdr:nvCxnSpPr>
      <xdr:spPr>
        <a:xfrm flipV="1">
          <a:off x="10476865" y="5815076"/>
          <a:ext cx="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101998</xdr:rowOff>
    </xdr:from>
    <xdr:ext cx="469744" cy="259045"/>
    <xdr:sp macro="" textlink="">
      <xdr:nvSpPr>
        <xdr:cNvPr id="99" name="【道路】&#10;一人当たり延長最小値テキスト"/>
        <xdr:cNvSpPr txBox="1"/>
      </xdr:nvSpPr>
      <xdr:spPr>
        <a:xfrm>
          <a:off x="10566400" y="713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0.877</a:t>
          </a:r>
          <a:endParaRPr kumimoji="1" lang="ja-JP" altLang="en-US" sz="1000" b="1">
            <a:latin typeface="ＭＳ Ｐゴシック"/>
          </a:endParaRPr>
        </a:p>
      </xdr:txBody>
    </xdr:sp>
    <xdr:clientData/>
  </xdr:oneCellAnchor>
  <xdr:twoCellAnchor>
    <xdr:from>
      <xdr:col>15</xdr:col>
      <xdr:colOff>92075</xdr:colOff>
      <xdr:row>41</xdr:row>
      <xdr:rowOff>98171</xdr:rowOff>
    </xdr:from>
    <xdr:to>
      <xdr:col>15</xdr:col>
      <xdr:colOff>269875</xdr:colOff>
      <xdr:row>41</xdr:row>
      <xdr:rowOff>98171</xdr:rowOff>
    </xdr:to>
    <xdr:cxnSp macro="">
      <xdr:nvCxnSpPr>
        <xdr:cNvPr id="100" name="直線コネクタ 99"/>
        <xdr:cNvCxnSpPr/>
      </xdr:nvCxnSpPr>
      <xdr:spPr>
        <a:xfrm>
          <a:off x="10388600" y="712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103903</xdr:rowOff>
    </xdr:from>
    <xdr:ext cx="534377" cy="259045"/>
    <xdr:sp macro="" textlink="">
      <xdr:nvSpPr>
        <xdr:cNvPr id="101" name="【道路】&#10;一人当たり延長最大値テキスト"/>
        <xdr:cNvSpPr txBox="1"/>
      </xdr:nvSpPr>
      <xdr:spPr>
        <a:xfrm>
          <a:off x="10566400" y="559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11.212</a:t>
          </a:r>
          <a:endParaRPr kumimoji="1" lang="ja-JP" altLang="en-US" sz="1000" b="1">
            <a:latin typeface="ＭＳ Ｐゴシック"/>
          </a:endParaRPr>
        </a:p>
      </xdr:txBody>
    </xdr:sp>
    <xdr:clientData/>
  </xdr:oneCellAnchor>
  <xdr:twoCellAnchor>
    <xdr:from>
      <xdr:col>15</xdr:col>
      <xdr:colOff>92075</xdr:colOff>
      <xdr:row>33</xdr:row>
      <xdr:rowOff>157226</xdr:rowOff>
    </xdr:from>
    <xdr:to>
      <xdr:col>15</xdr:col>
      <xdr:colOff>269875</xdr:colOff>
      <xdr:row>33</xdr:row>
      <xdr:rowOff>157226</xdr:rowOff>
    </xdr:to>
    <xdr:cxnSp macro="">
      <xdr:nvCxnSpPr>
        <xdr:cNvPr id="102" name="直線コネクタ 101"/>
        <xdr:cNvCxnSpPr/>
      </xdr:nvCxnSpPr>
      <xdr:spPr>
        <a:xfrm>
          <a:off x="10388600" y="581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54627</xdr:rowOff>
    </xdr:from>
    <xdr:ext cx="469744" cy="259045"/>
    <xdr:sp macro="" textlink="">
      <xdr:nvSpPr>
        <xdr:cNvPr id="103" name="【道路】&#10;一人当たり延長平均値テキスト"/>
        <xdr:cNvSpPr txBox="1"/>
      </xdr:nvSpPr>
      <xdr:spPr>
        <a:xfrm>
          <a:off x="10566400" y="656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76200</xdr:rowOff>
    </xdr:from>
    <xdr:to>
      <xdr:col>15</xdr:col>
      <xdr:colOff>231775</xdr:colOff>
      <xdr:row>39</xdr:row>
      <xdr:rowOff>6350</xdr:rowOff>
    </xdr:to>
    <xdr:sp macro="" textlink="">
      <xdr:nvSpPr>
        <xdr:cNvPr id="104" name="フローチャート : 判断 103"/>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65659</xdr:rowOff>
    </xdr:from>
    <xdr:to>
      <xdr:col>14</xdr:col>
      <xdr:colOff>79375</xdr:colOff>
      <xdr:row>37</xdr:row>
      <xdr:rowOff>167260</xdr:rowOff>
    </xdr:to>
    <xdr:sp macro="" textlink="">
      <xdr:nvSpPr>
        <xdr:cNvPr id="105" name="フローチャート : 判断 104"/>
        <xdr:cNvSpPr/>
      </xdr:nvSpPr>
      <xdr:spPr>
        <a:xfrm>
          <a:off x="95885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106426</xdr:rowOff>
    </xdr:from>
    <xdr:to>
      <xdr:col>15</xdr:col>
      <xdr:colOff>231775</xdr:colOff>
      <xdr:row>34</xdr:row>
      <xdr:rowOff>36576</xdr:rowOff>
    </xdr:to>
    <xdr:sp macro="" textlink="">
      <xdr:nvSpPr>
        <xdr:cNvPr id="111" name="円/楕円 110"/>
        <xdr:cNvSpPr/>
      </xdr:nvSpPr>
      <xdr:spPr>
        <a:xfrm>
          <a:off x="10426700" y="576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33</xdr:row>
      <xdr:rowOff>59453</xdr:rowOff>
    </xdr:from>
    <xdr:ext cx="534377" cy="259045"/>
    <xdr:sp macro="" textlink="">
      <xdr:nvSpPr>
        <xdr:cNvPr id="112" name="【道路】&#10;一人当たり延長該当値テキスト"/>
        <xdr:cNvSpPr txBox="1"/>
      </xdr:nvSpPr>
      <xdr:spPr>
        <a:xfrm>
          <a:off x="10566400" y="571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11.212</a:t>
          </a:r>
          <a:endParaRPr kumimoji="1" lang="ja-JP" altLang="en-US" sz="1000" b="1">
            <a:solidFill>
              <a:srgbClr val="FF0000"/>
            </a:solidFill>
            <a:latin typeface="ＭＳ Ｐゴシック"/>
          </a:endParaRPr>
        </a:p>
      </xdr:txBody>
    </xdr:sp>
    <xdr:clientData/>
  </xdr:oneCellAnchor>
  <xdr:oneCellAnchor>
    <xdr:from>
      <xdr:col>13</xdr:col>
      <xdr:colOff>466802</xdr:colOff>
      <xdr:row>36</xdr:row>
      <xdr:rowOff>12336</xdr:rowOff>
    </xdr:from>
    <xdr:ext cx="469744" cy="259045"/>
    <xdr:sp macro="" textlink="">
      <xdr:nvSpPr>
        <xdr:cNvPr id="113" name="n_1aveValue【道路】&#10;一人当たり延長"/>
        <xdr:cNvSpPr txBox="1"/>
      </xdr:nvSpPr>
      <xdr:spPr>
        <a:xfrm>
          <a:off x="9391727" y="6184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a:t>
          </a:r>
          <a:endParaRPr kumimoji="1" lang="ja-JP" altLang="en-US" sz="1000" b="1">
            <a:solidFill>
              <a:srgbClr val="00008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4" name="テキスト ボックス 12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5" name="直線コネクタ 12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6" name="テキスト ボックス 125"/>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7" name="直線コネクタ 12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8" name="テキスト ボックス 12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9" name="直線コネクタ 12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0" name="テキスト ボックス 12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1" name="直線コネクタ 13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2" name="テキスト ボックス 13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3" name="直線コネクタ 13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4" name="テキスト ボックス 13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5" name="直線コネクタ 13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6" name="テキスト ボックス 135"/>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24493</xdr:rowOff>
    </xdr:from>
    <xdr:to>
      <xdr:col>6</xdr:col>
      <xdr:colOff>510540</xdr:colOff>
      <xdr:row>64</xdr:row>
      <xdr:rowOff>62049</xdr:rowOff>
    </xdr:to>
    <xdr:cxnSp macro="">
      <xdr:nvCxnSpPr>
        <xdr:cNvPr id="140" name="直線コネクタ 139"/>
        <xdr:cNvCxnSpPr/>
      </xdr:nvCxnSpPr>
      <xdr:spPr>
        <a:xfrm flipV="1">
          <a:off x="4634865" y="9454243"/>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65876</xdr:rowOff>
    </xdr:from>
    <xdr:ext cx="405111" cy="259045"/>
    <xdr:sp macro="" textlink="">
      <xdr:nvSpPr>
        <xdr:cNvPr id="141" name="【橋りょう・トンネル】&#10;有形固定資産減価償却率最小値テキスト"/>
        <xdr:cNvSpPr txBox="1"/>
      </xdr:nvSpPr>
      <xdr:spPr>
        <a:xfrm>
          <a:off x="47244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6</xdr:col>
      <xdr:colOff>422275</xdr:colOff>
      <xdr:row>64</xdr:row>
      <xdr:rowOff>62049</xdr:rowOff>
    </xdr:from>
    <xdr:to>
      <xdr:col>6</xdr:col>
      <xdr:colOff>600075</xdr:colOff>
      <xdr:row>64</xdr:row>
      <xdr:rowOff>62049</xdr:rowOff>
    </xdr:to>
    <xdr:cxnSp macro="">
      <xdr:nvCxnSpPr>
        <xdr:cNvPr id="142" name="直線コネクタ 141"/>
        <xdr:cNvCxnSpPr/>
      </xdr:nvCxnSpPr>
      <xdr:spPr>
        <a:xfrm>
          <a:off x="4546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142620</xdr:rowOff>
    </xdr:from>
    <xdr:ext cx="405111" cy="259045"/>
    <xdr:sp macro="" textlink="">
      <xdr:nvSpPr>
        <xdr:cNvPr id="143" name="【橋りょう・トンネル】&#10;有形固定資産減価償却率最大値テキスト"/>
        <xdr:cNvSpPr txBox="1"/>
      </xdr:nvSpPr>
      <xdr:spPr>
        <a:xfrm>
          <a:off x="4724400" y="9229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6</xdr:col>
      <xdr:colOff>422275</xdr:colOff>
      <xdr:row>55</xdr:row>
      <xdr:rowOff>24493</xdr:rowOff>
    </xdr:from>
    <xdr:to>
      <xdr:col>6</xdr:col>
      <xdr:colOff>600075</xdr:colOff>
      <xdr:row>55</xdr:row>
      <xdr:rowOff>24493</xdr:rowOff>
    </xdr:to>
    <xdr:cxnSp macro="">
      <xdr:nvCxnSpPr>
        <xdr:cNvPr id="144" name="直線コネクタ 143"/>
        <xdr:cNvCxnSpPr/>
      </xdr:nvCxnSpPr>
      <xdr:spPr>
        <a:xfrm>
          <a:off x="4546600" y="945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97444</xdr:rowOff>
    </xdr:from>
    <xdr:ext cx="405111" cy="259045"/>
    <xdr:sp macro="" textlink="">
      <xdr:nvSpPr>
        <xdr:cNvPr id="145" name="【橋りょう・トンネル】&#10;有形固定資産減価償却率平均値テキスト"/>
        <xdr:cNvSpPr txBox="1"/>
      </xdr:nvSpPr>
      <xdr:spPr>
        <a:xfrm>
          <a:off x="4724400" y="100415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119017</xdr:rowOff>
    </xdr:from>
    <xdr:to>
      <xdr:col>6</xdr:col>
      <xdr:colOff>561975</xdr:colOff>
      <xdr:row>59</xdr:row>
      <xdr:rowOff>49167</xdr:rowOff>
    </xdr:to>
    <xdr:sp macro="" textlink="">
      <xdr:nvSpPr>
        <xdr:cNvPr id="146" name="フローチャート : 判断 145"/>
        <xdr:cNvSpPr/>
      </xdr:nvSpPr>
      <xdr:spPr>
        <a:xfrm>
          <a:off x="45847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109220</xdr:rowOff>
    </xdr:from>
    <xdr:to>
      <xdr:col>5</xdr:col>
      <xdr:colOff>409575</xdr:colOff>
      <xdr:row>61</xdr:row>
      <xdr:rowOff>39370</xdr:rowOff>
    </xdr:to>
    <xdr:sp macro="" textlink="">
      <xdr:nvSpPr>
        <xdr:cNvPr id="147" name="フローチャート : 判断 146"/>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60234</xdr:rowOff>
    </xdr:from>
    <xdr:to>
      <xdr:col>6</xdr:col>
      <xdr:colOff>561975</xdr:colOff>
      <xdr:row>56</xdr:row>
      <xdr:rowOff>161834</xdr:rowOff>
    </xdr:to>
    <xdr:sp macro="" textlink="">
      <xdr:nvSpPr>
        <xdr:cNvPr id="153" name="円/楕円 152"/>
        <xdr:cNvSpPr/>
      </xdr:nvSpPr>
      <xdr:spPr>
        <a:xfrm>
          <a:off x="4584700" y="966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83111</xdr:rowOff>
    </xdr:from>
    <xdr:ext cx="405111" cy="259045"/>
    <xdr:sp macro="" textlink="">
      <xdr:nvSpPr>
        <xdr:cNvPr id="154" name="【橋りょう・トンネル】&#10;有形固定資産減価償却率該当値テキスト"/>
        <xdr:cNvSpPr txBox="1"/>
      </xdr:nvSpPr>
      <xdr:spPr>
        <a:xfrm>
          <a:off x="4724400" y="951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oneCellAnchor>
    <xdr:from>
      <xdr:col>5</xdr:col>
      <xdr:colOff>143518</xdr:colOff>
      <xdr:row>59</xdr:row>
      <xdr:rowOff>55897</xdr:rowOff>
    </xdr:from>
    <xdr:ext cx="405111" cy="259045"/>
    <xdr:sp macro="" textlink="">
      <xdr:nvSpPr>
        <xdr:cNvPr id="155" name="n_1aveValue【橋りょう・トンネル】&#10;有形固定資産減価償却率"/>
        <xdr:cNvSpPr txBox="1"/>
      </xdr:nvSpPr>
      <xdr:spPr>
        <a:xfrm>
          <a:off x="3582043"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218,703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6" name="直線コネクタ 16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7" name="テキスト ボックス 16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8" name="直線コネクタ 16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9" name="テキスト ボックス 16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0" name="直線コネクタ 16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1" name="テキスト ボックス 17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2" name="直線コネクタ 17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3" name="テキスト ボックス 17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4" name="直線コネクタ 17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5" name="テキスト ボックス 17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7" name="テキスト ボックス 17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115900</xdr:rowOff>
    </xdr:from>
    <xdr:to>
      <xdr:col>15</xdr:col>
      <xdr:colOff>180340</xdr:colOff>
      <xdr:row>64</xdr:row>
      <xdr:rowOff>63558</xdr:rowOff>
    </xdr:to>
    <xdr:cxnSp macro="">
      <xdr:nvCxnSpPr>
        <xdr:cNvPr id="179" name="直線コネクタ 178"/>
        <xdr:cNvCxnSpPr/>
      </xdr:nvCxnSpPr>
      <xdr:spPr>
        <a:xfrm flipV="1">
          <a:off x="10476865" y="9545650"/>
          <a:ext cx="0" cy="1490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67385</xdr:rowOff>
    </xdr:from>
    <xdr:ext cx="469744" cy="259045"/>
    <xdr:sp macro="" textlink="">
      <xdr:nvSpPr>
        <xdr:cNvPr id="180" name="【橋りょう・トンネル】&#10;一人当たり有形固定資産（償却資産）額最小値テキスト"/>
        <xdr:cNvSpPr txBox="1"/>
      </xdr:nvSpPr>
      <xdr:spPr>
        <a:xfrm>
          <a:off x="10566400" y="1104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3,318</a:t>
          </a:r>
          <a:endParaRPr kumimoji="1" lang="ja-JP" altLang="en-US" sz="1000" b="1">
            <a:latin typeface="ＭＳ Ｐゴシック"/>
          </a:endParaRPr>
        </a:p>
      </xdr:txBody>
    </xdr:sp>
    <xdr:clientData/>
  </xdr:oneCellAnchor>
  <xdr:twoCellAnchor>
    <xdr:from>
      <xdr:col>15</xdr:col>
      <xdr:colOff>92075</xdr:colOff>
      <xdr:row>64</xdr:row>
      <xdr:rowOff>63558</xdr:rowOff>
    </xdr:from>
    <xdr:to>
      <xdr:col>15</xdr:col>
      <xdr:colOff>269875</xdr:colOff>
      <xdr:row>64</xdr:row>
      <xdr:rowOff>63558</xdr:rowOff>
    </xdr:to>
    <xdr:cxnSp macro="">
      <xdr:nvCxnSpPr>
        <xdr:cNvPr id="181" name="直線コネクタ 180"/>
        <xdr:cNvCxnSpPr/>
      </xdr:nvCxnSpPr>
      <xdr:spPr>
        <a:xfrm>
          <a:off x="10388600" y="1103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62577</xdr:rowOff>
    </xdr:from>
    <xdr:ext cx="599010" cy="259045"/>
    <xdr:sp macro="" textlink="">
      <xdr:nvSpPr>
        <xdr:cNvPr id="182" name="【橋りょう・トンネル】&#10;一人当たり有形固定資産（償却資産）額最大値テキスト"/>
        <xdr:cNvSpPr txBox="1"/>
      </xdr:nvSpPr>
      <xdr:spPr>
        <a:xfrm>
          <a:off x="10566400" y="9320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394,580</a:t>
          </a:r>
          <a:endParaRPr kumimoji="1" lang="ja-JP" altLang="en-US" sz="1000" b="1">
            <a:latin typeface="ＭＳ Ｐゴシック"/>
          </a:endParaRPr>
        </a:p>
      </xdr:txBody>
    </xdr:sp>
    <xdr:clientData/>
  </xdr:oneCellAnchor>
  <xdr:twoCellAnchor>
    <xdr:from>
      <xdr:col>15</xdr:col>
      <xdr:colOff>92075</xdr:colOff>
      <xdr:row>55</xdr:row>
      <xdr:rowOff>115900</xdr:rowOff>
    </xdr:from>
    <xdr:to>
      <xdr:col>15</xdr:col>
      <xdr:colOff>269875</xdr:colOff>
      <xdr:row>55</xdr:row>
      <xdr:rowOff>115900</xdr:rowOff>
    </xdr:to>
    <xdr:cxnSp macro="">
      <xdr:nvCxnSpPr>
        <xdr:cNvPr id="183" name="直線コネクタ 182"/>
        <xdr:cNvCxnSpPr/>
      </xdr:nvCxnSpPr>
      <xdr:spPr>
        <a:xfrm>
          <a:off x="10388600" y="954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17056</xdr:rowOff>
    </xdr:from>
    <xdr:ext cx="599010" cy="259045"/>
    <xdr:sp macro="" textlink="">
      <xdr:nvSpPr>
        <xdr:cNvPr id="184" name="【橋りょう・トンネル】&#10;一人当たり有形固定資産（償却資産）額平均値テキスト"/>
        <xdr:cNvSpPr txBox="1"/>
      </xdr:nvSpPr>
      <xdr:spPr>
        <a:xfrm>
          <a:off x="10566400" y="1047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131,528</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38629</xdr:rowOff>
    </xdr:from>
    <xdr:to>
      <xdr:col>15</xdr:col>
      <xdr:colOff>231775</xdr:colOff>
      <xdr:row>61</xdr:row>
      <xdr:rowOff>140229</xdr:rowOff>
    </xdr:to>
    <xdr:sp macro="" textlink="">
      <xdr:nvSpPr>
        <xdr:cNvPr id="185" name="フローチャート : 判断 184"/>
        <xdr:cNvSpPr/>
      </xdr:nvSpPr>
      <xdr:spPr>
        <a:xfrm>
          <a:off x="10426700" y="104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43467</xdr:rowOff>
    </xdr:from>
    <xdr:to>
      <xdr:col>14</xdr:col>
      <xdr:colOff>79375</xdr:colOff>
      <xdr:row>62</xdr:row>
      <xdr:rowOff>145067</xdr:rowOff>
    </xdr:to>
    <xdr:sp macro="" textlink="">
      <xdr:nvSpPr>
        <xdr:cNvPr id="186" name="フローチャート : 判断 185"/>
        <xdr:cNvSpPr/>
      </xdr:nvSpPr>
      <xdr:spPr>
        <a:xfrm>
          <a:off x="9588500" y="1067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65100</xdr:rowOff>
    </xdr:from>
    <xdr:to>
      <xdr:col>15</xdr:col>
      <xdr:colOff>231775</xdr:colOff>
      <xdr:row>55</xdr:row>
      <xdr:rowOff>166700</xdr:rowOff>
    </xdr:to>
    <xdr:sp macro="" textlink="">
      <xdr:nvSpPr>
        <xdr:cNvPr id="192" name="円/楕円 191"/>
        <xdr:cNvSpPr/>
      </xdr:nvSpPr>
      <xdr:spPr>
        <a:xfrm>
          <a:off x="10426700" y="949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55</xdr:row>
      <xdr:rowOff>18127</xdr:rowOff>
    </xdr:from>
    <xdr:ext cx="599010" cy="259045"/>
    <xdr:sp macro="" textlink="">
      <xdr:nvSpPr>
        <xdr:cNvPr id="193" name="【橋りょう・トンネル】&#10;一人当たり有形固定資産（償却資産）額該当値テキスト"/>
        <xdr:cNvSpPr txBox="1"/>
      </xdr:nvSpPr>
      <xdr:spPr>
        <a:xfrm>
          <a:off x="10566400" y="944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394,580</a:t>
          </a:r>
          <a:endParaRPr kumimoji="1" lang="ja-JP" altLang="en-US" sz="1000" b="1">
            <a:solidFill>
              <a:srgbClr val="FF0000"/>
            </a:solidFill>
            <a:latin typeface="ＭＳ Ｐゴシック"/>
          </a:endParaRPr>
        </a:p>
      </xdr:txBody>
    </xdr:sp>
    <xdr:clientData/>
  </xdr:oneCellAnchor>
  <xdr:oneCellAnchor>
    <xdr:from>
      <xdr:col>13</xdr:col>
      <xdr:colOff>434486</xdr:colOff>
      <xdr:row>60</xdr:row>
      <xdr:rowOff>161594</xdr:rowOff>
    </xdr:from>
    <xdr:ext cx="534377" cy="259045"/>
    <xdr:sp macro="" textlink="">
      <xdr:nvSpPr>
        <xdr:cNvPr id="194" name="n_1aveValue【橋りょう・トンネル】&#10;一人当たり有形固定資産（償却資産）額"/>
        <xdr:cNvSpPr txBox="1"/>
      </xdr:nvSpPr>
      <xdr:spPr>
        <a:xfrm>
          <a:off x="9359411" y="1044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85,258</a:t>
          </a:r>
          <a:endParaRPr kumimoji="1" lang="ja-JP" altLang="en-US" sz="1000" b="1">
            <a:solidFill>
              <a:srgbClr val="00008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5" name="正方形/長方形 19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6" name="正方形/長方形 19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7" name="正方形/長方形 19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8" name="正方形/長方形 19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9" name="正方形/長方形 19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0" name="正方形/長方形 19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1" name="正方形/長方形 20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2" name="正方形/長方形 20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3" name="テキスト ボックス 20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4" name="直線コネクタ 20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5" name="テキスト ボックス 20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6" name="直線コネクタ 20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7" name="テキスト ボックス 206"/>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8" name="直線コネクタ 20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9" name="テキスト ボックス 20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0" name="直線コネクタ 20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1" name="テキスト ボックス 21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2" name="直線コネクタ 21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3" name="テキスト ボックス 21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4" name="直線コネクタ 21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5" name="テキスト ボックス 21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6" name="直線コネクタ 21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17" name="テキスト ボックス 216"/>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8" name="直線コネクタ 21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9" name="テキスト ボックス 21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64226</xdr:rowOff>
    </xdr:from>
    <xdr:to>
      <xdr:col>6</xdr:col>
      <xdr:colOff>510540</xdr:colOff>
      <xdr:row>85</xdr:row>
      <xdr:rowOff>114844</xdr:rowOff>
    </xdr:to>
    <xdr:cxnSp macro="">
      <xdr:nvCxnSpPr>
        <xdr:cNvPr id="221" name="直線コネクタ 220"/>
        <xdr:cNvCxnSpPr/>
      </xdr:nvCxnSpPr>
      <xdr:spPr>
        <a:xfrm flipV="1">
          <a:off x="4634865" y="13437326"/>
          <a:ext cx="0" cy="125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118671</xdr:rowOff>
    </xdr:from>
    <xdr:ext cx="405111" cy="259045"/>
    <xdr:sp macro="" textlink="">
      <xdr:nvSpPr>
        <xdr:cNvPr id="222" name="【公営住宅】&#10;有形固定資産減価償却率最小値テキスト"/>
        <xdr:cNvSpPr txBox="1"/>
      </xdr:nvSpPr>
      <xdr:spPr>
        <a:xfrm>
          <a:off x="4724400" y="1469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a:t>
          </a:r>
          <a:endParaRPr kumimoji="1" lang="ja-JP" altLang="en-US" sz="1000" b="1">
            <a:latin typeface="ＭＳ Ｐゴシック"/>
          </a:endParaRPr>
        </a:p>
      </xdr:txBody>
    </xdr:sp>
    <xdr:clientData/>
  </xdr:oneCellAnchor>
  <xdr:twoCellAnchor>
    <xdr:from>
      <xdr:col>6</xdr:col>
      <xdr:colOff>422275</xdr:colOff>
      <xdr:row>85</xdr:row>
      <xdr:rowOff>114844</xdr:rowOff>
    </xdr:from>
    <xdr:to>
      <xdr:col>6</xdr:col>
      <xdr:colOff>600075</xdr:colOff>
      <xdr:row>85</xdr:row>
      <xdr:rowOff>114844</xdr:rowOff>
    </xdr:to>
    <xdr:cxnSp macro="">
      <xdr:nvCxnSpPr>
        <xdr:cNvPr id="223" name="直線コネクタ 222"/>
        <xdr:cNvCxnSpPr/>
      </xdr:nvCxnSpPr>
      <xdr:spPr>
        <a:xfrm>
          <a:off x="4546600" y="1468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10903</xdr:rowOff>
    </xdr:from>
    <xdr:ext cx="405111" cy="259045"/>
    <xdr:sp macro="" textlink="">
      <xdr:nvSpPr>
        <xdr:cNvPr id="224" name="【公営住宅】&#10;有形固定資産減価償却率最大値テキスト"/>
        <xdr:cNvSpPr txBox="1"/>
      </xdr:nvSpPr>
      <xdr:spPr>
        <a:xfrm>
          <a:off x="4724400" y="1321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a:t>
          </a:r>
          <a:endParaRPr kumimoji="1" lang="ja-JP" altLang="en-US" sz="1000" b="1">
            <a:latin typeface="ＭＳ Ｐゴシック"/>
          </a:endParaRPr>
        </a:p>
      </xdr:txBody>
    </xdr:sp>
    <xdr:clientData/>
  </xdr:oneCellAnchor>
  <xdr:twoCellAnchor>
    <xdr:from>
      <xdr:col>6</xdr:col>
      <xdr:colOff>422275</xdr:colOff>
      <xdr:row>78</xdr:row>
      <xdr:rowOff>64226</xdr:rowOff>
    </xdr:from>
    <xdr:to>
      <xdr:col>6</xdr:col>
      <xdr:colOff>600075</xdr:colOff>
      <xdr:row>78</xdr:row>
      <xdr:rowOff>64226</xdr:rowOff>
    </xdr:to>
    <xdr:cxnSp macro="">
      <xdr:nvCxnSpPr>
        <xdr:cNvPr id="225" name="直線コネクタ 224"/>
        <xdr:cNvCxnSpPr/>
      </xdr:nvCxnSpPr>
      <xdr:spPr>
        <a:xfrm>
          <a:off x="4546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17978</xdr:rowOff>
    </xdr:from>
    <xdr:ext cx="405111" cy="259045"/>
    <xdr:sp macro="" textlink="">
      <xdr:nvSpPr>
        <xdr:cNvPr id="226" name="【公営住宅】&#10;有形固定資産減価償却率平均値テキスト"/>
        <xdr:cNvSpPr txBox="1"/>
      </xdr:nvSpPr>
      <xdr:spPr>
        <a:xfrm>
          <a:off x="4724400" y="137339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63.9</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39551</xdr:rowOff>
    </xdr:from>
    <xdr:to>
      <xdr:col>6</xdr:col>
      <xdr:colOff>561975</xdr:colOff>
      <xdr:row>80</xdr:row>
      <xdr:rowOff>141151</xdr:rowOff>
    </xdr:to>
    <xdr:sp macro="" textlink="">
      <xdr:nvSpPr>
        <xdr:cNvPr id="227" name="フローチャート : 判断 226"/>
        <xdr:cNvSpPr/>
      </xdr:nvSpPr>
      <xdr:spPr>
        <a:xfrm>
          <a:off x="4584700" y="1375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55880</xdr:rowOff>
    </xdr:from>
    <xdr:to>
      <xdr:col>5</xdr:col>
      <xdr:colOff>409575</xdr:colOff>
      <xdr:row>80</xdr:row>
      <xdr:rowOff>157480</xdr:rowOff>
    </xdr:to>
    <xdr:sp macro="" textlink="">
      <xdr:nvSpPr>
        <xdr:cNvPr id="228" name="フローチャート : 判断 227"/>
        <xdr:cNvSpPr/>
      </xdr:nvSpPr>
      <xdr:spPr>
        <a:xfrm>
          <a:off x="3746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9" name="テキスト ボックス 22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0" name="テキスト ボックス 22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1" name="テキスト ボックス 23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2" name="テキスト ボックス 23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3" name="テキスト ボックス 23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13426</xdr:rowOff>
    </xdr:from>
    <xdr:to>
      <xdr:col>6</xdr:col>
      <xdr:colOff>561975</xdr:colOff>
      <xdr:row>78</xdr:row>
      <xdr:rowOff>115026</xdr:rowOff>
    </xdr:to>
    <xdr:sp macro="" textlink="">
      <xdr:nvSpPr>
        <xdr:cNvPr id="234" name="円/楕円 233"/>
        <xdr:cNvSpPr/>
      </xdr:nvSpPr>
      <xdr:spPr>
        <a:xfrm>
          <a:off x="4584700" y="1338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77</xdr:row>
      <xdr:rowOff>137903</xdr:rowOff>
    </xdr:from>
    <xdr:ext cx="405111" cy="259045"/>
    <xdr:sp macro="" textlink="">
      <xdr:nvSpPr>
        <xdr:cNvPr id="235" name="【公営住宅】&#10;有形固定資産減価償却率該当値テキスト"/>
        <xdr:cNvSpPr txBox="1"/>
      </xdr:nvSpPr>
      <xdr:spPr>
        <a:xfrm>
          <a:off x="4724400" y="13339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oneCellAnchor>
    <xdr:from>
      <xdr:col>5</xdr:col>
      <xdr:colOff>143518</xdr:colOff>
      <xdr:row>79</xdr:row>
      <xdr:rowOff>2557</xdr:rowOff>
    </xdr:from>
    <xdr:ext cx="405111" cy="259045"/>
    <xdr:sp macro="" textlink="">
      <xdr:nvSpPr>
        <xdr:cNvPr id="236" name="n_1aveValue【公営住宅】&#10;有形固定資産減価償却率"/>
        <xdr:cNvSpPr txBox="1"/>
      </xdr:nvSpPr>
      <xdr:spPr>
        <a:xfrm>
          <a:off x="3582043"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7" name="正方形/長方形 23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8" name="正方形/長方形 23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9" name="正方形/長方形 23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0" name="正方形/長方形 23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1" name="正方形/長方形 24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2" name="正方形/長方形 24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3" name="正方形/長方形 24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4" name="正方形/長方形 24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5" name="テキスト ボックス 24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6" name="直線コネクタ 24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7" name="直線コネクタ 24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8" name="テキスト ボックス 24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9" name="直線コネクタ 24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50" name="テキスト ボックス 24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51" name="直線コネクタ 25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52" name="テキスト ボックス 25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53" name="直線コネクタ 25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4" name="テキスト ボックス 25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5" name="直線コネクタ 25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6" name="テキスト ボックス 25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7" name="直線コネクタ 25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8" name="テキスト ボックス 25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9" name="直線コネクタ 25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0" name="テキスト ボックス 25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7620</xdr:rowOff>
    </xdr:from>
    <xdr:to>
      <xdr:col>15</xdr:col>
      <xdr:colOff>180340</xdr:colOff>
      <xdr:row>86</xdr:row>
      <xdr:rowOff>118655</xdr:rowOff>
    </xdr:to>
    <xdr:cxnSp macro="">
      <xdr:nvCxnSpPr>
        <xdr:cNvPr id="262" name="直線コネクタ 261"/>
        <xdr:cNvCxnSpPr/>
      </xdr:nvCxnSpPr>
      <xdr:spPr>
        <a:xfrm flipV="1">
          <a:off x="10476865" y="13380720"/>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122482</xdr:rowOff>
    </xdr:from>
    <xdr:ext cx="469744" cy="259045"/>
    <xdr:sp macro="" textlink="">
      <xdr:nvSpPr>
        <xdr:cNvPr id="263" name="【公営住宅】&#10;一人当たり面積最小値テキスト"/>
        <xdr:cNvSpPr txBox="1"/>
      </xdr:nvSpPr>
      <xdr:spPr>
        <a:xfrm>
          <a:off x="10566400" y="1486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15</xdr:col>
      <xdr:colOff>92075</xdr:colOff>
      <xdr:row>86</xdr:row>
      <xdr:rowOff>118655</xdr:rowOff>
    </xdr:from>
    <xdr:to>
      <xdr:col>15</xdr:col>
      <xdr:colOff>269875</xdr:colOff>
      <xdr:row>86</xdr:row>
      <xdr:rowOff>118655</xdr:rowOff>
    </xdr:to>
    <xdr:cxnSp macro="">
      <xdr:nvCxnSpPr>
        <xdr:cNvPr id="264" name="直線コネクタ 263"/>
        <xdr:cNvCxnSpPr/>
      </xdr:nvCxnSpPr>
      <xdr:spPr>
        <a:xfrm>
          <a:off x="10388600" y="1486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125747</xdr:rowOff>
    </xdr:from>
    <xdr:ext cx="469744" cy="259045"/>
    <xdr:sp macro="" textlink="">
      <xdr:nvSpPr>
        <xdr:cNvPr id="265" name="【公営住宅】&#10;一人当たり面積最大値テキスト"/>
        <xdr:cNvSpPr txBox="1"/>
      </xdr:nvSpPr>
      <xdr:spPr>
        <a:xfrm>
          <a:off x="10566400" y="1315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a:t>
          </a:r>
          <a:endParaRPr kumimoji="1" lang="ja-JP" altLang="en-US" sz="1000" b="1">
            <a:latin typeface="ＭＳ Ｐゴシック"/>
          </a:endParaRPr>
        </a:p>
      </xdr:txBody>
    </xdr:sp>
    <xdr:clientData/>
  </xdr:oneCellAnchor>
  <xdr:twoCellAnchor>
    <xdr:from>
      <xdr:col>15</xdr:col>
      <xdr:colOff>92075</xdr:colOff>
      <xdr:row>78</xdr:row>
      <xdr:rowOff>7620</xdr:rowOff>
    </xdr:from>
    <xdr:to>
      <xdr:col>15</xdr:col>
      <xdr:colOff>269875</xdr:colOff>
      <xdr:row>78</xdr:row>
      <xdr:rowOff>7620</xdr:rowOff>
    </xdr:to>
    <xdr:cxnSp macro="">
      <xdr:nvCxnSpPr>
        <xdr:cNvPr id="266" name="直線コネクタ 265"/>
        <xdr:cNvCxnSpPr/>
      </xdr:nvCxnSpPr>
      <xdr:spPr>
        <a:xfrm>
          <a:off x="10388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70229</xdr:rowOff>
    </xdr:from>
    <xdr:ext cx="469744" cy="259045"/>
    <xdr:sp macro="" textlink="">
      <xdr:nvSpPr>
        <xdr:cNvPr id="267" name="【公営住宅】&#10;一人当たり面積平均値テキスト"/>
        <xdr:cNvSpPr txBox="1"/>
      </xdr:nvSpPr>
      <xdr:spPr>
        <a:xfrm>
          <a:off x="10566400" y="14472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91802</xdr:rowOff>
    </xdr:from>
    <xdr:to>
      <xdr:col>15</xdr:col>
      <xdr:colOff>231775</xdr:colOff>
      <xdr:row>85</xdr:row>
      <xdr:rowOff>21952</xdr:rowOff>
    </xdr:to>
    <xdr:sp macro="" textlink="">
      <xdr:nvSpPr>
        <xdr:cNvPr id="268" name="フローチャート : 判断 267"/>
        <xdr:cNvSpPr/>
      </xdr:nvSpPr>
      <xdr:spPr>
        <a:xfrm>
          <a:off x="10426700" y="1449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35198</xdr:rowOff>
    </xdr:from>
    <xdr:to>
      <xdr:col>14</xdr:col>
      <xdr:colOff>79375</xdr:colOff>
      <xdr:row>84</xdr:row>
      <xdr:rowOff>136798</xdr:rowOff>
    </xdr:to>
    <xdr:sp macro="" textlink="">
      <xdr:nvSpPr>
        <xdr:cNvPr id="269" name="フローチャート : 判断 268"/>
        <xdr:cNvSpPr/>
      </xdr:nvSpPr>
      <xdr:spPr>
        <a:xfrm>
          <a:off x="9588500" y="1443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0" name="テキスト ボックス 26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1" name="テキスト ボックス 27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2" name="テキスト ボックス 27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3" name="テキスト ボックス 27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4" name="テキスト ボックス 27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80</xdr:row>
      <xdr:rowOff>29755</xdr:rowOff>
    </xdr:from>
    <xdr:to>
      <xdr:col>15</xdr:col>
      <xdr:colOff>231775</xdr:colOff>
      <xdr:row>80</xdr:row>
      <xdr:rowOff>131355</xdr:rowOff>
    </xdr:to>
    <xdr:sp macro="" textlink="">
      <xdr:nvSpPr>
        <xdr:cNvPr id="275" name="円/楕円 274"/>
        <xdr:cNvSpPr/>
      </xdr:nvSpPr>
      <xdr:spPr>
        <a:xfrm>
          <a:off x="10426700" y="1374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79</xdr:row>
      <xdr:rowOff>52632</xdr:rowOff>
    </xdr:from>
    <xdr:ext cx="469744" cy="259045"/>
    <xdr:sp macro="" textlink="">
      <xdr:nvSpPr>
        <xdr:cNvPr id="276" name="【公営住宅】&#10;一人当たり面積該当値テキスト"/>
        <xdr:cNvSpPr txBox="1"/>
      </xdr:nvSpPr>
      <xdr:spPr>
        <a:xfrm>
          <a:off x="10566400" y="1359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oneCellAnchor>
    <xdr:from>
      <xdr:col>13</xdr:col>
      <xdr:colOff>466802</xdr:colOff>
      <xdr:row>82</xdr:row>
      <xdr:rowOff>153325</xdr:rowOff>
    </xdr:from>
    <xdr:ext cx="469744" cy="259045"/>
    <xdr:sp macro="" textlink="">
      <xdr:nvSpPr>
        <xdr:cNvPr id="277" name="n_1aveValue【公営住宅】&#10;一人当たり面積"/>
        <xdr:cNvSpPr txBox="1"/>
      </xdr:nvSpPr>
      <xdr:spPr>
        <a:xfrm>
          <a:off x="9391727" y="1421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0.391</a:t>
          </a:r>
          <a:endParaRPr kumimoji="1" lang="ja-JP" altLang="en-US" sz="1000" b="1">
            <a:solidFill>
              <a:srgbClr val="00008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5" name="正方形/長方形 2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6" name="テキスト ボックス 2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7" name="直線コネクタ 2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88" name="テキスト ボックス 287"/>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89" name="直線コネクタ 288"/>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90" name="テキスト ボックス 289"/>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91" name="直線コネクタ 290"/>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92" name="テキスト ボックス 291"/>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93" name="直線コネクタ 292"/>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94" name="テキスト ボックス 293"/>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95" name="直線コネクタ 294"/>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96" name="テキスト ボックス 295"/>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7" name="直線コネクタ 29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98" name="テキスト ボックス 297"/>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9"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89915</xdr:rowOff>
    </xdr:from>
    <xdr:to>
      <xdr:col>6</xdr:col>
      <xdr:colOff>510540</xdr:colOff>
      <xdr:row>107</xdr:row>
      <xdr:rowOff>160782</xdr:rowOff>
    </xdr:to>
    <xdr:cxnSp macro="">
      <xdr:nvCxnSpPr>
        <xdr:cNvPr id="300" name="直線コネクタ 299"/>
        <xdr:cNvCxnSpPr/>
      </xdr:nvCxnSpPr>
      <xdr:spPr>
        <a:xfrm flipV="1">
          <a:off x="4634865" y="17234915"/>
          <a:ext cx="0" cy="1271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164609</xdr:rowOff>
    </xdr:from>
    <xdr:ext cx="405111" cy="259045"/>
    <xdr:sp macro="" textlink="">
      <xdr:nvSpPr>
        <xdr:cNvPr id="301" name="【港湾・漁港】&#10;有形固定資産減価償却率最小値テキスト"/>
        <xdr:cNvSpPr txBox="1"/>
      </xdr:nvSpPr>
      <xdr:spPr>
        <a:xfrm>
          <a:off x="4724400" y="18509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a:t>
          </a:r>
          <a:endParaRPr kumimoji="1" lang="ja-JP" altLang="en-US" sz="1000" b="1">
            <a:latin typeface="ＭＳ Ｐゴシック"/>
          </a:endParaRPr>
        </a:p>
      </xdr:txBody>
    </xdr:sp>
    <xdr:clientData/>
  </xdr:oneCellAnchor>
  <xdr:twoCellAnchor>
    <xdr:from>
      <xdr:col>6</xdr:col>
      <xdr:colOff>422275</xdr:colOff>
      <xdr:row>107</xdr:row>
      <xdr:rowOff>160782</xdr:rowOff>
    </xdr:from>
    <xdr:to>
      <xdr:col>6</xdr:col>
      <xdr:colOff>600075</xdr:colOff>
      <xdr:row>107</xdr:row>
      <xdr:rowOff>160782</xdr:rowOff>
    </xdr:to>
    <xdr:cxnSp macro="">
      <xdr:nvCxnSpPr>
        <xdr:cNvPr id="302" name="直線コネクタ 301"/>
        <xdr:cNvCxnSpPr/>
      </xdr:nvCxnSpPr>
      <xdr:spPr>
        <a:xfrm>
          <a:off x="4546600" y="1850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36592</xdr:rowOff>
    </xdr:from>
    <xdr:ext cx="405111" cy="259045"/>
    <xdr:sp macro="" textlink="">
      <xdr:nvSpPr>
        <xdr:cNvPr id="303" name="【港湾・漁港】&#10;有形固定資産減価償却率最大値テキスト"/>
        <xdr:cNvSpPr txBox="1"/>
      </xdr:nvSpPr>
      <xdr:spPr>
        <a:xfrm>
          <a:off x="4724400" y="17010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a:t>
          </a:r>
          <a:endParaRPr kumimoji="1" lang="ja-JP" altLang="en-US" sz="1000" b="1">
            <a:latin typeface="ＭＳ Ｐゴシック"/>
          </a:endParaRPr>
        </a:p>
      </xdr:txBody>
    </xdr:sp>
    <xdr:clientData/>
  </xdr:oneCellAnchor>
  <xdr:twoCellAnchor>
    <xdr:from>
      <xdr:col>6</xdr:col>
      <xdr:colOff>422275</xdr:colOff>
      <xdr:row>100</xdr:row>
      <xdr:rowOff>89915</xdr:rowOff>
    </xdr:from>
    <xdr:to>
      <xdr:col>6</xdr:col>
      <xdr:colOff>600075</xdr:colOff>
      <xdr:row>100</xdr:row>
      <xdr:rowOff>89915</xdr:rowOff>
    </xdr:to>
    <xdr:cxnSp macro="">
      <xdr:nvCxnSpPr>
        <xdr:cNvPr id="304" name="直線コネクタ 303"/>
        <xdr:cNvCxnSpPr/>
      </xdr:nvCxnSpPr>
      <xdr:spPr>
        <a:xfrm>
          <a:off x="4546600" y="17234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88409</xdr:rowOff>
    </xdr:from>
    <xdr:ext cx="405111" cy="259045"/>
    <xdr:sp macro="" textlink="">
      <xdr:nvSpPr>
        <xdr:cNvPr id="305" name="【港湾・漁港】&#10;有形固定資産減価償却率平均値テキスト"/>
        <xdr:cNvSpPr txBox="1"/>
      </xdr:nvSpPr>
      <xdr:spPr>
        <a:xfrm>
          <a:off x="4724400" y="177477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66.9</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109982</xdr:rowOff>
    </xdr:from>
    <xdr:to>
      <xdr:col>6</xdr:col>
      <xdr:colOff>561975</xdr:colOff>
      <xdr:row>104</xdr:row>
      <xdr:rowOff>40132</xdr:rowOff>
    </xdr:to>
    <xdr:sp macro="" textlink="">
      <xdr:nvSpPr>
        <xdr:cNvPr id="306" name="フローチャート : 判断 305"/>
        <xdr:cNvSpPr/>
      </xdr:nvSpPr>
      <xdr:spPr>
        <a:xfrm>
          <a:off x="4584700" y="1776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07" name="テキスト ボックス 30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8" name="テキスト ボックス 30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9" name="テキスト ボックス 30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0" name="テキスト ボックス 30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1" name="テキスト ボックス 31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100</xdr:row>
      <xdr:rowOff>39115</xdr:rowOff>
    </xdr:from>
    <xdr:to>
      <xdr:col>6</xdr:col>
      <xdr:colOff>561975</xdr:colOff>
      <xdr:row>100</xdr:row>
      <xdr:rowOff>140715</xdr:rowOff>
    </xdr:to>
    <xdr:sp macro="" textlink="">
      <xdr:nvSpPr>
        <xdr:cNvPr id="312" name="円/楕円 311"/>
        <xdr:cNvSpPr/>
      </xdr:nvSpPr>
      <xdr:spPr>
        <a:xfrm>
          <a:off x="4584700" y="1718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99</xdr:row>
      <xdr:rowOff>163592</xdr:rowOff>
    </xdr:from>
    <xdr:ext cx="405111" cy="259045"/>
    <xdr:sp macro="" textlink="">
      <xdr:nvSpPr>
        <xdr:cNvPr id="313" name="【港湾・漁港】&#10;有形固定資産減価償却率該当値テキスト"/>
        <xdr:cNvSpPr txBox="1"/>
      </xdr:nvSpPr>
      <xdr:spPr>
        <a:xfrm>
          <a:off x="4724400" y="1713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4" name="正方形/長方形 31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5" name="正方形/長方形 31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6" name="正方形/長方形 31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7" name="正方形/長方形 31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8" name="正方形/長方形 31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9" name="正方形/長方形 31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0" name="正方形/長方形 31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161,682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1" name="正方形/長方形 32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2" name="テキスト ボックス 32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3" name="直線コネクタ 32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110</xdr:row>
      <xdr:rowOff>48277</xdr:rowOff>
    </xdr:from>
    <xdr:ext cx="531299" cy="259045"/>
    <xdr:sp macro="" textlink="">
      <xdr:nvSpPr>
        <xdr:cNvPr id="324" name="テキスト ボックス 323"/>
        <xdr:cNvSpPr txBox="1"/>
      </xdr:nvSpPr>
      <xdr:spPr>
        <a:xfrm>
          <a:off x="6072701" y="189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68,000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25" name="直線コネクタ 32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108</xdr:row>
      <xdr:rowOff>10177</xdr:rowOff>
    </xdr:from>
    <xdr:ext cx="531299" cy="259045"/>
    <xdr:sp macro="" textlink="">
      <xdr:nvSpPr>
        <xdr:cNvPr id="326" name="テキスト ボックス 325"/>
        <xdr:cNvSpPr txBox="1"/>
      </xdr:nvSpPr>
      <xdr:spPr>
        <a:xfrm>
          <a:off x="6072701" y="185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27" name="直線コネクタ 32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105</xdr:row>
      <xdr:rowOff>143527</xdr:rowOff>
    </xdr:from>
    <xdr:ext cx="531299" cy="259045"/>
    <xdr:sp macro="" textlink="">
      <xdr:nvSpPr>
        <xdr:cNvPr id="328" name="テキスト ボックス 327"/>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72,000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9" name="直線コネクタ 32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103</xdr:row>
      <xdr:rowOff>105427</xdr:rowOff>
    </xdr:from>
    <xdr:ext cx="531299" cy="259045"/>
    <xdr:sp macro="" textlink="">
      <xdr:nvSpPr>
        <xdr:cNvPr id="330" name="テキスト ボックス 329"/>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74,000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31" name="直線コネクタ 33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101</xdr:row>
      <xdr:rowOff>67327</xdr:rowOff>
    </xdr:from>
    <xdr:ext cx="531299" cy="259045"/>
    <xdr:sp macro="" textlink="">
      <xdr:nvSpPr>
        <xdr:cNvPr id="332" name="テキスト ボックス 331"/>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76,000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33" name="直線コネクタ 33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99</xdr:row>
      <xdr:rowOff>29227</xdr:rowOff>
    </xdr:from>
    <xdr:ext cx="531299" cy="259045"/>
    <xdr:sp macro="" textlink="">
      <xdr:nvSpPr>
        <xdr:cNvPr id="334" name="テキスト ボックス 333"/>
        <xdr:cNvSpPr txBox="1"/>
      </xdr:nvSpPr>
      <xdr:spPr>
        <a:xfrm>
          <a:off x="6072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78,000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5" name="直線コネクタ 33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162577</xdr:rowOff>
    </xdr:from>
    <xdr:ext cx="531299" cy="259045"/>
    <xdr:sp macro="" textlink="">
      <xdr:nvSpPr>
        <xdr:cNvPr id="336" name="テキスト ボックス 335"/>
        <xdr:cNvSpPr txBox="1"/>
      </xdr:nvSpPr>
      <xdr:spPr>
        <a:xfrm>
          <a:off x="6072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64770</xdr:rowOff>
    </xdr:from>
    <xdr:to>
      <xdr:col>15</xdr:col>
      <xdr:colOff>180340</xdr:colOff>
      <xdr:row>108</xdr:row>
      <xdr:rowOff>86488</xdr:rowOff>
    </xdr:to>
    <xdr:cxnSp macro="">
      <xdr:nvCxnSpPr>
        <xdr:cNvPr id="338" name="直線コネクタ 337"/>
        <xdr:cNvCxnSpPr/>
      </xdr:nvCxnSpPr>
      <xdr:spPr>
        <a:xfrm flipV="1">
          <a:off x="10476865" y="17381220"/>
          <a:ext cx="0" cy="1221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90315</xdr:rowOff>
    </xdr:from>
    <xdr:ext cx="534377" cy="259045"/>
    <xdr:sp macro="" textlink="">
      <xdr:nvSpPr>
        <xdr:cNvPr id="339" name="【港湾・漁港】&#10;一人当たり有形固定資産（償却資産）額最小値テキスト"/>
        <xdr:cNvSpPr txBox="1"/>
      </xdr:nvSpPr>
      <xdr:spPr>
        <a:xfrm>
          <a:off x="10566400" y="1860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70,346</a:t>
          </a:r>
          <a:endParaRPr kumimoji="1" lang="ja-JP" altLang="en-US" sz="1000" b="1">
            <a:latin typeface="ＭＳ Ｐゴシック"/>
          </a:endParaRPr>
        </a:p>
      </xdr:txBody>
    </xdr:sp>
    <xdr:clientData/>
  </xdr:oneCellAnchor>
  <xdr:twoCellAnchor>
    <xdr:from>
      <xdr:col>15</xdr:col>
      <xdr:colOff>92075</xdr:colOff>
      <xdr:row>108</xdr:row>
      <xdr:rowOff>86488</xdr:rowOff>
    </xdr:from>
    <xdr:to>
      <xdr:col>15</xdr:col>
      <xdr:colOff>269875</xdr:colOff>
      <xdr:row>108</xdr:row>
      <xdr:rowOff>86488</xdr:rowOff>
    </xdr:to>
    <xdr:cxnSp macro="">
      <xdr:nvCxnSpPr>
        <xdr:cNvPr id="340" name="直線コネクタ 339"/>
        <xdr:cNvCxnSpPr/>
      </xdr:nvCxnSpPr>
      <xdr:spPr>
        <a:xfrm>
          <a:off x="10388600" y="18603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100</xdr:row>
      <xdr:rowOff>11447</xdr:rowOff>
    </xdr:from>
    <xdr:ext cx="534377" cy="259045"/>
    <xdr:sp macro="" textlink="">
      <xdr:nvSpPr>
        <xdr:cNvPr id="341" name="【港湾・漁港】&#10;一人当たり有形固定資産（償却資産）額最大値テキスト"/>
        <xdr:cNvSpPr txBox="1"/>
      </xdr:nvSpPr>
      <xdr:spPr>
        <a:xfrm>
          <a:off x="10566400" y="1715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76,760</a:t>
          </a:r>
          <a:endParaRPr kumimoji="1" lang="ja-JP" altLang="en-US" sz="1000" b="1">
            <a:latin typeface="ＭＳ Ｐゴシック"/>
          </a:endParaRPr>
        </a:p>
      </xdr:txBody>
    </xdr:sp>
    <xdr:clientData/>
  </xdr:oneCellAnchor>
  <xdr:twoCellAnchor>
    <xdr:from>
      <xdr:col>15</xdr:col>
      <xdr:colOff>92075</xdr:colOff>
      <xdr:row>101</xdr:row>
      <xdr:rowOff>64770</xdr:rowOff>
    </xdr:from>
    <xdr:to>
      <xdr:col>15</xdr:col>
      <xdr:colOff>269875</xdr:colOff>
      <xdr:row>101</xdr:row>
      <xdr:rowOff>64770</xdr:rowOff>
    </xdr:to>
    <xdr:cxnSp macro="">
      <xdr:nvCxnSpPr>
        <xdr:cNvPr id="342" name="直線コネクタ 341"/>
        <xdr:cNvCxnSpPr/>
      </xdr:nvCxnSpPr>
      <xdr:spPr>
        <a:xfrm>
          <a:off x="10388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67073</xdr:rowOff>
    </xdr:from>
    <xdr:ext cx="534377" cy="259045"/>
    <xdr:sp macro="" textlink="">
      <xdr:nvSpPr>
        <xdr:cNvPr id="343" name="【港湾・漁港】&#10;一人当たり有形固定資産（償却資産）額平均値テキスト"/>
        <xdr:cNvSpPr txBox="1"/>
      </xdr:nvSpPr>
      <xdr:spPr>
        <a:xfrm>
          <a:off x="10566400" y="17897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73,668</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88646</xdr:rowOff>
    </xdr:from>
    <xdr:to>
      <xdr:col>15</xdr:col>
      <xdr:colOff>231775</xdr:colOff>
      <xdr:row>105</xdr:row>
      <xdr:rowOff>18796</xdr:rowOff>
    </xdr:to>
    <xdr:sp macro="" textlink="">
      <xdr:nvSpPr>
        <xdr:cNvPr id="344" name="フローチャート : 判断 343"/>
        <xdr:cNvSpPr/>
      </xdr:nvSpPr>
      <xdr:spPr>
        <a:xfrm>
          <a:off x="10426700" y="1791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45" name="テキスト ボックス 3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6" name="テキスト ボックス 3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7" name="テキスト ボックス 3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8" name="テキスト ボックス 3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9" name="テキスト ボックス 3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101</xdr:row>
      <xdr:rowOff>13970</xdr:rowOff>
    </xdr:from>
    <xdr:to>
      <xdr:col>15</xdr:col>
      <xdr:colOff>231775</xdr:colOff>
      <xdr:row>101</xdr:row>
      <xdr:rowOff>115570</xdr:rowOff>
    </xdr:to>
    <xdr:sp macro="" textlink="">
      <xdr:nvSpPr>
        <xdr:cNvPr id="350" name="円/楕円 349"/>
        <xdr:cNvSpPr/>
      </xdr:nvSpPr>
      <xdr:spPr>
        <a:xfrm>
          <a:off x="104267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100</xdr:row>
      <xdr:rowOff>138447</xdr:rowOff>
    </xdr:from>
    <xdr:ext cx="534377" cy="259045"/>
    <xdr:sp macro="" textlink="">
      <xdr:nvSpPr>
        <xdr:cNvPr id="351" name="【港湾・漁港】&#10;一人当たり有形固定資産（償却資産）額該当値テキスト"/>
        <xdr:cNvSpPr txBox="1"/>
      </xdr:nvSpPr>
      <xdr:spPr>
        <a:xfrm>
          <a:off x="10566400" y="1728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76,760</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2" name="正方形/長方形 3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3" name="正方形/長方形 3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4" name="正方形/長方形 3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5" name="正方形/長方形 3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6" name="正方形/長方形 3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7" name="正方形/長方形 3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8" name="正方形/長方形 3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9" name="正方形/長方形 35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0" name="テキスト ボックス 35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1" name="直線コネクタ 36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62" name="テキスト ボックス 36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63" name="直線コネクタ 36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64" name="テキスト ボックス 36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65" name="直線コネクタ 36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66" name="テキスト ボックス 36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67" name="直線コネクタ 36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68" name="テキスト ボックス 36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69" name="直線コネクタ 36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70" name="テキスト ボックス 36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71" name="直線コネクタ 37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72" name="テキスト ボックス 37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3" name="直線コネクタ 37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4" name="テキスト ボックス 37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140970</xdr:rowOff>
    </xdr:from>
    <xdr:to>
      <xdr:col>23</xdr:col>
      <xdr:colOff>516889</xdr:colOff>
      <xdr:row>41</xdr:row>
      <xdr:rowOff>158115</xdr:rowOff>
    </xdr:to>
    <xdr:cxnSp macro="">
      <xdr:nvCxnSpPr>
        <xdr:cNvPr id="376" name="直線コネクタ 375"/>
        <xdr:cNvCxnSpPr/>
      </xdr:nvCxnSpPr>
      <xdr:spPr>
        <a:xfrm flipV="1">
          <a:off x="16318864" y="597027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161942</xdr:rowOff>
    </xdr:from>
    <xdr:ext cx="405111" cy="259045"/>
    <xdr:sp macro="" textlink="">
      <xdr:nvSpPr>
        <xdr:cNvPr id="377" name="【認定こども園・幼稚園・保育所】&#10;有形固定資産減価償却率最小値テキスト"/>
        <xdr:cNvSpPr txBox="1"/>
      </xdr:nvSpPr>
      <xdr:spPr>
        <a:xfrm>
          <a:off x="16408400"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428625</xdr:colOff>
      <xdr:row>41</xdr:row>
      <xdr:rowOff>158115</xdr:rowOff>
    </xdr:from>
    <xdr:to>
      <xdr:col>23</xdr:col>
      <xdr:colOff>606425</xdr:colOff>
      <xdr:row>41</xdr:row>
      <xdr:rowOff>158115</xdr:rowOff>
    </xdr:to>
    <xdr:cxnSp macro="">
      <xdr:nvCxnSpPr>
        <xdr:cNvPr id="378" name="直線コネクタ 377"/>
        <xdr:cNvCxnSpPr/>
      </xdr:nvCxnSpPr>
      <xdr:spPr>
        <a:xfrm>
          <a:off x="16230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87647</xdr:rowOff>
    </xdr:from>
    <xdr:ext cx="405111" cy="259045"/>
    <xdr:sp macro="" textlink="">
      <xdr:nvSpPr>
        <xdr:cNvPr id="379" name="【認定こども園・幼稚園・保育所】&#10;有形固定資産減価償却率最大値テキスト"/>
        <xdr:cNvSpPr txBox="1"/>
      </xdr:nvSpPr>
      <xdr:spPr>
        <a:xfrm>
          <a:off x="16408400" y="57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86.6</a:t>
          </a:r>
          <a:endParaRPr kumimoji="1" lang="ja-JP" altLang="en-US" sz="1000" b="1">
            <a:latin typeface="ＭＳ Ｐゴシック"/>
          </a:endParaRPr>
        </a:p>
      </xdr:txBody>
    </xdr:sp>
    <xdr:clientData/>
  </xdr:oneCellAnchor>
  <xdr:twoCellAnchor>
    <xdr:from>
      <xdr:col>23</xdr:col>
      <xdr:colOff>428625</xdr:colOff>
      <xdr:row>34</xdr:row>
      <xdr:rowOff>140970</xdr:rowOff>
    </xdr:from>
    <xdr:to>
      <xdr:col>23</xdr:col>
      <xdr:colOff>606425</xdr:colOff>
      <xdr:row>34</xdr:row>
      <xdr:rowOff>140970</xdr:rowOff>
    </xdr:to>
    <xdr:cxnSp macro="">
      <xdr:nvCxnSpPr>
        <xdr:cNvPr id="380" name="直線コネクタ 379"/>
        <xdr:cNvCxnSpPr/>
      </xdr:nvCxnSpPr>
      <xdr:spPr>
        <a:xfrm>
          <a:off x="16230600" y="597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123842</xdr:rowOff>
    </xdr:from>
    <xdr:ext cx="405111" cy="259045"/>
    <xdr:sp macro="" textlink="">
      <xdr:nvSpPr>
        <xdr:cNvPr id="381" name="【認定こども園・幼稚園・保育所】&#10;有形固定資産減価償却率平均値テキスト"/>
        <xdr:cNvSpPr txBox="1"/>
      </xdr:nvSpPr>
      <xdr:spPr>
        <a:xfrm>
          <a:off x="16408400" y="6638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145415</xdr:rowOff>
    </xdr:from>
    <xdr:to>
      <xdr:col>23</xdr:col>
      <xdr:colOff>568325</xdr:colOff>
      <xdr:row>39</xdr:row>
      <xdr:rowOff>75565</xdr:rowOff>
    </xdr:to>
    <xdr:sp macro="" textlink="">
      <xdr:nvSpPr>
        <xdr:cNvPr id="382" name="フローチャート : 判断 381"/>
        <xdr:cNvSpPr/>
      </xdr:nvSpPr>
      <xdr:spPr>
        <a:xfrm>
          <a:off x="162687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53975</xdr:rowOff>
    </xdr:from>
    <xdr:to>
      <xdr:col>22</xdr:col>
      <xdr:colOff>415925</xdr:colOff>
      <xdr:row>38</xdr:row>
      <xdr:rowOff>155575</xdr:rowOff>
    </xdr:to>
    <xdr:sp macro="" textlink="">
      <xdr:nvSpPr>
        <xdr:cNvPr id="383" name="フローチャート : 判断 382"/>
        <xdr:cNvSpPr/>
      </xdr:nvSpPr>
      <xdr:spPr>
        <a:xfrm>
          <a:off x="15430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84" name="テキスト ボックス 38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5" name="テキスト ボックス 38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6" name="テキスト ボックス 38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7" name="テキスト ボックス 38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8" name="テキスト ボックス 38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90170</xdr:rowOff>
    </xdr:from>
    <xdr:to>
      <xdr:col>23</xdr:col>
      <xdr:colOff>568325</xdr:colOff>
      <xdr:row>35</xdr:row>
      <xdr:rowOff>20320</xdr:rowOff>
    </xdr:to>
    <xdr:sp macro="" textlink="">
      <xdr:nvSpPr>
        <xdr:cNvPr id="389" name="円/楕円 388"/>
        <xdr:cNvSpPr/>
      </xdr:nvSpPr>
      <xdr:spPr>
        <a:xfrm>
          <a:off x="16268700" y="591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34</xdr:row>
      <xdr:rowOff>43197</xdr:rowOff>
    </xdr:from>
    <xdr:ext cx="405111" cy="259045"/>
    <xdr:sp macro="" textlink="">
      <xdr:nvSpPr>
        <xdr:cNvPr id="390" name="【認定こども園・幼稚園・保育所】&#10;有形固定資産減価償却率該当値テキスト"/>
        <xdr:cNvSpPr txBox="1"/>
      </xdr:nvSpPr>
      <xdr:spPr>
        <a:xfrm>
          <a:off x="16408400" y="5872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oneCellAnchor>
    <xdr:from>
      <xdr:col>22</xdr:col>
      <xdr:colOff>149868</xdr:colOff>
      <xdr:row>37</xdr:row>
      <xdr:rowOff>652</xdr:rowOff>
    </xdr:from>
    <xdr:ext cx="405111" cy="259045"/>
    <xdr:sp macro="" textlink="">
      <xdr:nvSpPr>
        <xdr:cNvPr id="391" name="n_1aveValue【認定こども園・幼稚園・保育所】&#10;有形固定資産減価償却率"/>
        <xdr:cNvSpPr txBox="1"/>
      </xdr:nvSpPr>
      <xdr:spPr>
        <a:xfrm>
          <a:off x="15266043" y="634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2" name="正方形/長方形 39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3" name="正方形/長方形 39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4" name="正方形/長方形 39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5" name="正方形/長方形 39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6" name="正方形/長方形 39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7" name="正方形/長方形 39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8" name="正方形/長方形 39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9" name="正方形/長方形 39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00" name="テキスト ボックス 39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01" name="直線コネクタ 40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402" name="直線コネクタ 40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403" name="テキスト ボックス 40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404" name="直線コネクタ 40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405" name="テキスト ボックス 40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06" name="直線コネクタ 40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407" name="テキスト ボックス 40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08" name="直線コネクタ 40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409" name="テキスト ボックス 40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0" name="直線コネクタ 40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11" name="テキスト ボックス 41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23622</xdr:rowOff>
    </xdr:from>
    <xdr:to>
      <xdr:col>32</xdr:col>
      <xdr:colOff>186689</xdr:colOff>
      <xdr:row>41</xdr:row>
      <xdr:rowOff>96774</xdr:rowOff>
    </xdr:to>
    <xdr:cxnSp macro="">
      <xdr:nvCxnSpPr>
        <xdr:cNvPr id="413" name="直線コネクタ 412"/>
        <xdr:cNvCxnSpPr/>
      </xdr:nvCxnSpPr>
      <xdr:spPr>
        <a:xfrm flipV="1">
          <a:off x="22160864" y="5681472"/>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100601</xdr:rowOff>
    </xdr:from>
    <xdr:ext cx="469744" cy="259045"/>
    <xdr:sp macro="" textlink="">
      <xdr:nvSpPr>
        <xdr:cNvPr id="414" name="【認定こども園・幼稚園・保育所】&#10;一人当たり面積最小値テキスト"/>
        <xdr:cNvSpPr txBox="1"/>
      </xdr:nvSpPr>
      <xdr:spPr>
        <a:xfrm>
          <a:off x="222504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96774</xdr:rowOff>
    </xdr:from>
    <xdr:to>
      <xdr:col>32</xdr:col>
      <xdr:colOff>276225</xdr:colOff>
      <xdr:row>41</xdr:row>
      <xdr:rowOff>96774</xdr:rowOff>
    </xdr:to>
    <xdr:cxnSp macro="">
      <xdr:nvCxnSpPr>
        <xdr:cNvPr id="415" name="直線コネクタ 414"/>
        <xdr:cNvCxnSpPr/>
      </xdr:nvCxnSpPr>
      <xdr:spPr>
        <a:xfrm>
          <a:off x="22072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141749</xdr:rowOff>
    </xdr:from>
    <xdr:ext cx="469744" cy="259045"/>
    <xdr:sp macro="" textlink="">
      <xdr:nvSpPr>
        <xdr:cNvPr id="416" name="【認定こども園・幼稚園・保育所】&#10;一人当たり面積最大値テキスト"/>
        <xdr:cNvSpPr txBox="1"/>
      </xdr:nvSpPr>
      <xdr:spPr>
        <a:xfrm>
          <a:off x="22250400" y="545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0.162</a:t>
          </a:r>
          <a:endParaRPr kumimoji="1" lang="ja-JP" altLang="en-US" sz="1000" b="1">
            <a:latin typeface="ＭＳ Ｐゴシック"/>
          </a:endParaRPr>
        </a:p>
      </xdr:txBody>
    </xdr:sp>
    <xdr:clientData/>
  </xdr:oneCellAnchor>
  <xdr:twoCellAnchor>
    <xdr:from>
      <xdr:col>32</xdr:col>
      <xdr:colOff>98425</xdr:colOff>
      <xdr:row>33</xdr:row>
      <xdr:rowOff>23622</xdr:rowOff>
    </xdr:from>
    <xdr:to>
      <xdr:col>32</xdr:col>
      <xdr:colOff>276225</xdr:colOff>
      <xdr:row>33</xdr:row>
      <xdr:rowOff>23622</xdr:rowOff>
    </xdr:to>
    <xdr:cxnSp macro="">
      <xdr:nvCxnSpPr>
        <xdr:cNvPr id="417" name="直線コネクタ 416"/>
        <xdr:cNvCxnSpPr/>
      </xdr:nvCxnSpPr>
      <xdr:spPr>
        <a:xfrm>
          <a:off x="22072600" y="568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72407</xdr:rowOff>
    </xdr:from>
    <xdr:ext cx="469744" cy="259045"/>
    <xdr:sp macro="" textlink="">
      <xdr:nvSpPr>
        <xdr:cNvPr id="418" name="【認定こども園・幼稚園・保育所】&#10;一人当たり面積平均値テキスト"/>
        <xdr:cNvSpPr txBox="1"/>
      </xdr:nvSpPr>
      <xdr:spPr>
        <a:xfrm>
          <a:off x="222504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93980</xdr:rowOff>
    </xdr:from>
    <xdr:to>
      <xdr:col>32</xdr:col>
      <xdr:colOff>238125</xdr:colOff>
      <xdr:row>39</xdr:row>
      <xdr:rowOff>24130</xdr:rowOff>
    </xdr:to>
    <xdr:sp macro="" textlink="">
      <xdr:nvSpPr>
        <xdr:cNvPr id="419" name="フローチャート : 判断 418"/>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146558</xdr:rowOff>
    </xdr:from>
    <xdr:to>
      <xdr:col>31</xdr:col>
      <xdr:colOff>85725</xdr:colOff>
      <xdr:row>38</xdr:row>
      <xdr:rowOff>76708</xdr:rowOff>
    </xdr:to>
    <xdr:sp macro="" textlink="">
      <xdr:nvSpPr>
        <xdr:cNvPr id="420" name="フローチャート : 判断 419"/>
        <xdr:cNvSpPr/>
      </xdr:nvSpPr>
      <xdr:spPr>
        <a:xfrm>
          <a:off x="21272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21" name="テキスト ボックス 42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2" name="テキスト ボックス 42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3" name="テキスト ボックス 42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4" name="テキスト ボックス 42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5" name="テキスト ボックス 42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73406</xdr:rowOff>
    </xdr:from>
    <xdr:to>
      <xdr:col>32</xdr:col>
      <xdr:colOff>238125</xdr:colOff>
      <xdr:row>38</xdr:row>
      <xdr:rowOff>3556</xdr:rowOff>
    </xdr:to>
    <xdr:sp macro="" textlink="">
      <xdr:nvSpPr>
        <xdr:cNvPr id="426" name="円/楕円 425"/>
        <xdr:cNvSpPr/>
      </xdr:nvSpPr>
      <xdr:spPr>
        <a:xfrm>
          <a:off x="22110700" y="641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36</xdr:row>
      <xdr:rowOff>96283</xdr:rowOff>
    </xdr:from>
    <xdr:ext cx="469744" cy="259045"/>
    <xdr:sp macro="" textlink="">
      <xdr:nvSpPr>
        <xdr:cNvPr id="427" name="【認定こども園・幼稚園・保育所】&#10;一人当たり面積該当値テキスト"/>
        <xdr:cNvSpPr txBox="1"/>
      </xdr:nvSpPr>
      <xdr:spPr>
        <a:xfrm>
          <a:off x="22250400" y="626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0.076</a:t>
          </a:r>
          <a:endParaRPr kumimoji="1" lang="ja-JP" altLang="en-US" sz="1000" b="1">
            <a:solidFill>
              <a:srgbClr val="FF0000"/>
            </a:solidFill>
            <a:latin typeface="ＭＳ Ｐゴシック"/>
          </a:endParaRPr>
        </a:p>
      </xdr:txBody>
    </xdr:sp>
    <xdr:clientData/>
  </xdr:oneCellAnchor>
  <xdr:oneCellAnchor>
    <xdr:from>
      <xdr:col>30</xdr:col>
      <xdr:colOff>473152</xdr:colOff>
      <xdr:row>36</xdr:row>
      <xdr:rowOff>93235</xdr:rowOff>
    </xdr:from>
    <xdr:ext cx="469744" cy="259045"/>
    <xdr:sp macro="" textlink="">
      <xdr:nvSpPr>
        <xdr:cNvPr id="428" name="n_1aveValue【認定こども園・幼稚園・保育所】&#10;一人当たり面積"/>
        <xdr:cNvSpPr txBox="1"/>
      </xdr:nvSpPr>
      <xdr:spPr>
        <a:xfrm>
          <a:off x="21075727"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0.068</a:t>
          </a:r>
          <a:endParaRPr kumimoji="1" lang="ja-JP" altLang="en-US" sz="1000" b="1">
            <a:solidFill>
              <a:srgbClr val="00008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9" name="正方形/長方形 42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0" name="正方形/長方形 42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1" name="正方形/長方形 43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2" name="正方形/長方形 43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3" name="正方形/長方形 43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4" name="正方形/長方形 43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5" name="正方形/長方形 43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6" name="正方形/長方形 43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7" name="テキスト ボックス 43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8" name="直線コネクタ 43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39" name="テキスト ボックス 43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440" name="直線コネクタ 43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441" name="テキスト ボックス 44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42" name="直線コネクタ 44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43" name="テキスト ボックス 44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44" name="直線コネクタ 44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45" name="テキスト ボックス 44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46" name="直線コネクタ 44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47" name="テキスト ボックス 44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48" name="直線コネクタ 44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49" name="テキスト ボックス 44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50" name="直線コネクタ 44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51" name="テキスト ボックス 45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2" name="直線コネクタ 45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53" name="テキスト ボックス 45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35923</xdr:rowOff>
    </xdr:from>
    <xdr:to>
      <xdr:col>23</xdr:col>
      <xdr:colOff>516889</xdr:colOff>
      <xdr:row>65</xdr:row>
      <xdr:rowOff>1633</xdr:rowOff>
    </xdr:to>
    <xdr:cxnSp macro="">
      <xdr:nvCxnSpPr>
        <xdr:cNvPr id="455" name="直線コネクタ 454"/>
        <xdr:cNvCxnSpPr/>
      </xdr:nvCxnSpPr>
      <xdr:spPr>
        <a:xfrm flipV="1">
          <a:off x="16318864" y="9637123"/>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5460</xdr:rowOff>
    </xdr:from>
    <xdr:ext cx="405111" cy="259045"/>
    <xdr:sp macro="" textlink="">
      <xdr:nvSpPr>
        <xdr:cNvPr id="456" name="【学校施設】&#10;有形固定資産減価償却率最小値テキスト"/>
        <xdr:cNvSpPr txBox="1"/>
      </xdr:nvSpPr>
      <xdr:spPr>
        <a:xfrm>
          <a:off x="16408400" y="11149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23</xdr:col>
      <xdr:colOff>428625</xdr:colOff>
      <xdr:row>65</xdr:row>
      <xdr:rowOff>1633</xdr:rowOff>
    </xdr:from>
    <xdr:to>
      <xdr:col>23</xdr:col>
      <xdr:colOff>606425</xdr:colOff>
      <xdr:row>65</xdr:row>
      <xdr:rowOff>1633</xdr:rowOff>
    </xdr:to>
    <xdr:cxnSp macro="">
      <xdr:nvCxnSpPr>
        <xdr:cNvPr id="457" name="直線コネクタ 456"/>
        <xdr:cNvCxnSpPr/>
      </xdr:nvCxnSpPr>
      <xdr:spPr>
        <a:xfrm>
          <a:off x="16230600" y="11145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154050</xdr:rowOff>
    </xdr:from>
    <xdr:ext cx="405111" cy="259045"/>
    <xdr:sp macro="" textlink="">
      <xdr:nvSpPr>
        <xdr:cNvPr id="458" name="【学校施設】&#10;有形固定資産減価償却率最大値テキスト"/>
        <xdr:cNvSpPr txBox="1"/>
      </xdr:nvSpPr>
      <xdr:spPr>
        <a:xfrm>
          <a:off x="164084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84.9</a:t>
          </a:r>
          <a:endParaRPr kumimoji="1" lang="ja-JP" altLang="en-US" sz="1000" b="1">
            <a:latin typeface="ＭＳ Ｐゴシック"/>
          </a:endParaRPr>
        </a:p>
      </xdr:txBody>
    </xdr:sp>
    <xdr:clientData/>
  </xdr:oneCellAnchor>
  <xdr:twoCellAnchor>
    <xdr:from>
      <xdr:col>23</xdr:col>
      <xdr:colOff>428625</xdr:colOff>
      <xdr:row>56</xdr:row>
      <xdr:rowOff>35923</xdr:rowOff>
    </xdr:from>
    <xdr:to>
      <xdr:col>23</xdr:col>
      <xdr:colOff>606425</xdr:colOff>
      <xdr:row>56</xdr:row>
      <xdr:rowOff>35923</xdr:rowOff>
    </xdr:to>
    <xdr:cxnSp macro="">
      <xdr:nvCxnSpPr>
        <xdr:cNvPr id="459" name="直線コネクタ 458"/>
        <xdr:cNvCxnSpPr/>
      </xdr:nvCxnSpPr>
      <xdr:spPr>
        <a:xfrm>
          <a:off x="16230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99077</xdr:rowOff>
    </xdr:from>
    <xdr:ext cx="405111" cy="259045"/>
    <xdr:sp macro="" textlink="">
      <xdr:nvSpPr>
        <xdr:cNvPr id="460" name="【学校施設】&#10;有形固定資産減価償却率平均値テキスト"/>
        <xdr:cNvSpPr txBox="1"/>
      </xdr:nvSpPr>
      <xdr:spPr>
        <a:xfrm>
          <a:off x="16408400" y="1021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120650</xdr:rowOff>
    </xdr:from>
    <xdr:to>
      <xdr:col>23</xdr:col>
      <xdr:colOff>568325</xdr:colOff>
      <xdr:row>60</xdr:row>
      <xdr:rowOff>50800</xdr:rowOff>
    </xdr:to>
    <xdr:sp macro="" textlink="">
      <xdr:nvSpPr>
        <xdr:cNvPr id="461" name="フローチャート : 判断 460"/>
        <xdr:cNvSpPr/>
      </xdr:nvSpPr>
      <xdr:spPr>
        <a:xfrm>
          <a:off x="16268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146776</xdr:rowOff>
    </xdr:from>
    <xdr:to>
      <xdr:col>22</xdr:col>
      <xdr:colOff>415925</xdr:colOff>
      <xdr:row>60</xdr:row>
      <xdr:rowOff>76926</xdr:rowOff>
    </xdr:to>
    <xdr:sp macro="" textlink="">
      <xdr:nvSpPr>
        <xdr:cNvPr id="462" name="フローチャート : 判断 461"/>
        <xdr:cNvSpPr/>
      </xdr:nvSpPr>
      <xdr:spPr>
        <a:xfrm>
          <a:off x="15430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63" name="テキスト ボックス 46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4" name="テキスト ボックス 46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5" name="テキスト ボックス 46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6" name="テキスト ボックス 46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7" name="テキスト ボックス 46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34109</xdr:rowOff>
    </xdr:from>
    <xdr:to>
      <xdr:col>23</xdr:col>
      <xdr:colOff>568325</xdr:colOff>
      <xdr:row>58</xdr:row>
      <xdr:rowOff>135709</xdr:rowOff>
    </xdr:to>
    <xdr:sp macro="" textlink="">
      <xdr:nvSpPr>
        <xdr:cNvPr id="468" name="円/楕円 467"/>
        <xdr:cNvSpPr/>
      </xdr:nvSpPr>
      <xdr:spPr>
        <a:xfrm>
          <a:off x="16268700" y="997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56986</xdr:rowOff>
    </xdr:from>
    <xdr:ext cx="405111" cy="259045"/>
    <xdr:sp macro="" textlink="">
      <xdr:nvSpPr>
        <xdr:cNvPr id="469" name="【学校施設】&#10;有形固定資産減価償却率該当値テキスト"/>
        <xdr:cNvSpPr txBox="1"/>
      </xdr:nvSpPr>
      <xdr:spPr>
        <a:xfrm>
          <a:off x="16408400" y="9829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oneCellAnchor>
    <xdr:from>
      <xdr:col>22</xdr:col>
      <xdr:colOff>149868</xdr:colOff>
      <xdr:row>58</xdr:row>
      <xdr:rowOff>93453</xdr:rowOff>
    </xdr:from>
    <xdr:ext cx="405111" cy="259045"/>
    <xdr:sp macro="" textlink="">
      <xdr:nvSpPr>
        <xdr:cNvPr id="470" name="n_1aveValue【学校施設】&#10;有形固定資産減価償却率"/>
        <xdr:cNvSpPr txBox="1"/>
      </xdr:nvSpPr>
      <xdr:spPr>
        <a:xfrm>
          <a:off x="15266043" y="1003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71" name="正方形/長方形 4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2" name="正方形/長方形 4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3" name="正方形/長方形 4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4" name="正方形/長方形 4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5" name="正方形/長方形 4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6" name="正方形/長方形 4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7" name="正方形/長方形 4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8" name="正方形/長方形 4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9" name="テキスト ボックス 4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80" name="直線コネクタ 4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81" name="テキスト ボックス 48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82" name="直線コネクタ 48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83" name="テキスト ボックス 48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84" name="直線コネクタ 48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85" name="テキスト ボックス 48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86" name="直線コネクタ 48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87" name="テキスト ボックス 48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88" name="直線コネクタ 48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89" name="テキスト ボックス 48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90" name="直線コネクタ 48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91" name="テキスト ボックス 49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92" name="直線コネクタ 4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3" name="テキスト ボックス 49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160020</xdr:rowOff>
    </xdr:from>
    <xdr:to>
      <xdr:col>32</xdr:col>
      <xdr:colOff>186689</xdr:colOff>
      <xdr:row>63</xdr:row>
      <xdr:rowOff>154305</xdr:rowOff>
    </xdr:to>
    <xdr:cxnSp macro="">
      <xdr:nvCxnSpPr>
        <xdr:cNvPr id="495" name="直線コネクタ 494"/>
        <xdr:cNvCxnSpPr/>
      </xdr:nvCxnSpPr>
      <xdr:spPr>
        <a:xfrm flipV="1">
          <a:off x="22160864" y="976122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158132</xdr:rowOff>
    </xdr:from>
    <xdr:ext cx="469744" cy="259045"/>
    <xdr:sp macro="" textlink="">
      <xdr:nvSpPr>
        <xdr:cNvPr id="496" name="【学校施設】&#10;一人当たり面積最小値テキスト"/>
        <xdr:cNvSpPr txBox="1"/>
      </xdr:nvSpPr>
      <xdr:spPr>
        <a:xfrm>
          <a:off x="22250400" y="1095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32</xdr:col>
      <xdr:colOff>98425</xdr:colOff>
      <xdr:row>63</xdr:row>
      <xdr:rowOff>154305</xdr:rowOff>
    </xdr:from>
    <xdr:to>
      <xdr:col>32</xdr:col>
      <xdr:colOff>276225</xdr:colOff>
      <xdr:row>63</xdr:row>
      <xdr:rowOff>154305</xdr:rowOff>
    </xdr:to>
    <xdr:cxnSp macro="">
      <xdr:nvCxnSpPr>
        <xdr:cNvPr id="497" name="直線コネクタ 496"/>
        <xdr:cNvCxnSpPr/>
      </xdr:nvCxnSpPr>
      <xdr:spPr>
        <a:xfrm>
          <a:off x="22072600" y="1095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106697</xdr:rowOff>
    </xdr:from>
    <xdr:ext cx="469744" cy="259045"/>
    <xdr:sp macro="" textlink="">
      <xdr:nvSpPr>
        <xdr:cNvPr id="498" name="【学校施設】&#10;一人当たり面積最大値テキスト"/>
        <xdr:cNvSpPr txBox="1"/>
      </xdr:nvSpPr>
      <xdr:spPr>
        <a:xfrm>
          <a:off x="22250400" y="953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a:t>
          </a:r>
          <a:endParaRPr kumimoji="1" lang="ja-JP" altLang="en-US" sz="1000" b="1">
            <a:latin typeface="ＭＳ Ｐゴシック"/>
          </a:endParaRPr>
        </a:p>
      </xdr:txBody>
    </xdr:sp>
    <xdr:clientData/>
  </xdr:oneCellAnchor>
  <xdr:twoCellAnchor>
    <xdr:from>
      <xdr:col>32</xdr:col>
      <xdr:colOff>98425</xdr:colOff>
      <xdr:row>56</xdr:row>
      <xdr:rowOff>160020</xdr:rowOff>
    </xdr:from>
    <xdr:to>
      <xdr:col>32</xdr:col>
      <xdr:colOff>276225</xdr:colOff>
      <xdr:row>56</xdr:row>
      <xdr:rowOff>160020</xdr:rowOff>
    </xdr:to>
    <xdr:cxnSp macro="">
      <xdr:nvCxnSpPr>
        <xdr:cNvPr id="499" name="直線コネクタ 498"/>
        <xdr:cNvCxnSpPr/>
      </xdr:nvCxnSpPr>
      <xdr:spPr>
        <a:xfrm>
          <a:off x="22072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11447</xdr:rowOff>
    </xdr:from>
    <xdr:ext cx="469744" cy="259045"/>
    <xdr:sp macro="" textlink="">
      <xdr:nvSpPr>
        <xdr:cNvPr id="500" name="【学校施設】&#10;一人当たり面積平均値テキスト"/>
        <xdr:cNvSpPr txBox="1"/>
      </xdr:nvSpPr>
      <xdr:spPr>
        <a:xfrm>
          <a:off x="22250400" y="10469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1.266</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33020</xdr:rowOff>
    </xdr:from>
    <xdr:to>
      <xdr:col>32</xdr:col>
      <xdr:colOff>238125</xdr:colOff>
      <xdr:row>61</xdr:row>
      <xdr:rowOff>134620</xdr:rowOff>
    </xdr:to>
    <xdr:sp macro="" textlink="">
      <xdr:nvSpPr>
        <xdr:cNvPr id="501" name="フローチャート : 判断 500"/>
        <xdr:cNvSpPr/>
      </xdr:nvSpPr>
      <xdr:spPr>
        <a:xfrm>
          <a:off x="221107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166370</xdr:rowOff>
    </xdr:from>
    <xdr:to>
      <xdr:col>31</xdr:col>
      <xdr:colOff>85725</xdr:colOff>
      <xdr:row>61</xdr:row>
      <xdr:rowOff>96520</xdr:rowOff>
    </xdr:to>
    <xdr:sp macro="" textlink="">
      <xdr:nvSpPr>
        <xdr:cNvPr id="502" name="フローチャート : 判断 501"/>
        <xdr:cNvSpPr/>
      </xdr:nvSpPr>
      <xdr:spPr>
        <a:xfrm>
          <a:off x="21272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03" name="テキスト ボックス 5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4" name="テキスト ボックス 5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5" name="テキスト ボックス 5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6" name="テキスト ボックス 5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7" name="テキスト ボックス 5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109220</xdr:rowOff>
    </xdr:from>
    <xdr:to>
      <xdr:col>32</xdr:col>
      <xdr:colOff>238125</xdr:colOff>
      <xdr:row>57</xdr:row>
      <xdr:rowOff>39370</xdr:rowOff>
    </xdr:to>
    <xdr:sp macro="" textlink="">
      <xdr:nvSpPr>
        <xdr:cNvPr id="508" name="円/楕円 507"/>
        <xdr:cNvSpPr/>
      </xdr:nvSpPr>
      <xdr:spPr>
        <a:xfrm>
          <a:off x="221107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56</xdr:row>
      <xdr:rowOff>62247</xdr:rowOff>
    </xdr:from>
    <xdr:ext cx="469744" cy="259045"/>
    <xdr:sp macro="" textlink="">
      <xdr:nvSpPr>
        <xdr:cNvPr id="509" name="【学校施設】&#10;一人当たり面積該当値テキスト"/>
        <xdr:cNvSpPr txBox="1"/>
      </xdr:nvSpPr>
      <xdr:spPr>
        <a:xfrm>
          <a:off x="22250400" y="966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1.676</a:t>
          </a:r>
          <a:endParaRPr kumimoji="1" lang="ja-JP" altLang="en-US" sz="1000" b="1">
            <a:solidFill>
              <a:srgbClr val="FF0000"/>
            </a:solidFill>
            <a:latin typeface="ＭＳ Ｐゴシック"/>
          </a:endParaRPr>
        </a:p>
      </xdr:txBody>
    </xdr:sp>
    <xdr:clientData/>
  </xdr:oneCellAnchor>
  <xdr:oneCellAnchor>
    <xdr:from>
      <xdr:col>30</xdr:col>
      <xdr:colOff>473152</xdr:colOff>
      <xdr:row>59</xdr:row>
      <xdr:rowOff>113047</xdr:rowOff>
    </xdr:from>
    <xdr:ext cx="469744" cy="259045"/>
    <xdr:sp macro="" textlink="">
      <xdr:nvSpPr>
        <xdr:cNvPr id="510" name="n_1aveValue【学校施設】&#10;一人当たり面積"/>
        <xdr:cNvSpPr txBox="1"/>
      </xdr:nvSpPr>
      <xdr:spPr>
        <a:xfrm>
          <a:off x="210757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a:t>
          </a:r>
          <a:endParaRPr kumimoji="1" lang="ja-JP" altLang="en-US" sz="1000" b="1">
            <a:solidFill>
              <a:srgbClr val="00008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11" name="正方形/長方形 51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12" name="正方形/長方形 51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13" name="正方形/長方形 51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4" name="正方形/長方形 51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5" name="正方形/長方形 51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6" name="正方形/長方形 51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7" name="正方形/長方形 51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8" name="正方形/長方形 51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19" name="テキスト ボックス 51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20" name="直線コネクタ 51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21" name="テキスト ボックス 52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22" name="直線コネクタ 52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23" name="テキスト ボックス 52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24" name="直線コネクタ 52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25" name="テキスト ボックス 52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26" name="直線コネクタ 52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27" name="テキスト ボックス 52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28" name="直線コネクタ 52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29" name="テキスト ボックス 52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30" name="直線コネクタ 52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531" name="テキスト ボックス 53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32" name="直線コネクタ 53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33" name="テキスト ボックス 53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3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85</xdr:row>
      <xdr:rowOff>135255</xdr:rowOff>
    </xdr:to>
    <xdr:cxnSp macro="">
      <xdr:nvCxnSpPr>
        <xdr:cNvPr id="535" name="直線コネクタ 534"/>
        <xdr:cNvCxnSpPr/>
      </xdr:nvCxnSpPr>
      <xdr:spPr>
        <a:xfrm flipV="1">
          <a:off x="16318864" y="13335000"/>
          <a:ext cx="0" cy="137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139082</xdr:rowOff>
    </xdr:from>
    <xdr:ext cx="405111" cy="259045"/>
    <xdr:sp macro="" textlink="">
      <xdr:nvSpPr>
        <xdr:cNvPr id="536" name="【児童館】&#10;有形固定資産減価償却率最小値テキスト"/>
        <xdr:cNvSpPr txBox="1"/>
      </xdr:nvSpPr>
      <xdr:spPr>
        <a:xfrm>
          <a:off x="16408400" y="1471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23</xdr:col>
      <xdr:colOff>428625</xdr:colOff>
      <xdr:row>85</xdr:row>
      <xdr:rowOff>135255</xdr:rowOff>
    </xdr:from>
    <xdr:to>
      <xdr:col>23</xdr:col>
      <xdr:colOff>606425</xdr:colOff>
      <xdr:row>85</xdr:row>
      <xdr:rowOff>135255</xdr:rowOff>
    </xdr:to>
    <xdr:cxnSp macro="">
      <xdr:nvCxnSpPr>
        <xdr:cNvPr id="537" name="直線コネクタ 536"/>
        <xdr:cNvCxnSpPr/>
      </xdr:nvCxnSpPr>
      <xdr:spPr>
        <a:xfrm>
          <a:off x="16230600" y="1470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538"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539" name="直線コネクタ 538"/>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9541</xdr:rowOff>
    </xdr:from>
    <xdr:ext cx="405111" cy="259045"/>
    <xdr:sp macro="" textlink="">
      <xdr:nvSpPr>
        <xdr:cNvPr id="540" name="【児童館】&#10;有形固定資産減価償却率平均値テキスト"/>
        <xdr:cNvSpPr txBox="1"/>
      </xdr:nvSpPr>
      <xdr:spPr>
        <a:xfrm>
          <a:off x="16408400" y="14068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31114</xdr:rowOff>
    </xdr:from>
    <xdr:to>
      <xdr:col>23</xdr:col>
      <xdr:colOff>568325</xdr:colOff>
      <xdr:row>82</xdr:row>
      <xdr:rowOff>132714</xdr:rowOff>
    </xdr:to>
    <xdr:sp macro="" textlink="">
      <xdr:nvSpPr>
        <xdr:cNvPr id="541" name="フローチャート : 判断 540"/>
        <xdr:cNvSpPr/>
      </xdr:nvSpPr>
      <xdr:spPr>
        <a:xfrm>
          <a:off x="162687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103505</xdr:rowOff>
    </xdr:from>
    <xdr:to>
      <xdr:col>22</xdr:col>
      <xdr:colOff>415925</xdr:colOff>
      <xdr:row>84</xdr:row>
      <xdr:rowOff>33655</xdr:rowOff>
    </xdr:to>
    <xdr:sp macro="" textlink="">
      <xdr:nvSpPr>
        <xdr:cNvPr id="542" name="フローチャート : 判断 541"/>
        <xdr:cNvSpPr/>
      </xdr:nvSpPr>
      <xdr:spPr>
        <a:xfrm>
          <a:off x="15430500" y="1433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43" name="テキスト ボックス 54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44" name="テキスト ボックス 54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45" name="テキスト ボックス 54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46" name="テキスト ボックス 54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47" name="テキスト ボックス 54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82550</xdr:rowOff>
    </xdr:from>
    <xdr:to>
      <xdr:col>23</xdr:col>
      <xdr:colOff>568325</xdr:colOff>
      <xdr:row>78</xdr:row>
      <xdr:rowOff>12700</xdr:rowOff>
    </xdr:to>
    <xdr:sp macro="" textlink="">
      <xdr:nvSpPr>
        <xdr:cNvPr id="548" name="円/楕円 547"/>
        <xdr:cNvSpPr/>
      </xdr:nvSpPr>
      <xdr:spPr>
        <a:xfrm>
          <a:off x="16268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77</xdr:row>
      <xdr:rowOff>35577</xdr:rowOff>
    </xdr:from>
    <xdr:ext cx="469744" cy="259045"/>
    <xdr:sp macro="" textlink="">
      <xdr:nvSpPr>
        <xdr:cNvPr id="549" name="【児童館】&#10;有形固定資産減価償却率該当値テキスト"/>
        <xdr:cNvSpPr txBox="1"/>
      </xdr:nvSpPr>
      <xdr:spPr>
        <a:xfrm>
          <a:off x="164084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oneCellAnchor>
    <xdr:from>
      <xdr:col>22</xdr:col>
      <xdr:colOff>149868</xdr:colOff>
      <xdr:row>82</xdr:row>
      <xdr:rowOff>50182</xdr:rowOff>
    </xdr:from>
    <xdr:ext cx="405111" cy="259045"/>
    <xdr:sp macro="" textlink="">
      <xdr:nvSpPr>
        <xdr:cNvPr id="550" name="n_1aveValue【児童館】&#10;有形固定資産減価償却率"/>
        <xdr:cNvSpPr txBox="1"/>
      </xdr:nvSpPr>
      <xdr:spPr>
        <a:xfrm>
          <a:off x="15266043" y="1410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51" name="正方形/長方形 5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52" name="正方形/長方形 5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53" name="正方形/長方形 5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54" name="正方形/長方形 5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55" name="正方形/長方形 5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56" name="正方形/長方形 5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57" name="正方形/長方形 5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58" name="正方形/長方形 55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59" name="テキスト ボックス 55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60" name="直線コネクタ 55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61" name="直線コネクタ 56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62" name="テキスト ボックス 56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63" name="直線コネクタ 56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64" name="テキスト ボックス 56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65" name="直線コネクタ 56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66" name="テキスト ボックス 56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67" name="直線コネクタ 56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68" name="テキスト ボックス 56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69" name="直線コネクタ 56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70" name="テキスト ボックス 56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7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129539</xdr:rowOff>
    </xdr:from>
    <xdr:to>
      <xdr:col>32</xdr:col>
      <xdr:colOff>186689</xdr:colOff>
      <xdr:row>85</xdr:row>
      <xdr:rowOff>26670</xdr:rowOff>
    </xdr:to>
    <xdr:cxnSp macro="">
      <xdr:nvCxnSpPr>
        <xdr:cNvPr id="572" name="直線コネクタ 571"/>
        <xdr:cNvCxnSpPr/>
      </xdr:nvCxnSpPr>
      <xdr:spPr>
        <a:xfrm flipV="1">
          <a:off x="22160864" y="13502639"/>
          <a:ext cx="0" cy="1097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30497</xdr:rowOff>
    </xdr:from>
    <xdr:ext cx="469744" cy="259045"/>
    <xdr:sp macro="" textlink="">
      <xdr:nvSpPr>
        <xdr:cNvPr id="573" name="【児童館】&#10;一人当たり面積最小値テキスト"/>
        <xdr:cNvSpPr txBox="1"/>
      </xdr:nvSpPr>
      <xdr:spPr>
        <a:xfrm>
          <a:off x="222504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85</xdr:row>
      <xdr:rowOff>26670</xdr:rowOff>
    </xdr:from>
    <xdr:to>
      <xdr:col>32</xdr:col>
      <xdr:colOff>276225</xdr:colOff>
      <xdr:row>85</xdr:row>
      <xdr:rowOff>26670</xdr:rowOff>
    </xdr:to>
    <xdr:cxnSp macro="">
      <xdr:nvCxnSpPr>
        <xdr:cNvPr id="574" name="直線コネクタ 573"/>
        <xdr:cNvCxnSpPr/>
      </xdr:nvCxnSpPr>
      <xdr:spPr>
        <a:xfrm>
          <a:off x="22072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76216</xdr:rowOff>
    </xdr:from>
    <xdr:ext cx="469744" cy="259045"/>
    <xdr:sp macro="" textlink="">
      <xdr:nvSpPr>
        <xdr:cNvPr id="575" name="【児童館】&#10;一人当たり面積最大値テキスト"/>
        <xdr:cNvSpPr txBox="1"/>
      </xdr:nvSpPr>
      <xdr:spPr>
        <a:xfrm>
          <a:off x="222504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32</xdr:col>
      <xdr:colOff>98425</xdr:colOff>
      <xdr:row>78</xdr:row>
      <xdr:rowOff>129539</xdr:rowOff>
    </xdr:from>
    <xdr:to>
      <xdr:col>32</xdr:col>
      <xdr:colOff>276225</xdr:colOff>
      <xdr:row>78</xdr:row>
      <xdr:rowOff>129539</xdr:rowOff>
    </xdr:to>
    <xdr:cxnSp macro="">
      <xdr:nvCxnSpPr>
        <xdr:cNvPr id="576" name="直線コネクタ 575"/>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10177</xdr:rowOff>
    </xdr:from>
    <xdr:ext cx="469744" cy="259045"/>
    <xdr:sp macro="" textlink="">
      <xdr:nvSpPr>
        <xdr:cNvPr id="577" name="【児童館】&#10;一人当たり面積平均値テキスト"/>
        <xdr:cNvSpPr txBox="1"/>
      </xdr:nvSpPr>
      <xdr:spPr>
        <a:xfrm>
          <a:off x="22250400" y="1389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0.015</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158750</xdr:rowOff>
    </xdr:from>
    <xdr:to>
      <xdr:col>32</xdr:col>
      <xdr:colOff>238125</xdr:colOff>
      <xdr:row>82</xdr:row>
      <xdr:rowOff>88900</xdr:rowOff>
    </xdr:to>
    <xdr:sp macro="" textlink="">
      <xdr:nvSpPr>
        <xdr:cNvPr id="578" name="フローチャート : 判断 577"/>
        <xdr:cNvSpPr/>
      </xdr:nvSpPr>
      <xdr:spPr>
        <a:xfrm>
          <a:off x="22110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147320</xdr:rowOff>
    </xdr:from>
    <xdr:to>
      <xdr:col>31</xdr:col>
      <xdr:colOff>85725</xdr:colOff>
      <xdr:row>81</xdr:row>
      <xdr:rowOff>77470</xdr:rowOff>
    </xdr:to>
    <xdr:sp macro="" textlink="">
      <xdr:nvSpPr>
        <xdr:cNvPr id="579" name="フローチャート : 判断 578"/>
        <xdr:cNvSpPr/>
      </xdr:nvSpPr>
      <xdr:spPr>
        <a:xfrm>
          <a:off x="21272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80" name="テキスト ボックス 57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81" name="テキスト ボックス 58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82" name="テキスト ボックス 58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83" name="テキスト ボックス 58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84" name="テキスト ボックス 58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84</xdr:row>
      <xdr:rowOff>101600</xdr:rowOff>
    </xdr:from>
    <xdr:to>
      <xdr:col>32</xdr:col>
      <xdr:colOff>238125</xdr:colOff>
      <xdr:row>85</xdr:row>
      <xdr:rowOff>31750</xdr:rowOff>
    </xdr:to>
    <xdr:sp macro="" textlink="">
      <xdr:nvSpPr>
        <xdr:cNvPr id="585" name="円/楕円 584"/>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16527</xdr:rowOff>
    </xdr:from>
    <xdr:ext cx="469744" cy="259045"/>
    <xdr:sp macro="" textlink="">
      <xdr:nvSpPr>
        <xdr:cNvPr id="586" name="【児童館】&#10;一人当たり面積該当値テキスト"/>
        <xdr:cNvSpPr txBox="1"/>
      </xdr:nvSpPr>
      <xdr:spPr>
        <a:xfrm>
          <a:off x="22250400"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0.005</a:t>
          </a:r>
          <a:endParaRPr kumimoji="1" lang="ja-JP" altLang="en-US" sz="1000" b="1">
            <a:solidFill>
              <a:srgbClr val="FF0000"/>
            </a:solidFill>
            <a:latin typeface="ＭＳ Ｐゴシック"/>
          </a:endParaRPr>
        </a:p>
      </xdr:txBody>
    </xdr:sp>
    <xdr:clientData/>
  </xdr:oneCellAnchor>
  <xdr:oneCellAnchor>
    <xdr:from>
      <xdr:col>30</xdr:col>
      <xdr:colOff>473152</xdr:colOff>
      <xdr:row>79</xdr:row>
      <xdr:rowOff>93997</xdr:rowOff>
    </xdr:from>
    <xdr:ext cx="469744" cy="259045"/>
    <xdr:sp macro="" textlink="">
      <xdr:nvSpPr>
        <xdr:cNvPr id="587" name="n_1aveValue【児童館】&#10;一人当たり面積"/>
        <xdr:cNvSpPr txBox="1"/>
      </xdr:nvSpPr>
      <xdr:spPr>
        <a:xfrm>
          <a:off x="21075727" y="1363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0.019</a:t>
          </a:r>
          <a:endParaRPr kumimoji="1" lang="ja-JP" altLang="en-US" sz="1000" b="1">
            <a:solidFill>
              <a:srgbClr val="00008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88" name="正方形/長方形 58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89" name="正方形/長方形 58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90" name="正方形/長方形 58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91" name="正方形/長方形 59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92" name="正方形/長方形 59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93" name="正方形/長方形 59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94" name="正方形/長方形 59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95" name="正方形/長方形 59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96" name="テキスト ボックス 59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97" name="直線コネクタ 59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98" name="テキスト ボックス 59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76200</xdr:rowOff>
    </xdr:from>
    <xdr:to>
      <xdr:col>24</xdr:col>
      <xdr:colOff>644525</xdr:colOff>
      <xdr:row>109</xdr:row>
      <xdr:rowOff>76200</xdr:rowOff>
    </xdr:to>
    <xdr:cxnSp macro="">
      <xdr:nvCxnSpPr>
        <xdr:cNvPr id="599" name="直線コネクタ 598"/>
        <xdr:cNvCxnSpPr/>
      </xdr:nvCxnSpPr>
      <xdr:spPr>
        <a:xfrm>
          <a:off x="12446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105427</xdr:rowOff>
    </xdr:from>
    <xdr:ext cx="403059" cy="259045"/>
    <xdr:sp macro="" textlink="">
      <xdr:nvSpPr>
        <xdr:cNvPr id="600" name="テキスト ボックス 599"/>
        <xdr:cNvSpPr txBox="1"/>
      </xdr:nvSpPr>
      <xdr:spPr>
        <a:xfrm>
          <a:off x="12042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133350</xdr:rowOff>
    </xdr:from>
    <xdr:to>
      <xdr:col>24</xdr:col>
      <xdr:colOff>644525</xdr:colOff>
      <xdr:row>107</xdr:row>
      <xdr:rowOff>133350</xdr:rowOff>
    </xdr:to>
    <xdr:cxnSp macro="">
      <xdr:nvCxnSpPr>
        <xdr:cNvPr id="601" name="直線コネクタ 600"/>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162577</xdr:rowOff>
    </xdr:from>
    <xdr:ext cx="403059" cy="259045"/>
    <xdr:sp macro="" textlink="">
      <xdr:nvSpPr>
        <xdr:cNvPr id="602" name="テキスト ボックス 601"/>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19050</xdr:rowOff>
    </xdr:from>
    <xdr:to>
      <xdr:col>24</xdr:col>
      <xdr:colOff>644525</xdr:colOff>
      <xdr:row>106</xdr:row>
      <xdr:rowOff>19050</xdr:rowOff>
    </xdr:to>
    <xdr:cxnSp macro="">
      <xdr:nvCxnSpPr>
        <xdr:cNvPr id="603" name="直線コネクタ 602"/>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48277</xdr:rowOff>
    </xdr:from>
    <xdr:ext cx="403059" cy="259045"/>
    <xdr:sp macro="" textlink="">
      <xdr:nvSpPr>
        <xdr:cNvPr id="604" name="テキスト ボックス 603"/>
        <xdr:cNvSpPr txBox="1"/>
      </xdr:nvSpPr>
      <xdr:spPr>
        <a:xfrm>
          <a:off x="12042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05" name="直線コネクタ 60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06" name="テキスト ボックス 60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133350</xdr:rowOff>
    </xdr:from>
    <xdr:to>
      <xdr:col>24</xdr:col>
      <xdr:colOff>644525</xdr:colOff>
      <xdr:row>102</xdr:row>
      <xdr:rowOff>133350</xdr:rowOff>
    </xdr:to>
    <xdr:cxnSp macro="">
      <xdr:nvCxnSpPr>
        <xdr:cNvPr id="607" name="直線コネクタ 606"/>
        <xdr:cNvCxnSpPr/>
      </xdr:nvCxnSpPr>
      <xdr:spPr>
        <a:xfrm>
          <a:off x="12446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162577</xdr:rowOff>
    </xdr:from>
    <xdr:ext cx="403059" cy="259045"/>
    <xdr:sp macro="" textlink="">
      <xdr:nvSpPr>
        <xdr:cNvPr id="608" name="テキスト ボックス 607"/>
        <xdr:cNvSpPr txBox="1"/>
      </xdr:nvSpPr>
      <xdr:spPr>
        <a:xfrm>
          <a:off x="12042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19050</xdr:rowOff>
    </xdr:from>
    <xdr:to>
      <xdr:col>24</xdr:col>
      <xdr:colOff>644525</xdr:colOff>
      <xdr:row>101</xdr:row>
      <xdr:rowOff>19050</xdr:rowOff>
    </xdr:to>
    <xdr:cxnSp macro="">
      <xdr:nvCxnSpPr>
        <xdr:cNvPr id="609" name="直線コネクタ 608"/>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48277</xdr:rowOff>
    </xdr:from>
    <xdr:ext cx="403059" cy="259045"/>
    <xdr:sp macro="" textlink="">
      <xdr:nvSpPr>
        <xdr:cNvPr id="610" name="テキスト ボックス 609"/>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76200</xdr:rowOff>
    </xdr:from>
    <xdr:to>
      <xdr:col>24</xdr:col>
      <xdr:colOff>644525</xdr:colOff>
      <xdr:row>99</xdr:row>
      <xdr:rowOff>76200</xdr:rowOff>
    </xdr:to>
    <xdr:cxnSp macro="">
      <xdr:nvCxnSpPr>
        <xdr:cNvPr id="611" name="直線コネクタ 610"/>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105427</xdr:rowOff>
    </xdr:from>
    <xdr:ext cx="403059" cy="259045"/>
    <xdr:sp macro="" textlink="">
      <xdr:nvSpPr>
        <xdr:cNvPr id="612" name="テキスト ボックス 611"/>
        <xdr:cNvSpPr txBox="1"/>
      </xdr:nvSpPr>
      <xdr:spPr>
        <a:xfrm>
          <a:off x="12042941"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13" name="直線コネクタ 6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14" name="テキスト ボックス 61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1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39052</xdr:rowOff>
    </xdr:from>
    <xdr:to>
      <xdr:col>23</xdr:col>
      <xdr:colOff>516889</xdr:colOff>
      <xdr:row>108</xdr:row>
      <xdr:rowOff>93345</xdr:rowOff>
    </xdr:to>
    <xdr:cxnSp macro="">
      <xdr:nvCxnSpPr>
        <xdr:cNvPr id="616" name="直線コネクタ 615"/>
        <xdr:cNvCxnSpPr/>
      </xdr:nvCxnSpPr>
      <xdr:spPr>
        <a:xfrm flipV="1">
          <a:off x="16318864" y="17184052"/>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97172</xdr:rowOff>
    </xdr:from>
    <xdr:ext cx="405111" cy="259045"/>
    <xdr:sp macro="" textlink="">
      <xdr:nvSpPr>
        <xdr:cNvPr id="617" name="【公民館】&#10;有形固定資産減価償却率最小値テキスト"/>
        <xdr:cNvSpPr txBox="1"/>
      </xdr:nvSpPr>
      <xdr:spPr>
        <a:xfrm>
          <a:off x="16408400" y="186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a:t>
          </a:r>
          <a:endParaRPr kumimoji="1" lang="ja-JP" altLang="en-US" sz="1000" b="1">
            <a:latin typeface="ＭＳ Ｐゴシック"/>
          </a:endParaRPr>
        </a:p>
      </xdr:txBody>
    </xdr:sp>
    <xdr:clientData/>
  </xdr:oneCellAnchor>
  <xdr:twoCellAnchor>
    <xdr:from>
      <xdr:col>23</xdr:col>
      <xdr:colOff>428625</xdr:colOff>
      <xdr:row>108</xdr:row>
      <xdr:rowOff>93345</xdr:rowOff>
    </xdr:from>
    <xdr:to>
      <xdr:col>23</xdr:col>
      <xdr:colOff>606425</xdr:colOff>
      <xdr:row>108</xdr:row>
      <xdr:rowOff>93345</xdr:rowOff>
    </xdr:to>
    <xdr:cxnSp macro="">
      <xdr:nvCxnSpPr>
        <xdr:cNvPr id="618" name="直線コネクタ 617"/>
        <xdr:cNvCxnSpPr/>
      </xdr:nvCxnSpPr>
      <xdr:spPr>
        <a:xfrm>
          <a:off x="16230600" y="1860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157179</xdr:rowOff>
    </xdr:from>
    <xdr:ext cx="405111" cy="259045"/>
    <xdr:sp macro="" textlink="">
      <xdr:nvSpPr>
        <xdr:cNvPr id="619" name="【公民館】&#10;有形固定資産減価償却率最大値テキスト"/>
        <xdr:cNvSpPr txBox="1"/>
      </xdr:nvSpPr>
      <xdr:spPr>
        <a:xfrm>
          <a:off x="16408400" y="16959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23</xdr:col>
      <xdr:colOff>428625</xdr:colOff>
      <xdr:row>100</xdr:row>
      <xdr:rowOff>39052</xdr:rowOff>
    </xdr:from>
    <xdr:to>
      <xdr:col>23</xdr:col>
      <xdr:colOff>606425</xdr:colOff>
      <xdr:row>100</xdr:row>
      <xdr:rowOff>39052</xdr:rowOff>
    </xdr:to>
    <xdr:cxnSp macro="">
      <xdr:nvCxnSpPr>
        <xdr:cNvPr id="620" name="直線コネクタ 619"/>
        <xdr:cNvCxnSpPr/>
      </xdr:nvCxnSpPr>
      <xdr:spPr>
        <a:xfrm>
          <a:off x="16230600" y="1718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66691</xdr:rowOff>
    </xdr:from>
    <xdr:ext cx="405111" cy="259045"/>
    <xdr:sp macro="" textlink="">
      <xdr:nvSpPr>
        <xdr:cNvPr id="621" name="【公民館】&#10;有形固定資産減価償却率平均値テキスト"/>
        <xdr:cNvSpPr txBox="1"/>
      </xdr:nvSpPr>
      <xdr:spPr>
        <a:xfrm>
          <a:off x="16408400" y="18068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88264</xdr:rowOff>
    </xdr:from>
    <xdr:to>
      <xdr:col>23</xdr:col>
      <xdr:colOff>568325</xdr:colOff>
      <xdr:row>106</xdr:row>
      <xdr:rowOff>18414</xdr:rowOff>
    </xdr:to>
    <xdr:sp macro="" textlink="">
      <xdr:nvSpPr>
        <xdr:cNvPr id="622" name="フローチャート : 判断 621"/>
        <xdr:cNvSpPr/>
      </xdr:nvSpPr>
      <xdr:spPr>
        <a:xfrm>
          <a:off x="16268700" y="1809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162561</xdr:rowOff>
    </xdr:from>
    <xdr:to>
      <xdr:col>22</xdr:col>
      <xdr:colOff>415925</xdr:colOff>
      <xdr:row>105</xdr:row>
      <xdr:rowOff>92711</xdr:rowOff>
    </xdr:to>
    <xdr:sp macro="" textlink="">
      <xdr:nvSpPr>
        <xdr:cNvPr id="623" name="フローチャート : 判断 622"/>
        <xdr:cNvSpPr/>
      </xdr:nvSpPr>
      <xdr:spPr>
        <a:xfrm>
          <a:off x="1543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24" name="テキスト ボックス 62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25" name="テキスト ボックス 62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26" name="テキスト ボックス 62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27" name="テキスト ボックス 62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28" name="テキスト ボックス 62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99</xdr:row>
      <xdr:rowOff>159702</xdr:rowOff>
    </xdr:from>
    <xdr:to>
      <xdr:col>23</xdr:col>
      <xdr:colOff>568325</xdr:colOff>
      <xdr:row>100</xdr:row>
      <xdr:rowOff>89852</xdr:rowOff>
    </xdr:to>
    <xdr:sp macro="" textlink="">
      <xdr:nvSpPr>
        <xdr:cNvPr id="629" name="円/楕円 628"/>
        <xdr:cNvSpPr/>
      </xdr:nvSpPr>
      <xdr:spPr>
        <a:xfrm>
          <a:off x="16268700" y="1713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99</xdr:row>
      <xdr:rowOff>112729</xdr:rowOff>
    </xdr:from>
    <xdr:ext cx="405111" cy="259045"/>
    <xdr:sp macro="" textlink="">
      <xdr:nvSpPr>
        <xdr:cNvPr id="630" name="【公民館】&#10;有形固定資産減価償却率該当値テキスト"/>
        <xdr:cNvSpPr txBox="1"/>
      </xdr:nvSpPr>
      <xdr:spPr>
        <a:xfrm>
          <a:off x="16408400" y="1708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oneCellAnchor>
    <xdr:from>
      <xdr:col>22</xdr:col>
      <xdr:colOff>149868</xdr:colOff>
      <xdr:row>103</xdr:row>
      <xdr:rowOff>109238</xdr:rowOff>
    </xdr:from>
    <xdr:ext cx="405111" cy="259045"/>
    <xdr:sp macro="" textlink="">
      <xdr:nvSpPr>
        <xdr:cNvPr id="631" name="n_1aveValue【公民館】&#10;有形固定資産減価償却率"/>
        <xdr:cNvSpPr txBox="1"/>
      </xdr:nvSpPr>
      <xdr:spPr>
        <a:xfrm>
          <a:off x="15266043"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32" name="正方形/長方形 63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33" name="正方形/長方形 63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34" name="正方形/長方形 63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35" name="正方形/長方形 63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36" name="正方形/長方形 63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37" name="正方形/長方形 63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38" name="正方形/長方形 63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39" name="正方形/長方形 63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40" name="テキスト ボックス 63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41" name="直線コネクタ 64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42" name="テキスト ボックス 64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43" name="直線コネクタ 64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44" name="テキスト ボックス 64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45" name="直線コネクタ 64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46" name="テキスト ボックス 64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47" name="直線コネクタ 64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48" name="テキスト ボックス 64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49" name="直線コネクタ 64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50" name="テキスト ボックス 64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51" name="直線コネクタ 65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52" name="テキスト ボックス 65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53" name="直線コネクタ 65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54" name="テキスト ボックス 65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55" name="直線コネクタ 65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56" name="テキスト ボックス 65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5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59871</xdr:rowOff>
    </xdr:from>
    <xdr:to>
      <xdr:col>32</xdr:col>
      <xdr:colOff>186689</xdr:colOff>
      <xdr:row>108</xdr:row>
      <xdr:rowOff>157843</xdr:rowOff>
    </xdr:to>
    <xdr:cxnSp macro="">
      <xdr:nvCxnSpPr>
        <xdr:cNvPr id="658" name="直線コネクタ 657"/>
        <xdr:cNvCxnSpPr/>
      </xdr:nvCxnSpPr>
      <xdr:spPr>
        <a:xfrm flipV="1">
          <a:off x="22160864" y="17204871"/>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161670</xdr:rowOff>
    </xdr:from>
    <xdr:ext cx="469744" cy="259045"/>
    <xdr:sp macro="" textlink="">
      <xdr:nvSpPr>
        <xdr:cNvPr id="659" name="【公民館】&#10;一人当たり面積最小値テキスト"/>
        <xdr:cNvSpPr txBox="1"/>
      </xdr:nvSpPr>
      <xdr:spPr>
        <a:xfrm>
          <a:off x="22250400" y="1867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32</xdr:col>
      <xdr:colOff>98425</xdr:colOff>
      <xdr:row>108</xdr:row>
      <xdr:rowOff>157843</xdr:rowOff>
    </xdr:from>
    <xdr:to>
      <xdr:col>32</xdr:col>
      <xdr:colOff>276225</xdr:colOff>
      <xdr:row>108</xdr:row>
      <xdr:rowOff>157843</xdr:rowOff>
    </xdr:to>
    <xdr:cxnSp macro="">
      <xdr:nvCxnSpPr>
        <xdr:cNvPr id="660" name="直線コネクタ 659"/>
        <xdr:cNvCxnSpPr/>
      </xdr:nvCxnSpPr>
      <xdr:spPr>
        <a:xfrm>
          <a:off x="22072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6548</xdr:rowOff>
    </xdr:from>
    <xdr:ext cx="469744" cy="259045"/>
    <xdr:sp macro="" textlink="">
      <xdr:nvSpPr>
        <xdr:cNvPr id="661" name="【公民館】&#10;一人当たり面積最大値テキスト"/>
        <xdr:cNvSpPr txBox="1"/>
      </xdr:nvSpPr>
      <xdr:spPr>
        <a:xfrm>
          <a:off x="22250400" y="1698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100</xdr:row>
      <xdr:rowOff>59871</xdr:rowOff>
    </xdr:from>
    <xdr:to>
      <xdr:col>32</xdr:col>
      <xdr:colOff>276225</xdr:colOff>
      <xdr:row>100</xdr:row>
      <xdr:rowOff>59871</xdr:rowOff>
    </xdr:to>
    <xdr:cxnSp macro="">
      <xdr:nvCxnSpPr>
        <xdr:cNvPr id="662" name="直線コネクタ 661"/>
        <xdr:cNvCxnSpPr/>
      </xdr:nvCxnSpPr>
      <xdr:spPr>
        <a:xfrm>
          <a:off x="22072600" y="1720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52813</xdr:rowOff>
    </xdr:from>
    <xdr:ext cx="469744" cy="259045"/>
    <xdr:sp macro="" textlink="">
      <xdr:nvSpPr>
        <xdr:cNvPr id="663" name="【公民館】&#10;一人当たり面積平均値テキスト"/>
        <xdr:cNvSpPr txBox="1"/>
      </xdr:nvSpPr>
      <xdr:spPr>
        <a:xfrm>
          <a:off x="22250400" y="17883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74386</xdr:rowOff>
    </xdr:from>
    <xdr:to>
      <xdr:col>32</xdr:col>
      <xdr:colOff>238125</xdr:colOff>
      <xdr:row>105</xdr:row>
      <xdr:rowOff>4536</xdr:rowOff>
    </xdr:to>
    <xdr:sp macro="" textlink="">
      <xdr:nvSpPr>
        <xdr:cNvPr id="664" name="フローチャート : 判断 663"/>
        <xdr:cNvSpPr/>
      </xdr:nvSpPr>
      <xdr:spPr>
        <a:xfrm>
          <a:off x="22110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74386</xdr:rowOff>
    </xdr:from>
    <xdr:to>
      <xdr:col>31</xdr:col>
      <xdr:colOff>85725</xdr:colOff>
      <xdr:row>105</xdr:row>
      <xdr:rowOff>4536</xdr:rowOff>
    </xdr:to>
    <xdr:sp macro="" textlink="">
      <xdr:nvSpPr>
        <xdr:cNvPr id="665" name="フローチャート : 判断 664"/>
        <xdr:cNvSpPr/>
      </xdr:nvSpPr>
      <xdr:spPr>
        <a:xfrm>
          <a:off x="21272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66" name="テキスト ボックス 66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67" name="テキスト ボックス 66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68" name="テキスト ボックス 66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69" name="テキスト ボックス 66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70" name="テキスト ボックス 66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103</xdr:row>
      <xdr:rowOff>49893</xdr:rowOff>
    </xdr:from>
    <xdr:to>
      <xdr:col>32</xdr:col>
      <xdr:colOff>238125</xdr:colOff>
      <xdr:row>103</xdr:row>
      <xdr:rowOff>151493</xdr:rowOff>
    </xdr:to>
    <xdr:sp macro="" textlink="">
      <xdr:nvSpPr>
        <xdr:cNvPr id="671" name="円/楕円 670"/>
        <xdr:cNvSpPr/>
      </xdr:nvSpPr>
      <xdr:spPr>
        <a:xfrm>
          <a:off x="22110700" y="1770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102</xdr:row>
      <xdr:rowOff>72770</xdr:rowOff>
    </xdr:from>
    <xdr:ext cx="469744" cy="259045"/>
    <xdr:sp macro="" textlink="">
      <xdr:nvSpPr>
        <xdr:cNvPr id="672" name="【公民館】&#10;一人当たり面積該当値テキスト"/>
        <xdr:cNvSpPr txBox="1"/>
      </xdr:nvSpPr>
      <xdr:spPr>
        <a:xfrm>
          <a:off x="22250400" y="1756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0.079</a:t>
          </a:r>
          <a:endParaRPr kumimoji="1" lang="ja-JP" altLang="en-US" sz="1000" b="1">
            <a:solidFill>
              <a:srgbClr val="FF0000"/>
            </a:solidFill>
            <a:latin typeface="ＭＳ Ｐゴシック"/>
          </a:endParaRPr>
        </a:p>
      </xdr:txBody>
    </xdr:sp>
    <xdr:clientData/>
  </xdr:oneCellAnchor>
  <xdr:oneCellAnchor>
    <xdr:from>
      <xdr:col>30</xdr:col>
      <xdr:colOff>473152</xdr:colOff>
      <xdr:row>103</xdr:row>
      <xdr:rowOff>21063</xdr:rowOff>
    </xdr:from>
    <xdr:ext cx="469744" cy="259045"/>
    <xdr:sp macro="" textlink="">
      <xdr:nvSpPr>
        <xdr:cNvPr id="673" name="n_1aveValue【公民館】&#10;一人当たり面積"/>
        <xdr:cNvSpPr txBox="1"/>
      </xdr:nvSpPr>
      <xdr:spPr>
        <a:xfrm>
          <a:off x="21075727" y="1768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74" name="正方形/長方形 6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75" name="正方形/長方形 6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76" name="テキスト ボックス 67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aseline="0">
              <a:solidFill>
                <a:schemeClr val="dk1"/>
              </a:solidFill>
              <a:latin typeface="+mn-lt"/>
              <a:ea typeface="+mn-ea"/>
              <a:cs typeface="+mn-cs"/>
            </a:rPr>
            <a:t>・類似団体と比較して特に有形固定資産減価償却率が高くなっている施設は、公営住宅、港湾・漁港、認定こども園（岩国市は該当なし）・幼稚園・保育所、児童館、公民館である。公営住宅は岩国市営住宅長寿命化計画に基づき、老朽化した市営住宅ストックの更新などを進め、長寿命化を図っていくとともに、統廃合を検討していく。港湾・漁港については、長寿命化計画を作成中のものもあるが、計画に基づき老朽化に対応する予定である。幼稚園・保育所、児童館及び公民館については、引き続き使用する施設については、施設の効率的な管理運営方法を検討するとともに、耐震化、長寿命化を図り、</a:t>
          </a:r>
          <a:r>
            <a:rPr lang="ja-JP" altLang="en-US" sz="1100" baseline="0">
              <a:solidFill>
                <a:schemeClr val="dk1"/>
              </a:solidFill>
              <a:latin typeface="+mn-lt"/>
              <a:ea typeface="+mn-ea"/>
              <a:cs typeface="+mn-cs"/>
            </a:rPr>
            <a:t>計画的な</a:t>
          </a:r>
          <a:r>
            <a:rPr lang="ja-JP" altLang="ja-JP" sz="1100" baseline="0">
              <a:solidFill>
                <a:schemeClr val="dk1"/>
              </a:solidFill>
              <a:latin typeface="+mn-lt"/>
              <a:ea typeface="+mn-ea"/>
              <a:cs typeface="+mn-cs"/>
            </a:rPr>
            <a:t>予防保全を行っていくとともに統廃合を検討していく。</a:t>
          </a:r>
          <a:endParaRPr kumimoji="1"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山口県岩国市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138,394
136,727
873.72
73,800,807
71,909,720
1,397,100
36,862,606
51,765,156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11.8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9253</xdr:rowOff>
    </xdr:from>
    <xdr:to>
      <xdr:col>6</xdr:col>
      <xdr:colOff>510540</xdr:colOff>
      <xdr:row>42</xdr:row>
      <xdr:rowOff>30480</xdr:rowOff>
    </xdr:to>
    <xdr:cxnSp macro="">
      <xdr:nvCxnSpPr>
        <xdr:cNvPr id="59" name="直線コネクタ 58"/>
        <xdr:cNvCxnSpPr/>
      </xdr:nvCxnSpPr>
      <xdr:spPr>
        <a:xfrm flipV="1">
          <a:off x="4634865" y="5667103"/>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34307</xdr:rowOff>
    </xdr:from>
    <xdr:ext cx="405111" cy="259045"/>
    <xdr:sp macro="" textlink="">
      <xdr:nvSpPr>
        <xdr:cNvPr id="60" name="【図書館】&#10;有形固定資産減価償却率最小値テキスト"/>
        <xdr:cNvSpPr txBox="1"/>
      </xdr:nvSpPr>
      <xdr:spPr>
        <a:xfrm>
          <a:off x="47244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a:t>
          </a:r>
          <a:endParaRPr kumimoji="1" lang="ja-JP" altLang="en-US" sz="1000" b="1">
            <a:latin typeface="ＭＳ Ｐゴシック"/>
          </a:endParaRPr>
        </a:p>
      </xdr:txBody>
    </xdr:sp>
    <xdr:clientData/>
  </xdr:oneCellAnchor>
  <xdr:twoCellAnchor>
    <xdr:from>
      <xdr:col>6</xdr:col>
      <xdr:colOff>422275</xdr:colOff>
      <xdr:row>42</xdr:row>
      <xdr:rowOff>30480</xdr:rowOff>
    </xdr:from>
    <xdr:to>
      <xdr:col>6</xdr:col>
      <xdr:colOff>600075</xdr:colOff>
      <xdr:row>42</xdr:row>
      <xdr:rowOff>30480</xdr:rowOff>
    </xdr:to>
    <xdr:cxnSp macro="">
      <xdr:nvCxnSpPr>
        <xdr:cNvPr id="61" name="直線コネクタ 60"/>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127380</xdr:rowOff>
    </xdr:from>
    <xdr:ext cx="405111" cy="259045"/>
    <xdr:sp macro="" textlink="">
      <xdr:nvSpPr>
        <xdr:cNvPr id="62" name="【図書館】&#10;有形固定資産減価償却率最大値テキスト"/>
        <xdr:cNvSpPr txBox="1"/>
      </xdr:nvSpPr>
      <xdr:spPr>
        <a:xfrm>
          <a:off x="4724400"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6</xdr:col>
      <xdr:colOff>422275</xdr:colOff>
      <xdr:row>33</xdr:row>
      <xdr:rowOff>9253</xdr:rowOff>
    </xdr:from>
    <xdr:to>
      <xdr:col>6</xdr:col>
      <xdr:colOff>600075</xdr:colOff>
      <xdr:row>33</xdr:row>
      <xdr:rowOff>9253</xdr:rowOff>
    </xdr:to>
    <xdr:cxnSp macro="">
      <xdr:nvCxnSpPr>
        <xdr:cNvPr id="63" name="直線コネクタ 62"/>
        <xdr:cNvCxnSpPr/>
      </xdr:nvCxnSpPr>
      <xdr:spPr>
        <a:xfrm>
          <a:off x="4546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132823</xdr:rowOff>
    </xdr:from>
    <xdr:ext cx="405111" cy="259045"/>
    <xdr:sp macro="" textlink="">
      <xdr:nvSpPr>
        <xdr:cNvPr id="64" name="【図書館】&#10;有形固定資産減価償却率平均値テキスト"/>
        <xdr:cNvSpPr txBox="1"/>
      </xdr:nvSpPr>
      <xdr:spPr>
        <a:xfrm>
          <a:off x="4724400" y="68193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154396</xdr:rowOff>
    </xdr:from>
    <xdr:to>
      <xdr:col>6</xdr:col>
      <xdr:colOff>561975</xdr:colOff>
      <xdr:row>40</xdr:row>
      <xdr:rowOff>84546</xdr:rowOff>
    </xdr:to>
    <xdr:sp macro="" textlink="">
      <xdr:nvSpPr>
        <xdr:cNvPr id="65" name="フローチャート : 判断 64"/>
        <xdr:cNvSpPr/>
      </xdr:nvSpPr>
      <xdr:spPr>
        <a:xfrm>
          <a:off x="4584700" y="6840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89081</xdr:rowOff>
    </xdr:from>
    <xdr:to>
      <xdr:col>5</xdr:col>
      <xdr:colOff>409575</xdr:colOff>
      <xdr:row>40</xdr:row>
      <xdr:rowOff>19231</xdr:rowOff>
    </xdr:to>
    <xdr:sp macro="" textlink="">
      <xdr:nvSpPr>
        <xdr:cNvPr id="66" name="フローチャート : 判断 65"/>
        <xdr:cNvSpPr/>
      </xdr:nvSpPr>
      <xdr:spPr>
        <a:xfrm>
          <a:off x="3746500" y="677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67854</xdr:rowOff>
    </xdr:from>
    <xdr:to>
      <xdr:col>6</xdr:col>
      <xdr:colOff>561975</xdr:colOff>
      <xdr:row>38</xdr:row>
      <xdr:rowOff>169454</xdr:rowOff>
    </xdr:to>
    <xdr:sp macro="" textlink="">
      <xdr:nvSpPr>
        <xdr:cNvPr id="72" name="円/楕円 71"/>
        <xdr:cNvSpPr/>
      </xdr:nvSpPr>
      <xdr:spPr>
        <a:xfrm>
          <a:off x="4584700" y="65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37</xdr:row>
      <xdr:rowOff>90731</xdr:rowOff>
    </xdr:from>
    <xdr:ext cx="405111" cy="259045"/>
    <xdr:sp macro="" textlink="">
      <xdr:nvSpPr>
        <xdr:cNvPr id="73" name="【図書館】&#10;有形固定資産減価償却率該当値テキスト"/>
        <xdr:cNvSpPr txBox="1"/>
      </xdr:nvSpPr>
      <xdr:spPr>
        <a:xfrm>
          <a:off x="4724400" y="6434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a:t>
          </a:r>
          <a:endParaRPr kumimoji="1" lang="ja-JP" altLang="en-US" sz="1000" b="1">
            <a:solidFill>
              <a:srgbClr val="FF0000"/>
            </a:solidFill>
            <a:latin typeface="ＭＳ Ｐゴシック"/>
          </a:endParaRPr>
        </a:p>
      </xdr:txBody>
    </xdr:sp>
    <xdr:clientData/>
  </xdr:oneCellAnchor>
  <xdr:oneCellAnchor>
    <xdr:from>
      <xdr:col>5</xdr:col>
      <xdr:colOff>143518</xdr:colOff>
      <xdr:row>38</xdr:row>
      <xdr:rowOff>35758</xdr:rowOff>
    </xdr:from>
    <xdr:ext cx="405111" cy="259045"/>
    <xdr:sp macro="" textlink="">
      <xdr:nvSpPr>
        <xdr:cNvPr id="74" name="n_1aveValue【図書館】&#10;有形固定資産減価償却率"/>
        <xdr:cNvSpPr txBox="1"/>
      </xdr:nvSpPr>
      <xdr:spPr>
        <a:xfrm>
          <a:off x="3582043" y="6550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6" name="テキスト ボックス 8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8" name="テキスト ボックス 87"/>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0" name="テキスト ボックス 89"/>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2" name="テキスト ボックス 91"/>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4" name="テキスト ボックス 93"/>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6" name="テキスト ボックス 95"/>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27214</xdr:rowOff>
    </xdr:from>
    <xdr:to>
      <xdr:col>15</xdr:col>
      <xdr:colOff>180340</xdr:colOff>
      <xdr:row>41</xdr:row>
      <xdr:rowOff>89807</xdr:rowOff>
    </xdr:to>
    <xdr:cxnSp macro="">
      <xdr:nvCxnSpPr>
        <xdr:cNvPr id="100" name="直線コネクタ 99"/>
        <xdr:cNvCxnSpPr/>
      </xdr:nvCxnSpPr>
      <xdr:spPr>
        <a:xfrm flipV="1">
          <a:off x="10476865" y="5856514"/>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93634</xdr:rowOff>
    </xdr:from>
    <xdr:ext cx="469744" cy="259045"/>
    <xdr:sp macro="" textlink="">
      <xdr:nvSpPr>
        <xdr:cNvPr id="101" name="【図書館】&#10;一人当たり面積最小値テキスト"/>
        <xdr:cNvSpPr txBox="1"/>
      </xdr:nvSpPr>
      <xdr:spPr>
        <a:xfrm>
          <a:off x="10566400" y="71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41</xdr:row>
      <xdr:rowOff>89807</xdr:rowOff>
    </xdr:from>
    <xdr:to>
      <xdr:col>15</xdr:col>
      <xdr:colOff>269875</xdr:colOff>
      <xdr:row>41</xdr:row>
      <xdr:rowOff>89807</xdr:rowOff>
    </xdr:to>
    <xdr:cxnSp macro="">
      <xdr:nvCxnSpPr>
        <xdr:cNvPr id="102" name="直線コネクタ 101"/>
        <xdr:cNvCxnSpPr/>
      </xdr:nvCxnSpPr>
      <xdr:spPr>
        <a:xfrm>
          <a:off x="10388600" y="711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145341</xdr:rowOff>
    </xdr:from>
    <xdr:ext cx="469744" cy="259045"/>
    <xdr:sp macro="" textlink="">
      <xdr:nvSpPr>
        <xdr:cNvPr id="103" name="【図書館】&#10;一人当たり面積最大値テキスト"/>
        <xdr:cNvSpPr txBox="1"/>
      </xdr:nvSpPr>
      <xdr:spPr>
        <a:xfrm>
          <a:off x="10566400" y="56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0.132</a:t>
          </a:r>
          <a:endParaRPr kumimoji="1" lang="ja-JP" altLang="en-US" sz="1000" b="1">
            <a:latin typeface="ＭＳ Ｐゴシック"/>
          </a:endParaRPr>
        </a:p>
      </xdr:txBody>
    </xdr:sp>
    <xdr:clientData/>
  </xdr:oneCellAnchor>
  <xdr:twoCellAnchor>
    <xdr:from>
      <xdr:col>15</xdr:col>
      <xdr:colOff>92075</xdr:colOff>
      <xdr:row>34</xdr:row>
      <xdr:rowOff>27214</xdr:rowOff>
    </xdr:from>
    <xdr:to>
      <xdr:col>15</xdr:col>
      <xdr:colOff>269875</xdr:colOff>
      <xdr:row>34</xdr:row>
      <xdr:rowOff>27214</xdr:rowOff>
    </xdr:to>
    <xdr:cxnSp macro="">
      <xdr:nvCxnSpPr>
        <xdr:cNvPr id="104" name="直線コネクタ 103"/>
        <xdr:cNvCxnSpPr/>
      </xdr:nvCxnSpPr>
      <xdr:spPr>
        <a:xfrm>
          <a:off x="10388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161670</xdr:rowOff>
    </xdr:from>
    <xdr:ext cx="469744" cy="259045"/>
    <xdr:sp macro="" textlink="">
      <xdr:nvSpPr>
        <xdr:cNvPr id="105" name="【図書館】&#10;一人当たり面積平均値テキスト"/>
        <xdr:cNvSpPr txBox="1"/>
      </xdr:nvSpPr>
      <xdr:spPr>
        <a:xfrm>
          <a:off x="10566400" y="667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11793</xdr:rowOff>
    </xdr:from>
    <xdr:to>
      <xdr:col>15</xdr:col>
      <xdr:colOff>231775</xdr:colOff>
      <xdr:row>39</xdr:row>
      <xdr:rowOff>113393</xdr:rowOff>
    </xdr:to>
    <xdr:sp macro="" textlink="">
      <xdr:nvSpPr>
        <xdr:cNvPr id="106" name="フローチャート : 判断 105"/>
        <xdr:cNvSpPr/>
      </xdr:nvSpPr>
      <xdr:spPr>
        <a:xfrm>
          <a:off x="104267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47172</xdr:rowOff>
    </xdr:from>
    <xdr:to>
      <xdr:col>14</xdr:col>
      <xdr:colOff>79375</xdr:colOff>
      <xdr:row>40</xdr:row>
      <xdr:rowOff>148772</xdr:rowOff>
    </xdr:to>
    <xdr:sp macro="" textlink="">
      <xdr:nvSpPr>
        <xdr:cNvPr id="107" name="フローチャート : 判断 106"/>
        <xdr:cNvSpPr/>
      </xdr:nvSpPr>
      <xdr:spPr>
        <a:xfrm>
          <a:off x="9588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907</xdr:rowOff>
    </xdr:from>
    <xdr:to>
      <xdr:col>15</xdr:col>
      <xdr:colOff>231775</xdr:colOff>
      <xdr:row>39</xdr:row>
      <xdr:rowOff>102507</xdr:rowOff>
    </xdr:to>
    <xdr:sp macro="" textlink="">
      <xdr:nvSpPr>
        <xdr:cNvPr id="113" name="円/楕円 112"/>
        <xdr:cNvSpPr/>
      </xdr:nvSpPr>
      <xdr:spPr>
        <a:xfrm>
          <a:off x="104267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38</xdr:row>
      <xdr:rowOff>23784</xdr:rowOff>
    </xdr:from>
    <xdr:ext cx="469744" cy="259045"/>
    <xdr:sp macro="" textlink="">
      <xdr:nvSpPr>
        <xdr:cNvPr id="114" name="【図書館】&#10;一人当たり面積該当値テキスト"/>
        <xdr:cNvSpPr txBox="1"/>
      </xdr:nvSpPr>
      <xdr:spPr>
        <a:xfrm>
          <a:off x="10566400" y="653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0.051</a:t>
          </a:r>
          <a:endParaRPr kumimoji="1" lang="ja-JP" altLang="en-US" sz="1000" b="1">
            <a:solidFill>
              <a:srgbClr val="FF0000"/>
            </a:solidFill>
            <a:latin typeface="ＭＳ Ｐゴシック"/>
          </a:endParaRPr>
        </a:p>
      </xdr:txBody>
    </xdr:sp>
    <xdr:clientData/>
  </xdr:oneCellAnchor>
  <xdr:oneCellAnchor>
    <xdr:from>
      <xdr:col>13</xdr:col>
      <xdr:colOff>466802</xdr:colOff>
      <xdr:row>38</xdr:row>
      <xdr:rowOff>165299</xdr:rowOff>
    </xdr:from>
    <xdr:ext cx="469744" cy="259045"/>
    <xdr:sp macro="" textlink="">
      <xdr:nvSpPr>
        <xdr:cNvPr id="115" name="n_1aveValue【図書館】&#10;一人当たり面積"/>
        <xdr:cNvSpPr txBox="1"/>
      </xdr:nvSpPr>
      <xdr:spPr>
        <a:xfrm>
          <a:off x="9391727" y="668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0.031</a:t>
          </a:r>
          <a:endParaRPr kumimoji="1" lang="ja-JP" altLang="en-US" sz="1000" b="1">
            <a:solidFill>
              <a:srgbClr val="00008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130628</xdr:rowOff>
    </xdr:from>
    <xdr:to>
      <xdr:col>7</xdr:col>
      <xdr:colOff>638175</xdr:colOff>
      <xdr:row>64</xdr:row>
      <xdr:rowOff>130628</xdr:rowOff>
    </xdr:to>
    <xdr:cxnSp macro="">
      <xdr:nvCxnSpPr>
        <xdr:cNvPr id="126" name="直線コネクタ 12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159855</xdr:rowOff>
    </xdr:from>
    <xdr:ext cx="338939" cy="259045"/>
    <xdr:sp macro="" textlink="">
      <xdr:nvSpPr>
        <xdr:cNvPr id="127" name="テキスト ボックス 12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8" name="直線コネクタ 12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9" name="テキスト ボックス 12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0" name="直線コネクタ 12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1" name="テキスト ボックス 13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2" name="直線コネクタ 13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3" name="テキスト ボックス 13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4" name="直線コネクタ 13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5" name="テキスト ボックス 13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6" name="直線コネクタ 13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70049</xdr:rowOff>
    </xdr:from>
    <xdr:ext cx="467179" cy="259045"/>
    <xdr:sp macro="" textlink="">
      <xdr:nvSpPr>
        <xdr:cNvPr id="137" name="テキスト ボックス 13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57150</xdr:rowOff>
    </xdr:from>
    <xdr:to>
      <xdr:col>6</xdr:col>
      <xdr:colOff>510540</xdr:colOff>
      <xdr:row>63</xdr:row>
      <xdr:rowOff>150223</xdr:rowOff>
    </xdr:to>
    <xdr:cxnSp macro="">
      <xdr:nvCxnSpPr>
        <xdr:cNvPr id="141" name="直線コネクタ 140"/>
        <xdr:cNvCxnSpPr/>
      </xdr:nvCxnSpPr>
      <xdr:spPr>
        <a:xfrm flipV="1">
          <a:off x="4634865" y="9658350"/>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154050</xdr:rowOff>
    </xdr:from>
    <xdr:ext cx="340478" cy="259045"/>
    <xdr:sp macro="" textlink="">
      <xdr:nvSpPr>
        <xdr:cNvPr id="142" name="【体育館・プール】&#10;有形固定資産減価償却率最小値テキスト"/>
        <xdr:cNvSpPr txBox="1"/>
      </xdr:nvSpPr>
      <xdr:spPr>
        <a:xfrm>
          <a:off x="47244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422275</xdr:colOff>
      <xdr:row>63</xdr:row>
      <xdr:rowOff>150223</xdr:rowOff>
    </xdr:from>
    <xdr:to>
      <xdr:col>6</xdr:col>
      <xdr:colOff>600075</xdr:colOff>
      <xdr:row>63</xdr:row>
      <xdr:rowOff>150223</xdr:rowOff>
    </xdr:to>
    <xdr:cxnSp macro="">
      <xdr:nvCxnSpPr>
        <xdr:cNvPr id="143" name="直線コネクタ 142"/>
        <xdr:cNvCxnSpPr/>
      </xdr:nvCxnSpPr>
      <xdr:spPr>
        <a:xfrm>
          <a:off x="4546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3827</xdr:rowOff>
    </xdr:from>
    <xdr:ext cx="405111" cy="259045"/>
    <xdr:sp macro="" textlink="">
      <xdr:nvSpPr>
        <xdr:cNvPr id="144" name="【体育館・プール】&#10;有形固定資産減価償却率最大値テキスト"/>
        <xdr:cNvSpPr txBox="1"/>
      </xdr:nvSpPr>
      <xdr:spPr>
        <a:xfrm>
          <a:off x="47244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a:t>
          </a:r>
          <a:endParaRPr kumimoji="1" lang="ja-JP" altLang="en-US" sz="1000" b="1">
            <a:latin typeface="ＭＳ Ｐゴシック"/>
          </a:endParaRPr>
        </a:p>
      </xdr:txBody>
    </xdr:sp>
    <xdr:clientData/>
  </xdr:oneCellAnchor>
  <xdr:twoCellAnchor>
    <xdr:from>
      <xdr:col>6</xdr:col>
      <xdr:colOff>422275</xdr:colOff>
      <xdr:row>56</xdr:row>
      <xdr:rowOff>57150</xdr:rowOff>
    </xdr:from>
    <xdr:to>
      <xdr:col>6</xdr:col>
      <xdr:colOff>600075</xdr:colOff>
      <xdr:row>56</xdr:row>
      <xdr:rowOff>57150</xdr:rowOff>
    </xdr:to>
    <xdr:cxnSp macro="">
      <xdr:nvCxnSpPr>
        <xdr:cNvPr id="145" name="直線コネクタ 144"/>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97444</xdr:rowOff>
    </xdr:from>
    <xdr:ext cx="405111" cy="259045"/>
    <xdr:sp macro="" textlink="">
      <xdr:nvSpPr>
        <xdr:cNvPr id="146" name="【体育館・プール】&#10;有形固定資産減価償却率平均値テキスト"/>
        <xdr:cNvSpPr txBox="1"/>
      </xdr:nvSpPr>
      <xdr:spPr>
        <a:xfrm>
          <a:off x="4724400" y="102129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119017</xdr:rowOff>
    </xdr:from>
    <xdr:to>
      <xdr:col>6</xdr:col>
      <xdr:colOff>561975</xdr:colOff>
      <xdr:row>60</xdr:row>
      <xdr:rowOff>49167</xdr:rowOff>
    </xdr:to>
    <xdr:sp macro="" textlink="">
      <xdr:nvSpPr>
        <xdr:cNvPr id="147" name="フローチャート : 判断 146"/>
        <xdr:cNvSpPr/>
      </xdr:nvSpPr>
      <xdr:spPr>
        <a:xfrm>
          <a:off x="4584700" y="1023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125549</xdr:rowOff>
    </xdr:from>
    <xdr:to>
      <xdr:col>5</xdr:col>
      <xdr:colOff>409575</xdr:colOff>
      <xdr:row>60</xdr:row>
      <xdr:rowOff>55699</xdr:rowOff>
    </xdr:to>
    <xdr:sp macro="" textlink="">
      <xdr:nvSpPr>
        <xdr:cNvPr id="148" name="フローチャート : 判断 147"/>
        <xdr:cNvSpPr/>
      </xdr:nvSpPr>
      <xdr:spPr>
        <a:xfrm>
          <a:off x="3746500" y="1024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14515</xdr:rowOff>
    </xdr:from>
    <xdr:to>
      <xdr:col>6</xdr:col>
      <xdr:colOff>561975</xdr:colOff>
      <xdr:row>59</xdr:row>
      <xdr:rowOff>116115</xdr:rowOff>
    </xdr:to>
    <xdr:sp macro="" textlink="">
      <xdr:nvSpPr>
        <xdr:cNvPr id="154" name="円/楕円 153"/>
        <xdr:cNvSpPr/>
      </xdr:nvSpPr>
      <xdr:spPr>
        <a:xfrm>
          <a:off x="4584700" y="1013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58</xdr:row>
      <xdr:rowOff>37392</xdr:rowOff>
    </xdr:from>
    <xdr:ext cx="405111" cy="259045"/>
    <xdr:sp macro="" textlink="">
      <xdr:nvSpPr>
        <xdr:cNvPr id="155" name="【体育館・プール】&#10;有形固定資産減価償却率該当値テキスト"/>
        <xdr:cNvSpPr txBox="1"/>
      </xdr:nvSpPr>
      <xdr:spPr>
        <a:xfrm>
          <a:off x="4724400" y="9981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oneCellAnchor>
    <xdr:from>
      <xdr:col>5</xdr:col>
      <xdr:colOff>143518</xdr:colOff>
      <xdr:row>58</xdr:row>
      <xdr:rowOff>72226</xdr:rowOff>
    </xdr:from>
    <xdr:ext cx="405111" cy="259045"/>
    <xdr:sp macro="" textlink="">
      <xdr:nvSpPr>
        <xdr:cNvPr id="156" name="n_1aveValue【体育館・プール】&#10;有形固定資産減価償却率"/>
        <xdr:cNvSpPr txBox="1"/>
      </xdr:nvSpPr>
      <xdr:spPr>
        <a:xfrm>
          <a:off x="3582043" y="1001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7" name="直線コネクタ 16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8" name="テキスト ボックス 16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9" name="直線コネクタ 16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70" name="テキスト ボックス 16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1" name="直線コネクタ 17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72" name="テキスト ボックス 17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3" name="直線コネクタ 17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74" name="テキスト ボックス 17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6" name="テキスト ボックス 17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66294</xdr:rowOff>
    </xdr:from>
    <xdr:to>
      <xdr:col>15</xdr:col>
      <xdr:colOff>180340</xdr:colOff>
      <xdr:row>63</xdr:row>
      <xdr:rowOff>57150</xdr:rowOff>
    </xdr:to>
    <xdr:cxnSp macro="">
      <xdr:nvCxnSpPr>
        <xdr:cNvPr id="178" name="直線コネクタ 177"/>
        <xdr:cNvCxnSpPr/>
      </xdr:nvCxnSpPr>
      <xdr:spPr>
        <a:xfrm flipV="1">
          <a:off x="10476865" y="983894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60977</xdr:rowOff>
    </xdr:from>
    <xdr:ext cx="469744" cy="259045"/>
    <xdr:sp macro="" textlink="">
      <xdr:nvSpPr>
        <xdr:cNvPr id="179" name="【体育館・プール】&#10;一人当たり面積最小値テキスト"/>
        <xdr:cNvSpPr txBox="1"/>
      </xdr:nvSpPr>
      <xdr:spPr>
        <a:xfrm>
          <a:off x="105664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63</xdr:row>
      <xdr:rowOff>57150</xdr:rowOff>
    </xdr:from>
    <xdr:to>
      <xdr:col>15</xdr:col>
      <xdr:colOff>269875</xdr:colOff>
      <xdr:row>63</xdr:row>
      <xdr:rowOff>57150</xdr:rowOff>
    </xdr:to>
    <xdr:cxnSp macro="">
      <xdr:nvCxnSpPr>
        <xdr:cNvPr id="180" name="直線コネクタ 179"/>
        <xdr:cNvCxnSpPr/>
      </xdr:nvCxnSpPr>
      <xdr:spPr>
        <a:xfrm>
          <a:off x="10388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12971</xdr:rowOff>
    </xdr:from>
    <xdr:ext cx="469744" cy="259045"/>
    <xdr:sp macro="" textlink="">
      <xdr:nvSpPr>
        <xdr:cNvPr id="181" name="【体育館・プール】&#10;一人当たり面積最大値テキスト"/>
        <xdr:cNvSpPr txBox="1"/>
      </xdr:nvSpPr>
      <xdr:spPr>
        <a:xfrm>
          <a:off x="10566400" y="961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0.248</a:t>
          </a:r>
          <a:endParaRPr kumimoji="1" lang="ja-JP" altLang="en-US" sz="1000" b="1">
            <a:latin typeface="ＭＳ Ｐゴシック"/>
          </a:endParaRPr>
        </a:p>
      </xdr:txBody>
    </xdr:sp>
    <xdr:clientData/>
  </xdr:oneCellAnchor>
  <xdr:twoCellAnchor>
    <xdr:from>
      <xdr:col>15</xdr:col>
      <xdr:colOff>92075</xdr:colOff>
      <xdr:row>57</xdr:row>
      <xdr:rowOff>66294</xdr:rowOff>
    </xdr:from>
    <xdr:to>
      <xdr:col>15</xdr:col>
      <xdr:colOff>269875</xdr:colOff>
      <xdr:row>57</xdr:row>
      <xdr:rowOff>66294</xdr:rowOff>
    </xdr:to>
    <xdr:cxnSp macro="">
      <xdr:nvCxnSpPr>
        <xdr:cNvPr id="182" name="直線コネクタ 181"/>
        <xdr:cNvCxnSpPr/>
      </xdr:nvCxnSpPr>
      <xdr:spPr>
        <a:xfrm>
          <a:off x="10388600" y="98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137939</xdr:rowOff>
    </xdr:from>
    <xdr:ext cx="469744" cy="259045"/>
    <xdr:sp macro="" textlink="">
      <xdr:nvSpPr>
        <xdr:cNvPr id="183" name="【体育館・プール】&#10;一人当たり面積平均値テキスト"/>
        <xdr:cNvSpPr txBox="1"/>
      </xdr:nvSpPr>
      <xdr:spPr>
        <a:xfrm>
          <a:off x="10566400" y="10424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0.104</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159512</xdr:rowOff>
    </xdr:from>
    <xdr:to>
      <xdr:col>15</xdr:col>
      <xdr:colOff>231775</xdr:colOff>
      <xdr:row>61</xdr:row>
      <xdr:rowOff>89662</xdr:rowOff>
    </xdr:to>
    <xdr:sp macro="" textlink="">
      <xdr:nvSpPr>
        <xdr:cNvPr id="184" name="フローチャート : 判断 183"/>
        <xdr:cNvSpPr/>
      </xdr:nvSpPr>
      <xdr:spPr>
        <a:xfrm>
          <a:off x="104267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104648</xdr:rowOff>
    </xdr:from>
    <xdr:to>
      <xdr:col>14</xdr:col>
      <xdr:colOff>79375</xdr:colOff>
      <xdr:row>61</xdr:row>
      <xdr:rowOff>34798</xdr:rowOff>
    </xdr:to>
    <xdr:sp macro="" textlink="">
      <xdr:nvSpPr>
        <xdr:cNvPr id="185" name="フローチャート : 判断 184"/>
        <xdr:cNvSpPr/>
      </xdr:nvSpPr>
      <xdr:spPr>
        <a:xfrm>
          <a:off x="9588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38354</xdr:rowOff>
    </xdr:from>
    <xdr:to>
      <xdr:col>15</xdr:col>
      <xdr:colOff>231775</xdr:colOff>
      <xdr:row>59</xdr:row>
      <xdr:rowOff>139954</xdr:rowOff>
    </xdr:to>
    <xdr:sp macro="" textlink="">
      <xdr:nvSpPr>
        <xdr:cNvPr id="191" name="円/楕円 190"/>
        <xdr:cNvSpPr/>
      </xdr:nvSpPr>
      <xdr:spPr>
        <a:xfrm>
          <a:off x="10426700" y="1015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58</xdr:row>
      <xdr:rowOff>61231</xdr:rowOff>
    </xdr:from>
    <xdr:ext cx="469744" cy="259045"/>
    <xdr:sp macro="" textlink="">
      <xdr:nvSpPr>
        <xdr:cNvPr id="192" name="【体育館・プール】&#10;一人当たり面積該当値テキスト"/>
        <xdr:cNvSpPr txBox="1"/>
      </xdr:nvSpPr>
      <xdr:spPr>
        <a:xfrm>
          <a:off x="10566400" y="1000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0.168</a:t>
          </a:r>
          <a:endParaRPr kumimoji="1" lang="ja-JP" altLang="en-US" sz="1000" b="1">
            <a:solidFill>
              <a:srgbClr val="FF0000"/>
            </a:solidFill>
            <a:latin typeface="ＭＳ Ｐゴシック"/>
          </a:endParaRPr>
        </a:p>
      </xdr:txBody>
    </xdr:sp>
    <xdr:clientData/>
  </xdr:oneCellAnchor>
  <xdr:oneCellAnchor>
    <xdr:from>
      <xdr:col>13</xdr:col>
      <xdr:colOff>466802</xdr:colOff>
      <xdr:row>59</xdr:row>
      <xdr:rowOff>51325</xdr:rowOff>
    </xdr:from>
    <xdr:ext cx="469744" cy="259045"/>
    <xdr:sp macro="" textlink="">
      <xdr:nvSpPr>
        <xdr:cNvPr id="193" name="n_1aveValue【体育館・プール】&#10;一人当たり面積"/>
        <xdr:cNvSpPr txBox="1"/>
      </xdr:nvSpPr>
      <xdr:spPr>
        <a:xfrm>
          <a:off x="93917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0.116</a:t>
          </a:r>
          <a:endParaRPr kumimoji="1" lang="ja-JP" altLang="en-US" sz="1000" b="1">
            <a:solidFill>
              <a:srgbClr val="00008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1" name="正方形/長方形 20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2" name="テキスト ボックス 20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3" name="直線コネクタ 20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4" name="テキスト ボックス 20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5" name="直線コネクタ 20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6" name="テキスト ボックス 20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7" name="直線コネクタ 20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8" name="テキスト ボックス 20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9" name="直線コネクタ 20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0" name="テキスト ボックス 20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1" name="直線コネクタ 21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2" name="テキスト ボックス 21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3" name="直線コネクタ 21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4" name="テキスト ボックス 21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40387</xdr:rowOff>
    </xdr:from>
    <xdr:to>
      <xdr:col>6</xdr:col>
      <xdr:colOff>510540</xdr:colOff>
      <xdr:row>86</xdr:row>
      <xdr:rowOff>97537</xdr:rowOff>
    </xdr:to>
    <xdr:cxnSp macro="">
      <xdr:nvCxnSpPr>
        <xdr:cNvPr id="216" name="直線コネクタ 215"/>
        <xdr:cNvCxnSpPr/>
      </xdr:nvCxnSpPr>
      <xdr:spPr>
        <a:xfrm flipV="1">
          <a:off x="4634865" y="13584937"/>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101364</xdr:rowOff>
    </xdr:from>
    <xdr:ext cx="405111" cy="259045"/>
    <xdr:sp macro="" textlink="">
      <xdr:nvSpPr>
        <xdr:cNvPr id="217" name="【福祉施設】&#10;有形固定資産減価償却率最小値テキスト"/>
        <xdr:cNvSpPr txBox="1"/>
      </xdr:nvSpPr>
      <xdr:spPr>
        <a:xfrm>
          <a:off x="4724400" y="1484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48.7</a:t>
          </a:r>
          <a:endParaRPr kumimoji="1" lang="ja-JP" altLang="en-US" sz="1000" b="1">
            <a:latin typeface="ＭＳ Ｐゴシック"/>
          </a:endParaRPr>
        </a:p>
      </xdr:txBody>
    </xdr:sp>
    <xdr:clientData/>
  </xdr:oneCellAnchor>
  <xdr:twoCellAnchor>
    <xdr:from>
      <xdr:col>6</xdr:col>
      <xdr:colOff>422275</xdr:colOff>
      <xdr:row>86</xdr:row>
      <xdr:rowOff>97537</xdr:rowOff>
    </xdr:from>
    <xdr:to>
      <xdr:col>6</xdr:col>
      <xdr:colOff>600075</xdr:colOff>
      <xdr:row>86</xdr:row>
      <xdr:rowOff>97537</xdr:rowOff>
    </xdr:to>
    <xdr:cxnSp macro="">
      <xdr:nvCxnSpPr>
        <xdr:cNvPr id="218" name="直線コネクタ 217"/>
        <xdr:cNvCxnSpPr/>
      </xdr:nvCxnSpPr>
      <xdr:spPr>
        <a:xfrm>
          <a:off x="4546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158514</xdr:rowOff>
    </xdr:from>
    <xdr:ext cx="405111" cy="259045"/>
    <xdr:sp macro="" textlink="">
      <xdr:nvSpPr>
        <xdr:cNvPr id="219" name="【福祉施設】&#10;有形固定資産減価償却率最大値テキスト"/>
        <xdr:cNvSpPr txBox="1"/>
      </xdr:nvSpPr>
      <xdr:spPr>
        <a:xfrm>
          <a:off x="4724400" y="1336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a:t>
          </a:r>
          <a:endParaRPr kumimoji="1" lang="ja-JP" altLang="en-US" sz="1000" b="1">
            <a:latin typeface="ＭＳ Ｐゴシック"/>
          </a:endParaRPr>
        </a:p>
      </xdr:txBody>
    </xdr:sp>
    <xdr:clientData/>
  </xdr:oneCellAnchor>
  <xdr:twoCellAnchor>
    <xdr:from>
      <xdr:col>6</xdr:col>
      <xdr:colOff>422275</xdr:colOff>
      <xdr:row>79</xdr:row>
      <xdr:rowOff>40387</xdr:rowOff>
    </xdr:from>
    <xdr:to>
      <xdr:col>6</xdr:col>
      <xdr:colOff>600075</xdr:colOff>
      <xdr:row>79</xdr:row>
      <xdr:rowOff>40387</xdr:rowOff>
    </xdr:to>
    <xdr:cxnSp macro="">
      <xdr:nvCxnSpPr>
        <xdr:cNvPr id="220" name="直線コネクタ 219"/>
        <xdr:cNvCxnSpPr/>
      </xdr:nvCxnSpPr>
      <xdr:spPr>
        <a:xfrm>
          <a:off x="4546600" y="1358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126764</xdr:rowOff>
    </xdr:from>
    <xdr:ext cx="405111" cy="259045"/>
    <xdr:sp macro="" textlink="">
      <xdr:nvSpPr>
        <xdr:cNvPr id="221" name="【福祉施設】&#10;有形固定資産減価償却率平均値テキスト"/>
        <xdr:cNvSpPr txBox="1"/>
      </xdr:nvSpPr>
      <xdr:spPr>
        <a:xfrm>
          <a:off x="4724400" y="14528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6</xdr:col>
      <xdr:colOff>460375</xdr:colOff>
      <xdr:row>85</xdr:row>
      <xdr:rowOff>103887</xdr:rowOff>
    </xdr:from>
    <xdr:to>
      <xdr:col>6</xdr:col>
      <xdr:colOff>561975</xdr:colOff>
      <xdr:row>86</xdr:row>
      <xdr:rowOff>34037</xdr:rowOff>
    </xdr:to>
    <xdr:sp macro="" textlink="">
      <xdr:nvSpPr>
        <xdr:cNvPr id="222" name="フローチャート : 判断 221"/>
        <xdr:cNvSpPr/>
      </xdr:nvSpPr>
      <xdr:spPr>
        <a:xfrm>
          <a:off x="4584700" y="1467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86</xdr:row>
      <xdr:rowOff>10161</xdr:rowOff>
    </xdr:from>
    <xdr:to>
      <xdr:col>5</xdr:col>
      <xdr:colOff>409575</xdr:colOff>
      <xdr:row>86</xdr:row>
      <xdr:rowOff>111761</xdr:rowOff>
    </xdr:to>
    <xdr:sp macro="" textlink="">
      <xdr:nvSpPr>
        <xdr:cNvPr id="223" name="フローチャート : 判断 222"/>
        <xdr:cNvSpPr/>
      </xdr:nvSpPr>
      <xdr:spPr>
        <a:xfrm>
          <a:off x="3746500" y="1475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4" name="テキスト ボックス 22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5" name="テキスト ボックス 22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6" name="テキスト ボックス 22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7" name="テキスト ボックス 22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8" name="テキスト ボックス 22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86</xdr:row>
      <xdr:rowOff>5587</xdr:rowOff>
    </xdr:from>
    <xdr:to>
      <xdr:col>6</xdr:col>
      <xdr:colOff>561975</xdr:colOff>
      <xdr:row>86</xdr:row>
      <xdr:rowOff>107187</xdr:rowOff>
    </xdr:to>
    <xdr:sp macro="" textlink="">
      <xdr:nvSpPr>
        <xdr:cNvPr id="229" name="円/楕円 228"/>
        <xdr:cNvSpPr/>
      </xdr:nvSpPr>
      <xdr:spPr>
        <a:xfrm>
          <a:off x="4584700" y="147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85</xdr:row>
      <xdr:rowOff>91964</xdr:rowOff>
    </xdr:from>
    <xdr:ext cx="405111" cy="259045"/>
    <xdr:sp macro="" textlink="">
      <xdr:nvSpPr>
        <xdr:cNvPr id="230" name="【福祉施設】&#10;有形固定資産減価償却率該当値テキスト"/>
        <xdr:cNvSpPr txBox="1"/>
      </xdr:nvSpPr>
      <xdr:spPr>
        <a:xfrm>
          <a:off x="4724400" y="14665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a:t>
          </a:r>
          <a:endParaRPr kumimoji="1" lang="ja-JP" altLang="en-US" sz="1000" b="1">
            <a:solidFill>
              <a:srgbClr val="FF0000"/>
            </a:solidFill>
            <a:latin typeface="ＭＳ Ｐゴシック"/>
          </a:endParaRPr>
        </a:p>
      </xdr:txBody>
    </xdr:sp>
    <xdr:clientData/>
  </xdr:oneCellAnchor>
  <xdr:oneCellAnchor>
    <xdr:from>
      <xdr:col>5</xdr:col>
      <xdr:colOff>143518</xdr:colOff>
      <xdr:row>84</xdr:row>
      <xdr:rowOff>128288</xdr:rowOff>
    </xdr:from>
    <xdr:ext cx="405111" cy="259045"/>
    <xdr:sp macro="" textlink="">
      <xdr:nvSpPr>
        <xdr:cNvPr id="231" name="n_1aveValue【福祉施設】&#10;有形固定資産減価償却率"/>
        <xdr:cNvSpPr txBox="1"/>
      </xdr:nvSpPr>
      <xdr:spPr>
        <a:xfrm>
          <a:off x="3582043" y="1453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a:t>
          </a:r>
          <a:endParaRPr kumimoji="1" lang="ja-JP" altLang="en-US" sz="1000" b="1">
            <a:solidFill>
              <a:srgbClr val="00008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2" name="正方形/長方形 23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3" name="正方形/長方形 23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4" name="正方形/長方形 23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5" name="正方形/長方形 23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6" name="正方形/長方形 23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7" name="正方形/長方形 23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8" name="正方形/長方形 23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9" name="正方形/長方形 23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0" name="テキスト ボックス 23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1" name="直線コネクタ 24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87</xdr:row>
      <xdr:rowOff>38100</xdr:rowOff>
    </xdr:from>
    <xdr:to>
      <xdr:col>16</xdr:col>
      <xdr:colOff>307975</xdr:colOff>
      <xdr:row>87</xdr:row>
      <xdr:rowOff>38100</xdr:rowOff>
    </xdr:to>
    <xdr:cxnSp macro="">
      <xdr:nvCxnSpPr>
        <xdr:cNvPr id="242" name="直線コネクタ 241"/>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43" name="テキスト ボックス 242"/>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44" name="直線コネクタ 243"/>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45" name="テキスト ボックス 244"/>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46" name="直線コネクタ 245"/>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47" name="テキスト ボックス 246"/>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8" name="直線コネクタ 24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9" name="テキスト ボックス 24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50" name="直線コネクタ 249"/>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124477</xdr:rowOff>
    </xdr:from>
    <xdr:ext cx="467179" cy="259045"/>
    <xdr:sp macro="" textlink="">
      <xdr:nvSpPr>
        <xdr:cNvPr id="251" name="テキスト ボックス 250"/>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52" name="直線コネクタ 25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53" name="テキスト ボックス 25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54" name="直線コネクタ 253"/>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67327</xdr:rowOff>
    </xdr:from>
    <xdr:ext cx="467179" cy="259045"/>
    <xdr:sp macro="" textlink="">
      <xdr:nvSpPr>
        <xdr:cNvPr id="255" name="テキスト ボックス 254"/>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6" name="直線コネクタ 25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7" name="テキスト ボックス 25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166688</xdr:rowOff>
    </xdr:from>
    <xdr:to>
      <xdr:col>15</xdr:col>
      <xdr:colOff>180340</xdr:colOff>
      <xdr:row>86</xdr:row>
      <xdr:rowOff>38100</xdr:rowOff>
    </xdr:to>
    <xdr:cxnSp macro="">
      <xdr:nvCxnSpPr>
        <xdr:cNvPr id="259" name="直線コネクタ 258"/>
        <xdr:cNvCxnSpPr/>
      </xdr:nvCxnSpPr>
      <xdr:spPr>
        <a:xfrm flipV="1">
          <a:off x="10476865" y="13368338"/>
          <a:ext cx="0" cy="1414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41927</xdr:rowOff>
    </xdr:from>
    <xdr:ext cx="469744" cy="259045"/>
    <xdr:sp macro="" textlink="">
      <xdr:nvSpPr>
        <xdr:cNvPr id="260" name="【福祉施設】&#10;一人当たり面積最小値テキスト"/>
        <xdr:cNvSpPr txBox="1"/>
      </xdr:nvSpPr>
      <xdr:spPr>
        <a:xfrm>
          <a:off x="10566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15</xdr:col>
      <xdr:colOff>92075</xdr:colOff>
      <xdr:row>86</xdr:row>
      <xdr:rowOff>38100</xdr:rowOff>
    </xdr:from>
    <xdr:to>
      <xdr:col>15</xdr:col>
      <xdr:colOff>269875</xdr:colOff>
      <xdr:row>86</xdr:row>
      <xdr:rowOff>38100</xdr:rowOff>
    </xdr:to>
    <xdr:cxnSp macro="">
      <xdr:nvCxnSpPr>
        <xdr:cNvPr id="261" name="直線コネクタ 260"/>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113365</xdr:rowOff>
    </xdr:from>
    <xdr:ext cx="469744" cy="259045"/>
    <xdr:sp macro="" textlink="">
      <xdr:nvSpPr>
        <xdr:cNvPr id="262" name="【福祉施設】&#10;一人当たり面積最大値テキスト"/>
        <xdr:cNvSpPr txBox="1"/>
      </xdr:nvSpPr>
      <xdr:spPr>
        <a:xfrm>
          <a:off x="10566400" y="1314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0.111</a:t>
          </a:r>
          <a:endParaRPr kumimoji="1" lang="ja-JP" altLang="en-US" sz="1000" b="1">
            <a:latin typeface="ＭＳ Ｐゴシック"/>
          </a:endParaRPr>
        </a:p>
      </xdr:txBody>
    </xdr:sp>
    <xdr:clientData/>
  </xdr:oneCellAnchor>
  <xdr:twoCellAnchor>
    <xdr:from>
      <xdr:col>15</xdr:col>
      <xdr:colOff>92075</xdr:colOff>
      <xdr:row>77</xdr:row>
      <xdr:rowOff>166688</xdr:rowOff>
    </xdr:from>
    <xdr:to>
      <xdr:col>15</xdr:col>
      <xdr:colOff>269875</xdr:colOff>
      <xdr:row>77</xdr:row>
      <xdr:rowOff>166688</xdr:rowOff>
    </xdr:to>
    <xdr:cxnSp macro="">
      <xdr:nvCxnSpPr>
        <xdr:cNvPr id="263" name="直線コネクタ 262"/>
        <xdr:cNvCxnSpPr/>
      </xdr:nvCxnSpPr>
      <xdr:spPr>
        <a:xfrm>
          <a:off x="10388600" y="1336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37165</xdr:rowOff>
    </xdr:from>
    <xdr:ext cx="469744" cy="259045"/>
    <xdr:sp macro="" textlink="">
      <xdr:nvSpPr>
        <xdr:cNvPr id="264" name="【福祉施設】&#10;一人当たり面積平均値テキスト"/>
        <xdr:cNvSpPr txBox="1"/>
      </xdr:nvSpPr>
      <xdr:spPr>
        <a:xfrm>
          <a:off x="10566400" y="14096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58738</xdr:rowOff>
    </xdr:from>
    <xdr:to>
      <xdr:col>15</xdr:col>
      <xdr:colOff>231775</xdr:colOff>
      <xdr:row>82</xdr:row>
      <xdr:rowOff>160338</xdr:rowOff>
    </xdr:to>
    <xdr:sp macro="" textlink="">
      <xdr:nvSpPr>
        <xdr:cNvPr id="265" name="フローチャート : 判断 264"/>
        <xdr:cNvSpPr/>
      </xdr:nvSpPr>
      <xdr:spPr>
        <a:xfrm>
          <a:off x="10426700" y="1411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58738</xdr:rowOff>
    </xdr:from>
    <xdr:to>
      <xdr:col>14</xdr:col>
      <xdr:colOff>79375</xdr:colOff>
      <xdr:row>82</xdr:row>
      <xdr:rowOff>160338</xdr:rowOff>
    </xdr:to>
    <xdr:sp macro="" textlink="">
      <xdr:nvSpPr>
        <xdr:cNvPr id="266" name="フローチャート : 判断 265"/>
        <xdr:cNvSpPr/>
      </xdr:nvSpPr>
      <xdr:spPr>
        <a:xfrm>
          <a:off x="9588500" y="1411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7" name="テキスト ボックス 26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8" name="テキスト ボックス 26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9" name="テキスト ボックス 26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0" name="テキスト ボックス 26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1" name="テキスト ボックス 27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80</xdr:row>
      <xdr:rowOff>44450</xdr:rowOff>
    </xdr:from>
    <xdr:to>
      <xdr:col>15</xdr:col>
      <xdr:colOff>231775</xdr:colOff>
      <xdr:row>80</xdr:row>
      <xdr:rowOff>146050</xdr:rowOff>
    </xdr:to>
    <xdr:sp macro="" textlink="">
      <xdr:nvSpPr>
        <xdr:cNvPr id="272" name="円/楕円 271"/>
        <xdr:cNvSpPr/>
      </xdr:nvSpPr>
      <xdr:spPr>
        <a:xfrm>
          <a:off x="104267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79</xdr:row>
      <xdr:rowOff>67327</xdr:rowOff>
    </xdr:from>
    <xdr:ext cx="469744" cy="259045"/>
    <xdr:sp macro="" textlink="">
      <xdr:nvSpPr>
        <xdr:cNvPr id="273" name="【福祉施設】&#10;一人当たり面積該当値テキスト"/>
        <xdr:cNvSpPr txBox="1"/>
      </xdr:nvSpPr>
      <xdr:spPr>
        <a:xfrm>
          <a:off x="10566400"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0.080</a:t>
          </a:r>
          <a:endParaRPr kumimoji="1" lang="ja-JP" altLang="en-US" sz="1000" b="1">
            <a:solidFill>
              <a:srgbClr val="FF0000"/>
            </a:solidFill>
            <a:latin typeface="ＭＳ Ｐゴシック"/>
          </a:endParaRPr>
        </a:p>
      </xdr:txBody>
    </xdr:sp>
    <xdr:clientData/>
  </xdr:oneCellAnchor>
  <xdr:oneCellAnchor>
    <xdr:from>
      <xdr:col>13</xdr:col>
      <xdr:colOff>466802</xdr:colOff>
      <xdr:row>81</xdr:row>
      <xdr:rowOff>5415</xdr:rowOff>
    </xdr:from>
    <xdr:ext cx="469744" cy="259045"/>
    <xdr:sp macro="" textlink="">
      <xdr:nvSpPr>
        <xdr:cNvPr id="274" name="n_1aveValue【福祉施設】&#10;一人当たり面積"/>
        <xdr:cNvSpPr txBox="1"/>
      </xdr:nvSpPr>
      <xdr:spPr>
        <a:xfrm>
          <a:off x="9391727" y="1389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2" name="正方形/長方形 2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3" name="テキスト ボックス 2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4" name="直線コネクタ 2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85" name="テキスト ボックス 284"/>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86" name="直線コネクタ 2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87" name="テキスト ボックス 286"/>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88" name="直線コネクタ 2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89" name="テキスト ボックス 2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90" name="直線コネクタ 2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91" name="テキスト ボックス 2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92" name="直線コネクタ 2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93" name="テキスト ボックス 2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94" name="直線コネクタ 2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95" name="テキスト ボックス 2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96" name="直線コネクタ 2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297" name="テキスト ボックス 296"/>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8" name="直線コネクタ 2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99" name="テキスト ボックス 298"/>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19050</xdr:rowOff>
    </xdr:from>
    <xdr:to>
      <xdr:col>6</xdr:col>
      <xdr:colOff>510540</xdr:colOff>
      <xdr:row>108</xdr:row>
      <xdr:rowOff>89263</xdr:rowOff>
    </xdr:to>
    <xdr:cxnSp macro="">
      <xdr:nvCxnSpPr>
        <xdr:cNvPr id="301" name="直線コネクタ 300"/>
        <xdr:cNvCxnSpPr/>
      </xdr:nvCxnSpPr>
      <xdr:spPr>
        <a:xfrm flipV="1">
          <a:off x="4634865" y="16992600"/>
          <a:ext cx="0" cy="1613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93090</xdr:rowOff>
    </xdr:from>
    <xdr:ext cx="405111" cy="259045"/>
    <xdr:sp macro="" textlink="">
      <xdr:nvSpPr>
        <xdr:cNvPr id="302" name="【市民会館】&#10;有形固定資産減価償却率最小値テキスト"/>
        <xdr:cNvSpPr txBox="1"/>
      </xdr:nvSpPr>
      <xdr:spPr>
        <a:xfrm>
          <a:off x="4724400" y="1860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422275</xdr:colOff>
      <xdr:row>108</xdr:row>
      <xdr:rowOff>89263</xdr:rowOff>
    </xdr:from>
    <xdr:to>
      <xdr:col>6</xdr:col>
      <xdr:colOff>600075</xdr:colOff>
      <xdr:row>108</xdr:row>
      <xdr:rowOff>89263</xdr:rowOff>
    </xdr:to>
    <xdr:cxnSp macro="">
      <xdr:nvCxnSpPr>
        <xdr:cNvPr id="303" name="直線コネクタ 302"/>
        <xdr:cNvCxnSpPr/>
      </xdr:nvCxnSpPr>
      <xdr:spPr>
        <a:xfrm>
          <a:off x="4546600" y="1860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97</xdr:row>
      <xdr:rowOff>137177</xdr:rowOff>
    </xdr:from>
    <xdr:ext cx="405111" cy="259045"/>
    <xdr:sp macro="" textlink="">
      <xdr:nvSpPr>
        <xdr:cNvPr id="304" name="【市民会館】&#10;有形固定資産減価償却率最大値テキスト"/>
        <xdr:cNvSpPr txBox="1"/>
      </xdr:nvSpPr>
      <xdr:spPr>
        <a:xfrm>
          <a:off x="4724400" y="1676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6</xdr:col>
      <xdr:colOff>422275</xdr:colOff>
      <xdr:row>99</xdr:row>
      <xdr:rowOff>19050</xdr:rowOff>
    </xdr:from>
    <xdr:to>
      <xdr:col>6</xdr:col>
      <xdr:colOff>600075</xdr:colOff>
      <xdr:row>99</xdr:row>
      <xdr:rowOff>19050</xdr:rowOff>
    </xdr:to>
    <xdr:cxnSp macro="">
      <xdr:nvCxnSpPr>
        <xdr:cNvPr id="305" name="直線コネクタ 304"/>
        <xdr:cNvCxnSpPr/>
      </xdr:nvCxnSpPr>
      <xdr:spPr>
        <a:xfrm>
          <a:off x="4546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131190</xdr:rowOff>
    </xdr:from>
    <xdr:ext cx="405111" cy="259045"/>
    <xdr:sp macro="" textlink="">
      <xdr:nvSpPr>
        <xdr:cNvPr id="306" name="【市民会館】&#10;有形固定資産減価償却率平均値テキスト"/>
        <xdr:cNvSpPr txBox="1"/>
      </xdr:nvSpPr>
      <xdr:spPr>
        <a:xfrm>
          <a:off x="4724400" y="1796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152763</xdr:rowOff>
    </xdr:from>
    <xdr:to>
      <xdr:col>6</xdr:col>
      <xdr:colOff>561975</xdr:colOff>
      <xdr:row>105</xdr:row>
      <xdr:rowOff>82913</xdr:rowOff>
    </xdr:to>
    <xdr:sp macro="" textlink="">
      <xdr:nvSpPr>
        <xdr:cNvPr id="307" name="フローチャート : 判断 306"/>
        <xdr:cNvSpPr/>
      </xdr:nvSpPr>
      <xdr:spPr>
        <a:xfrm>
          <a:off x="45847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92348</xdr:rowOff>
    </xdr:from>
    <xdr:to>
      <xdr:col>5</xdr:col>
      <xdr:colOff>409575</xdr:colOff>
      <xdr:row>106</xdr:row>
      <xdr:rowOff>22498</xdr:rowOff>
    </xdr:to>
    <xdr:sp macro="" textlink="">
      <xdr:nvSpPr>
        <xdr:cNvPr id="308" name="フローチャート : 判断 307"/>
        <xdr:cNvSpPr/>
      </xdr:nvSpPr>
      <xdr:spPr>
        <a:xfrm>
          <a:off x="3746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09" name="テキスト ボックス 3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0" name="テキスト ボックス 3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1" name="テキスト ボックス 3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2" name="テキスト ボックス 3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3" name="テキスト ボックス 3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139700</xdr:rowOff>
    </xdr:from>
    <xdr:to>
      <xdr:col>6</xdr:col>
      <xdr:colOff>561975</xdr:colOff>
      <xdr:row>99</xdr:row>
      <xdr:rowOff>69850</xdr:rowOff>
    </xdr:to>
    <xdr:sp macro="" textlink="">
      <xdr:nvSpPr>
        <xdr:cNvPr id="314" name="円/楕円 313"/>
        <xdr:cNvSpPr/>
      </xdr:nvSpPr>
      <xdr:spPr>
        <a:xfrm>
          <a:off x="4584700" y="1694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98</xdr:row>
      <xdr:rowOff>92727</xdr:rowOff>
    </xdr:from>
    <xdr:ext cx="405111" cy="259045"/>
    <xdr:sp macro="" textlink="">
      <xdr:nvSpPr>
        <xdr:cNvPr id="315" name="【市民会館】&#10;有形固定資産減価償却率該当値テキスト"/>
        <xdr:cNvSpPr txBox="1"/>
      </xdr:nvSpPr>
      <xdr:spPr>
        <a:xfrm>
          <a:off x="4724400" y="16894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oneCellAnchor>
    <xdr:from>
      <xdr:col>5</xdr:col>
      <xdr:colOff>143518</xdr:colOff>
      <xdr:row>104</xdr:row>
      <xdr:rowOff>39025</xdr:rowOff>
    </xdr:from>
    <xdr:ext cx="405111" cy="259045"/>
    <xdr:sp macro="" textlink="">
      <xdr:nvSpPr>
        <xdr:cNvPr id="316" name="n_1aveValue【市民会館】&#10;有形固定資産減価償却率"/>
        <xdr:cNvSpPr txBox="1"/>
      </xdr:nvSpPr>
      <xdr:spPr>
        <a:xfrm>
          <a:off x="3582043" y="17869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7" name="正方形/長方形 31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8" name="正方形/長方形 31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9" name="正方形/長方形 31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20" name="正方形/長方形 31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21" name="正方形/長方形 32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2" name="正方形/長方形 32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3" name="正方形/長方形 32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4" name="正方形/長方形 32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5" name="テキスト ボックス 32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6" name="直線コネクタ 32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27" name="テキスト ボックス 326"/>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28" name="直線コネクタ 32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29" name="テキスト ボックス 32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30" name="直線コネクタ 32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31" name="テキスト ボックス 33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32" name="直線コネクタ 33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33" name="テキスト ボックス 33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34" name="直線コネクタ 33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35" name="テキスト ボックス 33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36" name="直線コネクタ 33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37" name="テキスト ボックス 33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8" name="直線コネクタ 33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9" name="テキスト ボックス 33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4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137161</xdr:rowOff>
    </xdr:from>
    <xdr:to>
      <xdr:col>15</xdr:col>
      <xdr:colOff>180340</xdr:colOff>
      <xdr:row>109</xdr:row>
      <xdr:rowOff>64770</xdr:rowOff>
    </xdr:to>
    <xdr:cxnSp macro="">
      <xdr:nvCxnSpPr>
        <xdr:cNvPr id="341" name="直線コネクタ 340"/>
        <xdr:cNvCxnSpPr/>
      </xdr:nvCxnSpPr>
      <xdr:spPr>
        <a:xfrm flipV="1">
          <a:off x="10476865" y="17282161"/>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109</xdr:row>
      <xdr:rowOff>68597</xdr:rowOff>
    </xdr:from>
    <xdr:ext cx="469744" cy="259045"/>
    <xdr:sp macro="" textlink="">
      <xdr:nvSpPr>
        <xdr:cNvPr id="342" name="【市民会館】&#10;一人当たり面積最小値テキスト"/>
        <xdr:cNvSpPr txBox="1"/>
      </xdr:nvSpPr>
      <xdr:spPr>
        <a:xfrm>
          <a:off x="10566400" y="187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0.039</a:t>
          </a:r>
          <a:endParaRPr kumimoji="1" lang="ja-JP" altLang="en-US" sz="1000" b="1">
            <a:latin typeface="ＭＳ Ｐゴシック"/>
          </a:endParaRPr>
        </a:p>
      </xdr:txBody>
    </xdr:sp>
    <xdr:clientData/>
  </xdr:oneCellAnchor>
  <xdr:twoCellAnchor>
    <xdr:from>
      <xdr:col>15</xdr:col>
      <xdr:colOff>92075</xdr:colOff>
      <xdr:row>109</xdr:row>
      <xdr:rowOff>64770</xdr:rowOff>
    </xdr:from>
    <xdr:to>
      <xdr:col>15</xdr:col>
      <xdr:colOff>269875</xdr:colOff>
      <xdr:row>109</xdr:row>
      <xdr:rowOff>64770</xdr:rowOff>
    </xdr:to>
    <xdr:cxnSp macro="">
      <xdr:nvCxnSpPr>
        <xdr:cNvPr id="343" name="直線コネクタ 342"/>
        <xdr:cNvCxnSpPr/>
      </xdr:nvCxnSpPr>
      <xdr:spPr>
        <a:xfrm>
          <a:off x="10388600" y="1875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83838</xdr:rowOff>
    </xdr:from>
    <xdr:ext cx="469744" cy="259045"/>
    <xdr:sp macro="" textlink="">
      <xdr:nvSpPr>
        <xdr:cNvPr id="344" name="【市民会館】&#10;一人当たり面積最大値テキスト"/>
        <xdr:cNvSpPr txBox="1"/>
      </xdr:nvSpPr>
      <xdr:spPr>
        <a:xfrm>
          <a:off x="10566400" y="1705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0.232</a:t>
          </a:r>
          <a:endParaRPr kumimoji="1" lang="ja-JP" altLang="en-US" sz="1000" b="1">
            <a:latin typeface="ＭＳ Ｐゴシック"/>
          </a:endParaRPr>
        </a:p>
      </xdr:txBody>
    </xdr:sp>
    <xdr:clientData/>
  </xdr:oneCellAnchor>
  <xdr:twoCellAnchor>
    <xdr:from>
      <xdr:col>15</xdr:col>
      <xdr:colOff>92075</xdr:colOff>
      <xdr:row>100</xdr:row>
      <xdr:rowOff>137161</xdr:rowOff>
    </xdr:from>
    <xdr:to>
      <xdr:col>15</xdr:col>
      <xdr:colOff>269875</xdr:colOff>
      <xdr:row>100</xdr:row>
      <xdr:rowOff>137161</xdr:rowOff>
    </xdr:to>
    <xdr:cxnSp macro="">
      <xdr:nvCxnSpPr>
        <xdr:cNvPr id="345" name="直線コネクタ 344"/>
        <xdr:cNvCxnSpPr/>
      </xdr:nvCxnSpPr>
      <xdr:spPr>
        <a:xfrm>
          <a:off x="10388600" y="1728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6366</xdr:rowOff>
    </xdr:from>
    <xdr:ext cx="469744" cy="259045"/>
    <xdr:sp macro="" textlink="">
      <xdr:nvSpPr>
        <xdr:cNvPr id="346" name="【市民会館】&#10;一人当たり面積平均値テキスト"/>
        <xdr:cNvSpPr txBox="1"/>
      </xdr:nvSpPr>
      <xdr:spPr>
        <a:xfrm>
          <a:off x="10566400" y="17837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0.133</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154939</xdr:rowOff>
    </xdr:from>
    <xdr:to>
      <xdr:col>15</xdr:col>
      <xdr:colOff>231775</xdr:colOff>
      <xdr:row>105</xdr:row>
      <xdr:rowOff>85089</xdr:rowOff>
    </xdr:to>
    <xdr:sp macro="" textlink="">
      <xdr:nvSpPr>
        <xdr:cNvPr id="347" name="フローチャート : 判断 346"/>
        <xdr:cNvSpPr/>
      </xdr:nvSpPr>
      <xdr:spPr>
        <a:xfrm>
          <a:off x="104267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166370</xdr:rowOff>
    </xdr:from>
    <xdr:to>
      <xdr:col>14</xdr:col>
      <xdr:colOff>79375</xdr:colOff>
      <xdr:row>106</xdr:row>
      <xdr:rowOff>96520</xdr:rowOff>
    </xdr:to>
    <xdr:sp macro="" textlink="">
      <xdr:nvSpPr>
        <xdr:cNvPr id="348" name="フローチャート : 判断 347"/>
        <xdr:cNvSpPr/>
      </xdr:nvSpPr>
      <xdr:spPr>
        <a:xfrm>
          <a:off x="9588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49" name="テキスト ボックス 34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50" name="テキスト ボックス 34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51" name="テキスト ボックス 35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2" name="テキスト ボックス 35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3" name="テキスト ボックス 35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105</xdr:row>
      <xdr:rowOff>36830</xdr:rowOff>
    </xdr:from>
    <xdr:to>
      <xdr:col>15</xdr:col>
      <xdr:colOff>231775</xdr:colOff>
      <xdr:row>105</xdr:row>
      <xdr:rowOff>138430</xdr:rowOff>
    </xdr:to>
    <xdr:sp macro="" textlink="">
      <xdr:nvSpPr>
        <xdr:cNvPr id="354" name="円/楕円 353"/>
        <xdr:cNvSpPr/>
      </xdr:nvSpPr>
      <xdr:spPr>
        <a:xfrm>
          <a:off x="104267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105</xdr:row>
      <xdr:rowOff>15257</xdr:rowOff>
    </xdr:from>
    <xdr:ext cx="469744" cy="259045"/>
    <xdr:sp macro="" textlink="">
      <xdr:nvSpPr>
        <xdr:cNvPr id="355" name="【市民会館】&#10;一人当たり面積該当値テキスト"/>
        <xdr:cNvSpPr txBox="1"/>
      </xdr:nvSpPr>
      <xdr:spPr>
        <a:xfrm>
          <a:off x="10566400" y="1801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0.126</a:t>
          </a:r>
          <a:endParaRPr kumimoji="1" lang="ja-JP" altLang="en-US" sz="1000" b="1">
            <a:solidFill>
              <a:srgbClr val="FF0000"/>
            </a:solidFill>
            <a:latin typeface="ＭＳ Ｐゴシック"/>
          </a:endParaRPr>
        </a:p>
      </xdr:txBody>
    </xdr:sp>
    <xdr:clientData/>
  </xdr:oneCellAnchor>
  <xdr:oneCellAnchor>
    <xdr:from>
      <xdr:col>13</xdr:col>
      <xdr:colOff>466802</xdr:colOff>
      <xdr:row>104</xdr:row>
      <xdr:rowOff>113047</xdr:rowOff>
    </xdr:from>
    <xdr:ext cx="469744" cy="259045"/>
    <xdr:sp macro="" textlink="">
      <xdr:nvSpPr>
        <xdr:cNvPr id="356" name="n_1aveValue【市民会館】&#10;一人当たり面積"/>
        <xdr:cNvSpPr txBox="1"/>
      </xdr:nvSpPr>
      <xdr:spPr>
        <a:xfrm>
          <a:off x="9391727" y="179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0.109</a:t>
          </a:r>
          <a:endParaRPr kumimoji="1" lang="ja-JP" altLang="en-US" sz="1000" b="1">
            <a:solidFill>
              <a:srgbClr val="00008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7" name="正方形/長方形 35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8" name="正方形/長方形 35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9" name="正方形/長方形 35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60" name="正方形/長方形 35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61" name="正方形/長方形 36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62" name="正方形/長方形 36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63" name="正方形/長方形 36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64" name="正方形/長方形 36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5" name="テキスト ボックス 36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6" name="直線コネクタ 36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67" name="テキスト ボックス 366"/>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68" name="直線コネクタ 36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69" name="テキスト ボックス 368"/>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70" name="直線コネクタ 36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71" name="テキスト ボックス 37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72" name="直線コネクタ 37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73" name="テキスト ボックス 37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74" name="直線コネクタ 37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75" name="テキスト ボックス 37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76" name="直線コネクタ 37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77" name="テキスト ボックス 37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78" name="直線コネクタ 37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79" name="テキスト ボックス 37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80" name="直線コネクタ 37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81" name="テキスト ボックス 38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8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14151</xdr:rowOff>
    </xdr:from>
    <xdr:to>
      <xdr:col>23</xdr:col>
      <xdr:colOff>516889</xdr:colOff>
      <xdr:row>42</xdr:row>
      <xdr:rowOff>131717</xdr:rowOff>
    </xdr:to>
    <xdr:cxnSp macro="">
      <xdr:nvCxnSpPr>
        <xdr:cNvPr id="383" name="直線コネクタ 382"/>
        <xdr:cNvCxnSpPr/>
      </xdr:nvCxnSpPr>
      <xdr:spPr>
        <a:xfrm flipV="1">
          <a:off x="16318864" y="5843451"/>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135544</xdr:rowOff>
    </xdr:from>
    <xdr:ext cx="405111" cy="259045"/>
    <xdr:sp macro="" textlink="">
      <xdr:nvSpPr>
        <xdr:cNvPr id="384" name="【一般廃棄物処理施設】&#10;有形固定資産減価償却率最小値テキスト"/>
        <xdr:cNvSpPr txBox="1"/>
      </xdr:nvSpPr>
      <xdr:spPr>
        <a:xfrm>
          <a:off x="16408400" y="7336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a:t>
          </a:r>
          <a:endParaRPr kumimoji="1" lang="ja-JP" altLang="en-US" sz="1000" b="1">
            <a:latin typeface="ＭＳ Ｐゴシック"/>
          </a:endParaRPr>
        </a:p>
      </xdr:txBody>
    </xdr:sp>
    <xdr:clientData/>
  </xdr:oneCellAnchor>
  <xdr:twoCellAnchor>
    <xdr:from>
      <xdr:col>23</xdr:col>
      <xdr:colOff>428625</xdr:colOff>
      <xdr:row>42</xdr:row>
      <xdr:rowOff>131717</xdr:rowOff>
    </xdr:from>
    <xdr:to>
      <xdr:col>23</xdr:col>
      <xdr:colOff>606425</xdr:colOff>
      <xdr:row>42</xdr:row>
      <xdr:rowOff>131717</xdr:rowOff>
    </xdr:to>
    <xdr:cxnSp macro="">
      <xdr:nvCxnSpPr>
        <xdr:cNvPr id="385" name="直線コネクタ 384"/>
        <xdr:cNvCxnSpPr/>
      </xdr:nvCxnSpPr>
      <xdr:spPr>
        <a:xfrm>
          <a:off x="16230600" y="733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132278</xdr:rowOff>
    </xdr:from>
    <xdr:ext cx="405111" cy="259045"/>
    <xdr:sp macro="" textlink="">
      <xdr:nvSpPr>
        <xdr:cNvPr id="386" name="【一般廃棄物処理施設】&#10;有形固定資産減価償却率最大値テキスト"/>
        <xdr:cNvSpPr txBox="1"/>
      </xdr:nvSpPr>
      <xdr:spPr>
        <a:xfrm>
          <a:off x="16408400" y="561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94.4</a:t>
          </a:r>
          <a:endParaRPr kumimoji="1" lang="ja-JP" altLang="en-US" sz="1000" b="1">
            <a:latin typeface="ＭＳ Ｐゴシック"/>
          </a:endParaRPr>
        </a:p>
      </xdr:txBody>
    </xdr:sp>
    <xdr:clientData/>
  </xdr:oneCellAnchor>
  <xdr:twoCellAnchor>
    <xdr:from>
      <xdr:col>23</xdr:col>
      <xdr:colOff>428625</xdr:colOff>
      <xdr:row>34</xdr:row>
      <xdr:rowOff>14151</xdr:rowOff>
    </xdr:from>
    <xdr:to>
      <xdr:col>23</xdr:col>
      <xdr:colOff>606425</xdr:colOff>
      <xdr:row>34</xdr:row>
      <xdr:rowOff>14151</xdr:rowOff>
    </xdr:to>
    <xdr:cxnSp macro="">
      <xdr:nvCxnSpPr>
        <xdr:cNvPr id="387" name="直線コネクタ 386"/>
        <xdr:cNvCxnSpPr/>
      </xdr:nvCxnSpPr>
      <xdr:spPr>
        <a:xfrm>
          <a:off x="16230600" y="584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46281</xdr:rowOff>
    </xdr:from>
    <xdr:ext cx="405111" cy="259045"/>
    <xdr:sp macro="" textlink="">
      <xdr:nvSpPr>
        <xdr:cNvPr id="388" name="【一般廃棄物処理施設】&#10;有形固定資産減価償却率平均値テキスト"/>
        <xdr:cNvSpPr txBox="1"/>
      </xdr:nvSpPr>
      <xdr:spPr>
        <a:xfrm>
          <a:off x="16408400" y="65613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67854</xdr:rowOff>
    </xdr:from>
    <xdr:to>
      <xdr:col>23</xdr:col>
      <xdr:colOff>568325</xdr:colOff>
      <xdr:row>38</xdr:row>
      <xdr:rowOff>169454</xdr:rowOff>
    </xdr:to>
    <xdr:sp macro="" textlink="">
      <xdr:nvSpPr>
        <xdr:cNvPr id="389" name="フローチャート : 判断 388"/>
        <xdr:cNvSpPr/>
      </xdr:nvSpPr>
      <xdr:spPr>
        <a:xfrm>
          <a:off x="162687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164193</xdr:rowOff>
    </xdr:from>
    <xdr:to>
      <xdr:col>22</xdr:col>
      <xdr:colOff>415925</xdr:colOff>
      <xdr:row>40</xdr:row>
      <xdr:rowOff>94343</xdr:rowOff>
    </xdr:to>
    <xdr:sp macro="" textlink="">
      <xdr:nvSpPr>
        <xdr:cNvPr id="390" name="フローチャート : 判断 389"/>
        <xdr:cNvSpPr/>
      </xdr:nvSpPr>
      <xdr:spPr>
        <a:xfrm>
          <a:off x="15430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91" name="テキスト ボックス 39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92" name="テキスト ボックス 39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93" name="テキスト ボックス 39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94" name="テキスト ボックス 39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95" name="テキスト ボックス 39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139700</xdr:rowOff>
    </xdr:from>
    <xdr:to>
      <xdr:col>23</xdr:col>
      <xdr:colOff>568325</xdr:colOff>
      <xdr:row>37</xdr:row>
      <xdr:rowOff>69850</xdr:rowOff>
    </xdr:to>
    <xdr:sp macro="" textlink="">
      <xdr:nvSpPr>
        <xdr:cNvPr id="396" name="円/楕円 395"/>
        <xdr:cNvSpPr/>
      </xdr:nvSpPr>
      <xdr:spPr>
        <a:xfrm>
          <a:off x="16268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35</xdr:row>
      <xdr:rowOff>162577</xdr:rowOff>
    </xdr:from>
    <xdr:ext cx="405111" cy="259045"/>
    <xdr:sp macro="" textlink="">
      <xdr:nvSpPr>
        <xdr:cNvPr id="397" name="【一般廃棄物処理施設】&#10;有形固定資産減価償却率該当値テキスト"/>
        <xdr:cNvSpPr txBox="1"/>
      </xdr:nvSpPr>
      <xdr:spPr>
        <a:xfrm>
          <a:off x="16408400"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oneCellAnchor>
    <xdr:from>
      <xdr:col>22</xdr:col>
      <xdr:colOff>149868</xdr:colOff>
      <xdr:row>38</xdr:row>
      <xdr:rowOff>110870</xdr:rowOff>
    </xdr:from>
    <xdr:ext cx="405111" cy="259045"/>
    <xdr:sp macro="" textlink="">
      <xdr:nvSpPr>
        <xdr:cNvPr id="398" name="n_1aveValue【一般廃棄物処理施設】&#10;有形固定資産減価償却率"/>
        <xdr:cNvSpPr txBox="1"/>
      </xdr:nvSpPr>
      <xdr:spPr>
        <a:xfrm>
          <a:off x="15266043" y="6625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9" name="正方形/長方形 39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00" name="正方形/長方形 39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01" name="正方形/長方形 40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02" name="正方形/長方形 40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03" name="正方形/長方形 40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04" name="正方形/長方形 40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05" name="正方形/長方形 40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92,432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06" name="正方形/長方形 40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07" name="テキスト ボックス 40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08" name="直線コネクタ 40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09" name="直線コネクタ 40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410" name="テキスト ボックス 40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11" name="直線コネクタ 41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412" name="テキスト ボックス 411"/>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13" name="直線コネクタ 41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14" name="テキスト ボックス 41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15" name="直線コネクタ 41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416" name="テキスト ボックス 41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17" name="直線コネクタ 41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18" name="テキスト ボックス 41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9" name="直線コネクタ 41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20" name="テキスト ボックス 41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2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132824</xdr:rowOff>
    </xdr:from>
    <xdr:to>
      <xdr:col>32</xdr:col>
      <xdr:colOff>186689</xdr:colOff>
      <xdr:row>41</xdr:row>
      <xdr:rowOff>21740</xdr:rowOff>
    </xdr:to>
    <xdr:cxnSp macro="">
      <xdr:nvCxnSpPr>
        <xdr:cNvPr id="422" name="直線コネクタ 421"/>
        <xdr:cNvCxnSpPr/>
      </xdr:nvCxnSpPr>
      <xdr:spPr>
        <a:xfrm flipV="1">
          <a:off x="22160864" y="5790674"/>
          <a:ext cx="0" cy="126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25567</xdr:rowOff>
    </xdr:from>
    <xdr:ext cx="534377" cy="259045"/>
    <xdr:sp macro="" textlink="">
      <xdr:nvSpPr>
        <xdr:cNvPr id="423" name="【一般廃棄物処理施設】&#10;一人当たり有形固定資産（償却資産）額最小値テキスト"/>
        <xdr:cNvSpPr txBox="1"/>
      </xdr:nvSpPr>
      <xdr:spPr>
        <a:xfrm>
          <a:off x="22250400" y="705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24,647</a:t>
          </a:r>
          <a:endParaRPr kumimoji="1" lang="ja-JP" altLang="en-US" sz="1000" b="1">
            <a:latin typeface="ＭＳ Ｐゴシック"/>
          </a:endParaRPr>
        </a:p>
      </xdr:txBody>
    </xdr:sp>
    <xdr:clientData/>
  </xdr:oneCellAnchor>
  <xdr:twoCellAnchor>
    <xdr:from>
      <xdr:col>32</xdr:col>
      <xdr:colOff>98425</xdr:colOff>
      <xdr:row>41</xdr:row>
      <xdr:rowOff>21740</xdr:rowOff>
    </xdr:from>
    <xdr:to>
      <xdr:col>32</xdr:col>
      <xdr:colOff>276225</xdr:colOff>
      <xdr:row>41</xdr:row>
      <xdr:rowOff>21740</xdr:rowOff>
    </xdr:to>
    <xdr:cxnSp macro="">
      <xdr:nvCxnSpPr>
        <xdr:cNvPr id="424" name="直線コネクタ 423"/>
        <xdr:cNvCxnSpPr/>
      </xdr:nvCxnSpPr>
      <xdr:spPr>
        <a:xfrm>
          <a:off x="22072600" y="705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79501</xdr:rowOff>
    </xdr:from>
    <xdr:ext cx="599010" cy="259045"/>
    <xdr:sp macro="" textlink="">
      <xdr:nvSpPr>
        <xdr:cNvPr id="425" name="【一般廃棄物処理施設】&#10;一人当たり有形固定資産（償却資産）額最大値テキスト"/>
        <xdr:cNvSpPr txBox="1"/>
      </xdr:nvSpPr>
      <xdr:spPr>
        <a:xfrm>
          <a:off x="22250400" y="556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190,069</a:t>
          </a:r>
          <a:endParaRPr kumimoji="1" lang="ja-JP" altLang="en-US" sz="1000" b="1">
            <a:latin typeface="ＭＳ Ｐゴシック"/>
          </a:endParaRPr>
        </a:p>
      </xdr:txBody>
    </xdr:sp>
    <xdr:clientData/>
  </xdr:oneCellAnchor>
  <xdr:twoCellAnchor>
    <xdr:from>
      <xdr:col>32</xdr:col>
      <xdr:colOff>98425</xdr:colOff>
      <xdr:row>33</xdr:row>
      <xdr:rowOff>132824</xdr:rowOff>
    </xdr:from>
    <xdr:to>
      <xdr:col>32</xdr:col>
      <xdr:colOff>276225</xdr:colOff>
      <xdr:row>33</xdr:row>
      <xdr:rowOff>132824</xdr:rowOff>
    </xdr:to>
    <xdr:cxnSp macro="">
      <xdr:nvCxnSpPr>
        <xdr:cNvPr id="426" name="直線コネクタ 425"/>
        <xdr:cNvCxnSpPr/>
      </xdr:nvCxnSpPr>
      <xdr:spPr>
        <a:xfrm>
          <a:off x="22072600" y="579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40182</xdr:rowOff>
    </xdr:from>
    <xdr:ext cx="599010" cy="259045"/>
    <xdr:sp macro="" textlink="">
      <xdr:nvSpPr>
        <xdr:cNvPr id="427" name="【一般廃棄物処理施設】&#10;一人当たり有形固定資産（償却資産）額平均値テキスト"/>
        <xdr:cNvSpPr txBox="1"/>
      </xdr:nvSpPr>
      <xdr:spPr>
        <a:xfrm>
          <a:off x="22250400" y="6383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102,729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61755</xdr:rowOff>
    </xdr:from>
    <xdr:to>
      <xdr:col>32</xdr:col>
      <xdr:colOff>238125</xdr:colOff>
      <xdr:row>37</xdr:row>
      <xdr:rowOff>163355</xdr:rowOff>
    </xdr:to>
    <xdr:sp macro="" textlink="">
      <xdr:nvSpPr>
        <xdr:cNvPr id="428" name="フローチャート : 判断 427"/>
        <xdr:cNvSpPr/>
      </xdr:nvSpPr>
      <xdr:spPr>
        <a:xfrm>
          <a:off x="22110700" y="64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121420</xdr:rowOff>
    </xdr:from>
    <xdr:to>
      <xdr:col>31</xdr:col>
      <xdr:colOff>85725</xdr:colOff>
      <xdr:row>39</xdr:row>
      <xdr:rowOff>51570</xdr:rowOff>
    </xdr:to>
    <xdr:sp macro="" textlink="">
      <xdr:nvSpPr>
        <xdr:cNvPr id="429" name="フローチャート : 判断 428"/>
        <xdr:cNvSpPr/>
      </xdr:nvSpPr>
      <xdr:spPr>
        <a:xfrm>
          <a:off x="21272500" y="6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30" name="テキスト ボックス 42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31" name="テキスト ボックス 43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32" name="テキスト ボックス 43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33" name="テキスト ボックス 43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34" name="テキスト ボックス 43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35</xdr:row>
      <xdr:rowOff>94735</xdr:rowOff>
    </xdr:from>
    <xdr:to>
      <xdr:col>32</xdr:col>
      <xdr:colOff>238125</xdr:colOff>
      <xdr:row>36</xdr:row>
      <xdr:rowOff>24885</xdr:rowOff>
    </xdr:to>
    <xdr:sp macro="" textlink="">
      <xdr:nvSpPr>
        <xdr:cNvPr id="435" name="円/楕円 434"/>
        <xdr:cNvSpPr/>
      </xdr:nvSpPr>
      <xdr:spPr>
        <a:xfrm>
          <a:off x="22110700" y="609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34</xdr:row>
      <xdr:rowOff>117612</xdr:rowOff>
    </xdr:from>
    <xdr:ext cx="599010" cy="259045"/>
    <xdr:sp macro="" textlink="">
      <xdr:nvSpPr>
        <xdr:cNvPr id="436" name="【一般廃棄物処理施設】&#10;一人当たり有形固定資産（償却資産）額該当値テキスト"/>
        <xdr:cNvSpPr txBox="1"/>
      </xdr:nvSpPr>
      <xdr:spPr>
        <a:xfrm>
          <a:off x="22250400" y="5946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143,401</a:t>
          </a:r>
          <a:endParaRPr kumimoji="1" lang="ja-JP" altLang="en-US" sz="1000" b="1">
            <a:solidFill>
              <a:srgbClr val="FF0000"/>
            </a:solidFill>
            <a:latin typeface="ＭＳ Ｐゴシック"/>
          </a:endParaRPr>
        </a:p>
      </xdr:txBody>
    </xdr:sp>
    <xdr:clientData/>
  </xdr:oneCellAnchor>
  <xdr:oneCellAnchor>
    <xdr:from>
      <xdr:col>30</xdr:col>
      <xdr:colOff>440836</xdr:colOff>
      <xdr:row>37</xdr:row>
      <xdr:rowOff>68097</xdr:rowOff>
    </xdr:from>
    <xdr:ext cx="534377" cy="259045"/>
    <xdr:sp macro="" textlink="">
      <xdr:nvSpPr>
        <xdr:cNvPr id="437" name="n_1aveValue【一般廃棄物処理施設】&#10;一人当たり有形固定資産（償却資産）額"/>
        <xdr:cNvSpPr txBox="1"/>
      </xdr:nvSpPr>
      <xdr:spPr>
        <a:xfrm>
          <a:off x="21043411" y="641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72,399</a:t>
          </a:r>
          <a:endParaRPr kumimoji="1" lang="ja-JP" altLang="en-US" sz="1000" b="1">
            <a:solidFill>
              <a:srgbClr val="00008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8" name="正方形/長方形 43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9" name="正方形/長方形 43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40" name="正方形/長方形 43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41" name="正方形/長方形 44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42" name="正方形/長方形 44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43" name="正方形/長方形 44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44" name="正方形/長方形 44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45" name="正方形/長方形 44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46" name="テキスト ボックス 44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47" name="直線コネクタ 44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48" name="テキスト ボックス 44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49" name="直線コネクタ 44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50" name="テキスト ボックス 44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51" name="直線コネクタ 45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52" name="テキスト ボックス 45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53" name="直線コネクタ 45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54" name="テキスト ボックス 45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55" name="直線コネクタ 45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56" name="テキスト ボックス 45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57" name="直線コネクタ 45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458" name="テキスト ボックス 457"/>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9" name="直線コネクタ 45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60" name="テキスト ボックス 45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6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152400</xdr:rowOff>
    </xdr:from>
    <xdr:to>
      <xdr:col>23</xdr:col>
      <xdr:colOff>516889</xdr:colOff>
      <xdr:row>63</xdr:row>
      <xdr:rowOff>93345</xdr:rowOff>
    </xdr:to>
    <xdr:cxnSp macro="">
      <xdr:nvCxnSpPr>
        <xdr:cNvPr id="462" name="直線コネクタ 461"/>
        <xdr:cNvCxnSpPr/>
      </xdr:nvCxnSpPr>
      <xdr:spPr>
        <a:xfrm flipV="1">
          <a:off x="16318864" y="9753600"/>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97172</xdr:rowOff>
    </xdr:from>
    <xdr:ext cx="405111" cy="259045"/>
    <xdr:sp macro="" textlink="">
      <xdr:nvSpPr>
        <xdr:cNvPr id="463" name="【保健センター・保健所】&#10;有形固定資産減価償却率最小値テキスト"/>
        <xdr:cNvSpPr txBox="1"/>
      </xdr:nvSpPr>
      <xdr:spPr>
        <a:xfrm>
          <a:off x="16408400" y="1089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428625</xdr:colOff>
      <xdr:row>63</xdr:row>
      <xdr:rowOff>93345</xdr:rowOff>
    </xdr:from>
    <xdr:to>
      <xdr:col>23</xdr:col>
      <xdr:colOff>606425</xdr:colOff>
      <xdr:row>63</xdr:row>
      <xdr:rowOff>93345</xdr:rowOff>
    </xdr:to>
    <xdr:cxnSp macro="">
      <xdr:nvCxnSpPr>
        <xdr:cNvPr id="464" name="直線コネクタ 463"/>
        <xdr:cNvCxnSpPr/>
      </xdr:nvCxnSpPr>
      <xdr:spPr>
        <a:xfrm>
          <a:off x="16230600" y="1089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99077</xdr:rowOff>
    </xdr:from>
    <xdr:ext cx="405111" cy="259045"/>
    <xdr:sp macro="" textlink="">
      <xdr:nvSpPr>
        <xdr:cNvPr id="465" name="【保健センター・保健所】&#10;有形固定資産減価償却率最大値テキスト"/>
        <xdr:cNvSpPr txBox="1"/>
      </xdr:nvSpPr>
      <xdr:spPr>
        <a:xfrm>
          <a:off x="164084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56</xdr:row>
      <xdr:rowOff>152400</xdr:rowOff>
    </xdr:from>
    <xdr:to>
      <xdr:col>23</xdr:col>
      <xdr:colOff>606425</xdr:colOff>
      <xdr:row>56</xdr:row>
      <xdr:rowOff>152400</xdr:rowOff>
    </xdr:to>
    <xdr:cxnSp macro="">
      <xdr:nvCxnSpPr>
        <xdr:cNvPr id="466" name="直線コネクタ 465"/>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3827</xdr:rowOff>
    </xdr:from>
    <xdr:ext cx="405111" cy="259045"/>
    <xdr:sp macro="" textlink="">
      <xdr:nvSpPr>
        <xdr:cNvPr id="467" name="【保健センター・保健所】&#10;有形固定資産減価償却率平均値テキスト"/>
        <xdr:cNvSpPr txBox="1"/>
      </xdr:nvSpPr>
      <xdr:spPr>
        <a:xfrm>
          <a:off x="16408400" y="10462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25400</xdr:rowOff>
    </xdr:from>
    <xdr:to>
      <xdr:col>23</xdr:col>
      <xdr:colOff>568325</xdr:colOff>
      <xdr:row>61</xdr:row>
      <xdr:rowOff>127000</xdr:rowOff>
    </xdr:to>
    <xdr:sp macro="" textlink="">
      <xdr:nvSpPr>
        <xdr:cNvPr id="468" name="フローチャート : 判断 467"/>
        <xdr:cNvSpPr/>
      </xdr:nvSpPr>
      <xdr:spPr>
        <a:xfrm>
          <a:off x="16268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166370</xdr:rowOff>
    </xdr:from>
    <xdr:to>
      <xdr:col>22</xdr:col>
      <xdr:colOff>415925</xdr:colOff>
      <xdr:row>62</xdr:row>
      <xdr:rowOff>96520</xdr:rowOff>
    </xdr:to>
    <xdr:sp macro="" textlink="">
      <xdr:nvSpPr>
        <xdr:cNvPr id="469" name="フローチャート : 判断 468"/>
        <xdr:cNvSpPr/>
      </xdr:nvSpPr>
      <xdr:spPr>
        <a:xfrm>
          <a:off x="15430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70" name="テキスト ボックス 46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71" name="テキスト ボックス 47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72" name="テキスト ボックス 47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73" name="テキスト ボックス 47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74" name="テキスト ボックス 47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99695</xdr:rowOff>
    </xdr:from>
    <xdr:to>
      <xdr:col>23</xdr:col>
      <xdr:colOff>568325</xdr:colOff>
      <xdr:row>59</xdr:row>
      <xdr:rowOff>29845</xdr:rowOff>
    </xdr:to>
    <xdr:sp macro="" textlink="">
      <xdr:nvSpPr>
        <xdr:cNvPr id="475" name="円/楕円 474"/>
        <xdr:cNvSpPr/>
      </xdr:nvSpPr>
      <xdr:spPr>
        <a:xfrm>
          <a:off x="16268700" y="1004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122572</xdr:rowOff>
    </xdr:from>
    <xdr:ext cx="405111" cy="259045"/>
    <xdr:sp macro="" textlink="">
      <xdr:nvSpPr>
        <xdr:cNvPr id="476" name="【保健センター・保健所】&#10;有形固定資産減価償却率該当値テキスト"/>
        <xdr:cNvSpPr txBox="1"/>
      </xdr:nvSpPr>
      <xdr:spPr>
        <a:xfrm>
          <a:off x="16408400"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oneCellAnchor>
    <xdr:from>
      <xdr:col>22</xdr:col>
      <xdr:colOff>149868</xdr:colOff>
      <xdr:row>60</xdr:row>
      <xdr:rowOff>113047</xdr:rowOff>
    </xdr:from>
    <xdr:ext cx="405111" cy="259045"/>
    <xdr:sp macro="" textlink="">
      <xdr:nvSpPr>
        <xdr:cNvPr id="477" name="n_1aveValue【保健センター・保健所】&#10;有形固定資産減価償却率"/>
        <xdr:cNvSpPr txBox="1"/>
      </xdr:nvSpPr>
      <xdr:spPr>
        <a:xfrm>
          <a:off x="15266043" y="10400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a:t>
          </a:r>
          <a:endParaRPr kumimoji="1" lang="ja-JP" altLang="en-US" sz="1000" b="1">
            <a:solidFill>
              <a:srgbClr val="00008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78" name="正方形/長方形 47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9" name="正方形/長方形 47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80" name="正方形/長方形 47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81" name="正方形/長方形 48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82" name="正方形/長方形 48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83" name="正方形/長方形 48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84" name="正方形/長方形 48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85" name="正方形/長方形 48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86" name="テキスト ボックス 48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87" name="直線コネクタ 48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88" name="直線コネクタ 48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89" name="テキスト ボックス 48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90" name="直線コネクタ 48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91" name="テキスト ボックス 49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92" name="直線コネクタ 49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93" name="テキスト ボックス 49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94" name="直線コネクタ 49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95" name="テキスト ボックス 49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96" name="直線コネクタ 49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7" name="テキスト ボックス 49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0</xdr:rowOff>
    </xdr:from>
    <xdr:to>
      <xdr:col>32</xdr:col>
      <xdr:colOff>186689</xdr:colOff>
      <xdr:row>62</xdr:row>
      <xdr:rowOff>160020</xdr:rowOff>
    </xdr:to>
    <xdr:cxnSp macro="">
      <xdr:nvCxnSpPr>
        <xdr:cNvPr id="499" name="直線コネクタ 498"/>
        <xdr:cNvCxnSpPr/>
      </xdr:nvCxnSpPr>
      <xdr:spPr>
        <a:xfrm flipV="1">
          <a:off x="22160864" y="96012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163847</xdr:rowOff>
    </xdr:from>
    <xdr:ext cx="469744" cy="259045"/>
    <xdr:sp macro="" textlink="">
      <xdr:nvSpPr>
        <xdr:cNvPr id="500" name="【保健センター・保健所】&#10;一人当たり面積最小値テキスト"/>
        <xdr:cNvSpPr txBox="1"/>
      </xdr:nvSpPr>
      <xdr:spPr>
        <a:xfrm>
          <a:off x="222504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62</xdr:row>
      <xdr:rowOff>160020</xdr:rowOff>
    </xdr:from>
    <xdr:to>
      <xdr:col>32</xdr:col>
      <xdr:colOff>276225</xdr:colOff>
      <xdr:row>62</xdr:row>
      <xdr:rowOff>160020</xdr:rowOff>
    </xdr:to>
    <xdr:cxnSp macro="">
      <xdr:nvCxnSpPr>
        <xdr:cNvPr id="501" name="直線コネクタ 500"/>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118127</xdr:rowOff>
    </xdr:from>
    <xdr:ext cx="469744" cy="259045"/>
    <xdr:sp macro="" textlink="">
      <xdr:nvSpPr>
        <xdr:cNvPr id="502" name="【保健センター・保健所】&#10;一人当たり面積最大値テキスト"/>
        <xdr:cNvSpPr txBox="1"/>
      </xdr:nvSpPr>
      <xdr:spPr>
        <a:xfrm>
          <a:off x="222504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32</xdr:col>
      <xdr:colOff>98425</xdr:colOff>
      <xdr:row>56</xdr:row>
      <xdr:rowOff>0</xdr:rowOff>
    </xdr:from>
    <xdr:to>
      <xdr:col>32</xdr:col>
      <xdr:colOff>276225</xdr:colOff>
      <xdr:row>56</xdr:row>
      <xdr:rowOff>0</xdr:rowOff>
    </xdr:to>
    <xdr:cxnSp macro="">
      <xdr:nvCxnSpPr>
        <xdr:cNvPr id="503" name="直線コネクタ 502"/>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53357</xdr:rowOff>
    </xdr:from>
    <xdr:ext cx="469744" cy="259045"/>
    <xdr:sp macro="" textlink="">
      <xdr:nvSpPr>
        <xdr:cNvPr id="504" name="【保健センター・保健所】&#10;一人当たり面積平均値テキスト"/>
        <xdr:cNvSpPr txBox="1"/>
      </xdr:nvSpPr>
      <xdr:spPr>
        <a:xfrm>
          <a:off x="22250400" y="10168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74930</xdr:rowOff>
    </xdr:from>
    <xdr:to>
      <xdr:col>32</xdr:col>
      <xdr:colOff>238125</xdr:colOff>
      <xdr:row>60</xdr:row>
      <xdr:rowOff>5080</xdr:rowOff>
    </xdr:to>
    <xdr:sp macro="" textlink="">
      <xdr:nvSpPr>
        <xdr:cNvPr id="505" name="フローチャート : 判断 504"/>
        <xdr:cNvSpPr/>
      </xdr:nvSpPr>
      <xdr:spPr>
        <a:xfrm>
          <a:off x="22110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166370</xdr:rowOff>
    </xdr:from>
    <xdr:to>
      <xdr:col>31</xdr:col>
      <xdr:colOff>85725</xdr:colOff>
      <xdr:row>60</xdr:row>
      <xdr:rowOff>96520</xdr:rowOff>
    </xdr:to>
    <xdr:sp macro="" textlink="">
      <xdr:nvSpPr>
        <xdr:cNvPr id="506" name="フローチャート : 判断 505"/>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07" name="テキスト ボックス 5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8" name="テキスト ボックス 5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9" name="テキスト ボックス 5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10" name="テキスト ボックス 5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11" name="テキスト ボックス 5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17780</xdr:rowOff>
    </xdr:from>
    <xdr:to>
      <xdr:col>32</xdr:col>
      <xdr:colOff>238125</xdr:colOff>
      <xdr:row>58</xdr:row>
      <xdr:rowOff>119380</xdr:rowOff>
    </xdr:to>
    <xdr:sp macro="" textlink="">
      <xdr:nvSpPr>
        <xdr:cNvPr id="512" name="円/楕円 511"/>
        <xdr:cNvSpPr/>
      </xdr:nvSpPr>
      <xdr:spPr>
        <a:xfrm>
          <a:off x="221107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57</xdr:row>
      <xdr:rowOff>40657</xdr:rowOff>
    </xdr:from>
    <xdr:ext cx="469744" cy="259045"/>
    <xdr:sp macro="" textlink="">
      <xdr:nvSpPr>
        <xdr:cNvPr id="513" name="【保健センター・保健所】&#10;一人当たり面積該当値テキスト"/>
        <xdr:cNvSpPr txBox="1"/>
      </xdr:nvSpPr>
      <xdr:spPr>
        <a:xfrm>
          <a:off x="22250400" y="981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0.042</a:t>
          </a:r>
          <a:endParaRPr kumimoji="1" lang="ja-JP" altLang="en-US" sz="1000" b="1">
            <a:solidFill>
              <a:srgbClr val="FF0000"/>
            </a:solidFill>
            <a:latin typeface="ＭＳ Ｐゴシック"/>
          </a:endParaRPr>
        </a:p>
      </xdr:txBody>
    </xdr:sp>
    <xdr:clientData/>
  </xdr:oneCellAnchor>
  <xdr:oneCellAnchor>
    <xdr:from>
      <xdr:col>30</xdr:col>
      <xdr:colOff>473152</xdr:colOff>
      <xdr:row>58</xdr:row>
      <xdr:rowOff>113047</xdr:rowOff>
    </xdr:from>
    <xdr:ext cx="469744" cy="259045"/>
    <xdr:sp macro="" textlink="">
      <xdr:nvSpPr>
        <xdr:cNvPr id="514" name="n_1aveValue【保健センター・保健所】&#10;一人当たり面積"/>
        <xdr:cNvSpPr txBox="1"/>
      </xdr:nvSpPr>
      <xdr:spPr>
        <a:xfrm>
          <a:off x="210757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0.028</a:t>
          </a:r>
          <a:endParaRPr kumimoji="1" lang="ja-JP" altLang="en-US" sz="1000" b="1">
            <a:solidFill>
              <a:srgbClr val="00008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15" name="正方形/長方形 51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16" name="正方形/長方形 51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17" name="正方形/長方形 51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8" name="正方形/長方形 51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9" name="正方形/長方形 51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20" name="正方形/長方形 51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21" name="正方形/長方形 52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22" name="正方形/長方形 52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23" name="テキスト ボックス 52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24" name="直線コネクタ 52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525" name="直線コネクタ 52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526" name="テキスト ボックス 52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27" name="直線コネクタ 52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28" name="テキスト ボックス 52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29" name="直線コネクタ 52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30" name="テキスト ボックス 52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31" name="直線コネクタ 53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32" name="テキスト ボックス 53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33" name="直線コネクタ 53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34" name="テキスト ボックス 53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35" name="直線コネクタ 53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536" name="テキスト ボックス 53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37" name="直線コネクタ 5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38" name="テキスト ボックス 53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3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64226</xdr:rowOff>
    </xdr:from>
    <xdr:to>
      <xdr:col>23</xdr:col>
      <xdr:colOff>516889</xdr:colOff>
      <xdr:row>85</xdr:row>
      <xdr:rowOff>129539</xdr:rowOff>
    </xdr:to>
    <xdr:cxnSp macro="">
      <xdr:nvCxnSpPr>
        <xdr:cNvPr id="540" name="直線コネクタ 539"/>
        <xdr:cNvCxnSpPr/>
      </xdr:nvCxnSpPr>
      <xdr:spPr>
        <a:xfrm flipV="1">
          <a:off x="16318864" y="13437326"/>
          <a:ext cx="0" cy="1265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133366</xdr:rowOff>
    </xdr:from>
    <xdr:ext cx="405111" cy="259045"/>
    <xdr:sp macro="" textlink="">
      <xdr:nvSpPr>
        <xdr:cNvPr id="541" name="【消防施設】&#10;有形固定資産減価償却率最小値テキスト"/>
        <xdr:cNvSpPr txBox="1"/>
      </xdr:nvSpPr>
      <xdr:spPr>
        <a:xfrm>
          <a:off x="164084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23</xdr:col>
      <xdr:colOff>428625</xdr:colOff>
      <xdr:row>85</xdr:row>
      <xdr:rowOff>129539</xdr:rowOff>
    </xdr:from>
    <xdr:to>
      <xdr:col>23</xdr:col>
      <xdr:colOff>606425</xdr:colOff>
      <xdr:row>85</xdr:row>
      <xdr:rowOff>129539</xdr:rowOff>
    </xdr:to>
    <xdr:cxnSp macro="">
      <xdr:nvCxnSpPr>
        <xdr:cNvPr id="542" name="直線コネクタ 541"/>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10903</xdr:rowOff>
    </xdr:from>
    <xdr:ext cx="405111" cy="259045"/>
    <xdr:sp macro="" textlink="">
      <xdr:nvSpPr>
        <xdr:cNvPr id="543" name="【消防施設】&#10;有形固定資産減価償却率最大値テキスト"/>
        <xdr:cNvSpPr txBox="1"/>
      </xdr:nvSpPr>
      <xdr:spPr>
        <a:xfrm>
          <a:off x="16408400" y="1321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a:t>
          </a:r>
          <a:endParaRPr kumimoji="1" lang="ja-JP" altLang="en-US" sz="1000" b="1">
            <a:latin typeface="ＭＳ Ｐゴシック"/>
          </a:endParaRPr>
        </a:p>
      </xdr:txBody>
    </xdr:sp>
    <xdr:clientData/>
  </xdr:oneCellAnchor>
  <xdr:twoCellAnchor>
    <xdr:from>
      <xdr:col>23</xdr:col>
      <xdr:colOff>428625</xdr:colOff>
      <xdr:row>78</xdr:row>
      <xdr:rowOff>64226</xdr:rowOff>
    </xdr:from>
    <xdr:to>
      <xdr:col>23</xdr:col>
      <xdr:colOff>606425</xdr:colOff>
      <xdr:row>78</xdr:row>
      <xdr:rowOff>64226</xdr:rowOff>
    </xdr:to>
    <xdr:cxnSp macro="">
      <xdr:nvCxnSpPr>
        <xdr:cNvPr id="544" name="直線コネクタ 543"/>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132641</xdr:rowOff>
    </xdr:from>
    <xdr:ext cx="405111" cy="259045"/>
    <xdr:sp macro="" textlink="">
      <xdr:nvSpPr>
        <xdr:cNvPr id="545" name="【消防施設】&#10;有形固定資産減価償却率平均値テキスト"/>
        <xdr:cNvSpPr txBox="1"/>
      </xdr:nvSpPr>
      <xdr:spPr>
        <a:xfrm>
          <a:off x="16408400" y="14020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109764</xdr:rowOff>
    </xdr:from>
    <xdr:to>
      <xdr:col>23</xdr:col>
      <xdr:colOff>568325</xdr:colOff>
      <xdr:row>83</xdr:row>
      <xdr:rowOff>39914</xdr:rowOff>
    </xdr:to>
    <xdr:sp macro="" textlink="">
      <xdr:nvSpPr>
        <xdr:cNvPr id="546" name="フローチャート : 判断 545"/>
        <xdr:cNvSpPr/>
      </xdr:nvSpPr>
      <xdr:spPr>
        <a:xfrm>
          <a:off x="162687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77107</xdr:rowOff>
    </xdr:from>
    <xdr:to>
      <xdr:col>22</xdr:col>
      <xdr:colOff>415925</xdr:colOff>
      <xdr:row>83</xdr:row>
      <xdr:rowOff>7257</xdr:rowOff>
    </xdr:to>
    <xdr:sp macro="" textlink="">
      <xdr:nvSpPr>
        <xdr:cNvPr id="547" name="フローチャート : 判断 546"/>
        <xdr:cNvSpPr/>
      </xdr:nvSpPr>
      <xdr:spPr>
        <a:xfrm>
          <a:off x="15430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48" name="テキスト ボックス 54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49" name="テキスト ボックス 54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50" name="テキスト ボックス 54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51" name="テキスト ボックス 55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52" name="テキスト ボックス 55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83</xdr:row>
      <xdr:rowOff>62412</xdr:rowOff>
    </xdr:from>
    <xdr:to>
      <xdr:col>23</xdr:col>
      <xdr:colOff>568325</xdr:colOff>
      <xdr:row>83</xdr:row>
      <xdr:rowOff>164012</xdr:rowOff>
    </xdr:to>
    <xdr:sp macro="" textlink="">
      <xdr:nvSpPr>
        <xdr:cNvPr id="553" name="円/楕円 552"/>
        <xdr:cNvSpPr/>
      </xdr:nvSpPr>
      <xdr:spPr>
        <a:xfrm>
          <a:off x="16268700" y="1429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83</xdr:row>
      <xdr:rowOff>40839</xdr:rowOff>
    </xdr:from>
    <xdr:ext cx="405111" cy="259045"/>
    <xdr:sp macro="" textlink="">
      <xdr:nvSpPr>
        <xdr:cNvPr id="554" name="【消防施設】&#10;有形固定資産減価償却率該当値テキスト"/>
        <xdr:cNvSpPr txBox="1"/>
      </xdr:nvSpPr>
      <xdr:spPr>
        <a:xfrm>
          <a:off x="16408400"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a:t>
          </a:r>
          <a:endParaRPr kumimoji="1" lang="ja-JP" altLang="en-US" sz="1000" b="1">
            <a:solidFill>
              <a:srgbClr val="FF0000"/>
            </a:solidFill>
            <a:latin typeface="ＭＳ Ｐゴシック"/>
          </a:endParaRPr>
        </a:p>
      </xdr:txBody>
    </xdr:sp>
    <xdr:clientData/>
  </xdr:oneCellAnchor>
  <xdr:oneCellAnchor>
    <xdr:from>
      <xdr:col>22</xdr:col>
      <xdr:colOff>149868</xdr:colOff>
      <xdr:row>81</xdr:row>
      <xdr:rowOff>23784</xdr:rowOff>
    </xdr:from>
    <xdr:ext cx="405111" cy="259045"/>
    <xdr:sp macro="" textlink="">
      <xdr:nvSpPr>
        <xdr:cNvPr id="555" name="n_1aveValue【消防施設】&#10;有形固定資産減価償却率"/>
        <xdr:cNvSpPr txBox="1"/>
      </xdr:nvSpPr>
      <xdr:spPr>
        <a:xfrm>
          <a:off x="15266043"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56" name="正方形/長方形 55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57" name="正方形/長方形 55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58" name="正方形/長方形 55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59" name="正方形/長方形 55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60" name="正方形/長方形 55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61" name="正方形/長方形 56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62" name="正方形/長方形 56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63" name="正方形/長方形 56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64" name="テキスト ボックス 56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65" name="直線コネクタ 56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66" name="直線コネクタ 56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67" name="テキスト ボックス 56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68" name="直線コネクタ 56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69" name="テキスト ボックス 56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70" name="直線コネクタ 56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71" name="テキスト ボックス 57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72" name="直線コネクタ 57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73" name="テキスト ボックス 57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74" name="直線コネクタ 57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75" name="テキスト ボックス 57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76" name="直線コネクタ 57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77" name="テキスト ボックス 57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7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76200</xdr:rowOff>
    </xdr:from>
    <xdr:to>
      <xdr:col>32</xdr:col>
      <xdr:colOff>186689</xdr:colOff>
      <xdr:row>86</xdr:row>
      <xdr:rowOff>57150</xdr:rowOff>
    </xdr:to>
    <xdr:cxnSp macro="">
      <xdr:nvCxnSpPr>
        <xdr:cNvPr id="579" name="直線コネクタ 578"/>
        <xdr:cNvCxnSpPr/>
      </xdr:nvCxnSpPr>
      <xdr:spPr>
        <a:xfrm flipV="1">
          <a:off x="22160864" y="134493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60977</xdr:rowOff>
    </xdr:from>
    <xdr:ext cx="469744" cy="259045"/>
    <xdr:sp macro="" textlink="">
      <xdr:nvSpPr>
        <xdr:cNvPr id="580" name="【消防施設】&#10;一人当たり面積最小値テキスト"/>
        <xdr:cNvSpPr txBox="1"/>
      </xdr:nvSpPr>
      <xdr:spPr>
        <a:xfrm>
          <a:off x="222504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86</xdr:row>
      <xdr:rowOff>57150</xdr:rowOff>
    </xdr:from>
    <xdr:to>
      <xdr:col>32</xdr:col>
      <xdr:colOff>276225</xdr:colOff>
      <xdr:row>86</xdr:row>
      <xdr:rowOff>57150</xdr:rowOff>
    </xdr:to>
    <xdr:cxnSp macro="">
      <xdr:nvCxnSpPr>
        <xdr:cNvPr id="581" name="直線コネクタ 580"/>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22877</xdr:rowOff>
    </xdr:from>
    <xdr:ext cx="469744" cy="259045"/>
    <xdr:sp macro="" textlink="">
      <xdr:nvSpPr>
        <xdr:cNvPr id="582" name="【消防施設】&#10;一人当たり面積最大値テキスト"/>
        <xdr:cNvSpPr txBox="1"/>
      </xdr:nvSpPr>
      <xdr:spPr>
        <a:xfrm>
          <a:off x="222504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0.074</a:t>
          </a:r>
          <a:endParaRPr kumimoji="1" lang="ja-JP" altLang="en-US" sz="1000" b="1">
            <a:latin typeface="ＭＳ Ｐゴシック"/>
          </a:endParaRPr>
        </a:p>
      </xdr:txBody>
    </xdr:sp>
    <xdr:clientData/>
  </xdr:oneCellAnchor>
  <xdr:twoCellAnchor>
    <xdr:from>
      <xdr:col>32</xdr:col>
      <xdr:colOff>98425</xdr:colOff>
      <xdr:row>78</xdr:row>
      <xdr:rowOff>76200</xdr:rowOff>
    </xdr:from>
    <xdr:to>
      <xdr:col>32</xdr:col>
      <xdr:colOff>276225</xdr:colOff>
      <xdr:row>78</xdr:row>
      <xdr:rowOff>76200</xdr:rowOff>
    </xdr:to>
    <xdr:cxnSp macro="">
      <xdr:nvCxnSpPr>
        <xdr:cNvPr id="583" name="直線コネクタ 582"/>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3827</xdr:rowOff>
    </xdr:from>
    <xdr:ext cx="469744" cy="259045"/>
    <xdr:sp macro="" textlink="">
      <xdr:nvSpPr>
        <xdr:cNvPr id="584" name="【消防施設】&#10;一人当たり面積平均値テキスト"/>
        <xdr:cNvSpPr txBox="1"/>
      </xdr:nvSpPr>
      <xdr:spPr>
        <a:xfrm>
          <a:off x="22250400" y="1406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25400</xdr:rowOff>
    </xdr:from>
    <xdr:to>
      <xdr:col>32</xdr:col>
      <xdr:colOff>238125</xdr:colOff>
      <xdr:row>82</xdr:row>
      <xdr:rowOff>127000</xdr:rowOff>
    </xdr:to>
    <xdr:sp macro="" textlink="">
      <xdr:nvSpPr>
        <xdr:cNvPr id="585" name="フローチャート : 判断 584"/>
        <xdr:cNvSpPr/>
      </xdr:nvSpPr>
      <xdr:spPr>
        <a:xfrm>
          <a:off x="221107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6350</xdr:rowOff>
    </xdr:from>
    <xdr:to>
      <xdr:col>31</xdr:col>
      <xdr:colOff>85725</xdr:colOff>
      <xdr:row>81</xdr:row>
      <xdr:rowOff>107950</xdr:rowOff>
    </xdr:to>
    <xdr:sp macro="" textlink="">
      <xdr:nvSpPr>
        <xdr:cNvPr id="586" name="フローチャート : 判断 585"/>
        <xdr:cNvSpPr/>
      </xdr:nvSpPr>
      <xdr:spPr>
        <a:xfrm>
          <a:off x="2127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87" name="テキスト ボックス 58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88" name="テキスト ボックス 58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89" name="テキスト ボックス 58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90" name="テキスト ボックス 58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91" name="テキスト ボックス 59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79</xdr:row>
      <xdr:rowOff>6350</xdr:rowOff>
    </xdr:from>
    <xdr:to>
      <xdr:col>32</xdr:col>
      <xdr:colOff>238125</xdr:colOff>
      <xdr:row>79</xdr:row>
      <xdr:rowOff>107950</xdr:rowOff>
    </xdr:to>
    <xdr:sp macro="" textlink="">
      <xdr:nvSpPr>
        <xdr:cNvPr id="592" name="円/楕円 591"/>
        <xdr:cNvSpPr/>
      </xdr:nvSpPr>
      <xdr:spPr>
        <a:xfrm>
          <a:off x="221107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78</xdr:row>
      <xdr:rowOff>29227</xdr:rowOff>
    </xdr:from>
    <xdr:ext cx="469744" cy="259045"/>
    <xdr:sp macro="" textlink="">
      <xdr:nvSpPr>
        <xdr:cNvPr id="593" name="【消防施設】&#10;一人当たり面積該当値テキスト"/>
        <xdr:cNvSpPr txBox="1"/>
      </xdr:nvSpPr>
      <xdr:spPr>
        <a:xfrm>
          <a:off x="22250400" y="1340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0.066</a:t>
          </a:r>
          <a:endParaRPr kumimoji="1" lang="ja-JP" altLang="en-US" sz="1000" b="1">
            <a:solidFill>
              <a:srgbClr val="FF0000"/>
            </a:solidFill>
            <a:latin typeface="ＭＳ Ｐゴシック"/>
          </a:endParaRPr>
        </a:p>
      </xdr:txBody>
    </xdr:sp>
    <xdr:clientData/>
  </xdr:oneCellAnchor>
  <xdr:oneCellAnchor>
    <xdr:from>
      <xdr:col>30</xdr:col>
      <xdr:colOff>473152</xdr:colOff>
      <xdr:row>79</xdr:row>
      <xdr:rowOff>124477</xdr:rowOff>
    </xdr:from>
    <xdr:ext cx="469744" cy="259045"/>
    <xdr:sp macro="" textlink="">
      <xdr:nvSpPr>
        <xdr:cNvPr id="594" name="n_1aveValue【消防施設】&#10;一人当たり面積"/>
        <xdr:cNvSpPr txBox="1"/>
      </xdr:nvSpPr>
      <xdr:spPr>
        <a:xfrm>
          <a:off x="210757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95" name="正方形/長方形 59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96" name="正方形/長方形 59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97" name="正方形/長方形 59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98" name="正方形/長方形 59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99" name="正方形/長方形 59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00" name="正方形/長方形 59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01" name="正方形/長方形 60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02" name="正方形/長方形 60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03" name="テキスト ボックス 60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04" name="直線コネクタ 60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605" name="テキスト ボックス 60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606" name="直線コネクタ 60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607" name="テキスト ボックス 60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08" name="直線コネクタ 60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09" name="テキスト ボックス 60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10" name="直線コネクタ 60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11" name="テキスト ボックス 61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12" name="直線コネクタ 61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13" name="テキスト ボックス 61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14" name="直線コネクタ 61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615" name="テキスト ボックス 61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16" name="直線コネクタ 61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17" name="テキスト ボックス 61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1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131445</xdr:rowOff>
    </xdr:from>
    <xdr:to>
      <xdr:col>23</xdr:col>
      <xdr:colOff>516889</xdr:colOff>
      <xdr:row>107</xdr:row>
      <xdr:rowOff>87630</xdr:rowOff>
    </xdr:to>
    <xdr:cxnSp macro="">
      <xdr:nvCxnSpPr>
        <xdr:cNvPr id="619" name="直線コネクタ 618"/>
        <xdr:cNvCxnSpPr/>
      </xdr:nvCxnSpPr>
      <xdr:spPr>
        <a:xfrm flipV="1">
          <a:off x="16318864" y="1727644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91457</xdr:rowOff>
    </xdr:from>
    <xdr:ext cx="405111" cy="259045"/>
    <xdr:sp macro="" textlink="">
      <xdr:nvSpPr>
        <xdr:cNvPr id="620" name="【庁舎】&#10;有形固定資産減価償却率最小値テキスト"/>
        <xdr:cNvSpPr txBox="1"/>
      </xdr:nvSpPr>
      <xdr:spPr>
        <a:xfrm>
          <a:off x="164084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107</xdr:row>
      <xdr:rowOff>87630</xdr:rowOff>
    </xdr:from>
    <xdr:to>
      <xdr:col>23</xdr:col>
      <xdr:colOff>606425</xdr:colOff>
      <xdr:row>107</xdr:row>
      <xdr:rowOff>87630</xdr:rowOff>
    </xdr:to>
    <xdr:cxnSp macro="">
      <xdr:nvCxnSpPr>
        <xdr:cNvPr id="621" name="直線コネクタ 620"/>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78122</xdr:rowOff>
    </xdr:from>
    <xdr:ext cx="405111" cy="259045"/>
    <xdr:sp macro="" textlink="">
      <xdr:nvSpPr>
        <xdr:cNvPr id="622" name="【庁舎】&#10;有形固定資産減価償却率最大値テキスト"/>
        <xdr:cNvSpPr txBox="1"/>
      </xdr:nvSpPr>
      <xdr:spPr>
        <a:xfrm>
          <a:off x="16408400" y="1705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428625</xdr:colOff>
      <xdr:row>100</xdr:row>
      <xdr:rowOff>131445</xdr:rowOff>
    </xdr:from>
    <xdr:to>
      <xdr:col>23</xdr:col>
      <xdr:colOff>606425</xdr:colOff>
      <xdr:row>100</xdr:row>
      <xdr:rowOff>131445</xdr:rowOff>
    </xdr:to>
    <xdr:cxnSp macro="">
      <xdr:nvCxnSpPr>
        <xdr:cNvPr id="623" name="直線コネクタ 622"/>
        <xdr:cNvCxnSpPr/>
      </xdr:nvCxnSpPr>
      <xdr:spPr>
        <a:xfrm>
          <a:off x="16230600" y="1727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158766</xdr:rowOff>
    </xdr:from>
    <xdr:ext cx="405111" cy="259045"/>
    <xdr:sp macro="" textlink="">
      <xdr:nvSpPr>
        <xdr:cNvPr id="624" name="【庁舎】&#10;有形固定資産減価償却率平均値テキスト"/>
        <xdr:cNvSpPr txBox="1"/>
      </xdr:nvSpPr>
      <xdr:spPr>
        <a:xfrm>
          <a:off x="16408400" y="17818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135889</xdr:rowOff>
    </xdr:from>
    <xdr:to>
      <xdr:col>23</xdr:col>
      <xdr:colOff>568325</xdr:colOff>
      <xdr:row>105</xdr:row>
      <xdr:rowOff>66039</xdr:rowOff>
    </xdr:to>
    <xdr:sp macro="" textlink="">
      <xdr:nvSpPr>
        <xdr:cNvPr id="625" name="フローチャート : 判断 624"/>
        <xdr:cNvSpPr/>
      </xdr:nvSpPr>
      <xdr:spPr>
        <a:xfrm>
          <a:off x="16268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55880</xdr:rowOff>
    </xdr:from>
    <xdr:to>
      <xdr:col>22</xdr:col>
      <xdr:colOff>415925</xdr:colOff>
      <xdr:row>105</xdr:row>
      <xdr:rowOff>157480</xdr:rowOff>
    </xdr:to>
    <xdr:sp macro="" textlink="">
      <xdr:nvSpPr>
        <xdr:cNvPr id="626" name="フローチャート : 判断 625"/>
        <xdr:cNvSpPr/>
      </xdr:nvSpPr>
      <xdr:spPr>
        <a:xfrm>
          <a:off x="15430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27" name="テキスト ボックス 62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28" name="テキスト ボックス 62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29" name="テキスト ボックス 62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30" name="テキスト ボックス 62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31" name="テキスト ボックス 63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107</xdr:row>
      <xdr:rowOff>36830</xdr:rowOff>
    </xdr:from>
    <xdr:to>
      <xdr:col>23</xdr:col>
      <xdr:colOff>568325</xdr:colOff>
      <xdr:row>107</xdr:row>
      <xdr:rowOff>138430</xdr:rowOff>
    </xdr:to>
    <xdr:sp macro="" textlink="">
      <xdr:nvSpPr>
        <xdr:cNvPr id="632" name="円/楕円 631"/>
        <xdr:cNvSpPr/>
      </xdr:nvSpPr>
      <xdr:spPr>
        <a:xfrm>
          <a:off x="162687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106</xdr:row>
      <xdr:rowOff>123207</xdr:rowOff>
    </xdr:from>
    <xdr:ext cx="405111" cy="259045"/>
    <xdr:sp macro="" textlink="">
      <xdr:nvSpPr>
        <xdr:cNvPr id="633" name="【庁舎】&#10;有形固定資産減価償却率該当値テキスト"/>
        <xdr:cNvSpPr txBox="1"/>
      </xdr:nvSpPr>
      <xdr:spPr>
        <a:xfrm>
          <a:off x="16408400" y="1829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oneCellAnchor>
    <xdr:from>
      <xdr:col>22</xdr:col>
      <xdr:colOff>149868</xdr:colOff>
      <xdr:row>104</xdr:row>
      <xdr:rowOff>2557</xdr:rowOff>
    </xdr:from>
    <xdr:ext cx="405111" cy="259045"/>
    <xdr:sp macro="" textlink="">
      <xdr:nvSpPr>
        <xdr:cNvPr id="634" name="n_1aveValue【庁舎】&#10;有形固定資産減価償却率"/>
        <xdr:cNvSpPr txBox="1"/>
      </xdr:nvSpPr>
      <xdr:spPr>
        <a:xfrm>
          <a:off x="15266043" y="1783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a:t>
          </a:r>
          <a:endParaRPr kumimoji="1" lang="ja-JP" altLang="en-US" sz="1000" b="1">
            <a:solidFill>
              <a:srgbClr val="00008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35" name="正方形/長方形 63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36" name="正方形/長方形 63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37" name="正方形/長方形 63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38" name="正方形/長方形 63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39" name="正方形/長方形 63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40" name="正方形/長方形 63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41" name="正方形/長方形 64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42" name="正方形/長方形 64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43" name="テキスト ボックス 64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44" name="直線コネクタ 64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45" name="テキスト ボックス 64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46" name="直線コネクタ 64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47" name="テキスト ボックス 64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48" name="直線コネクタ 64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49" name="テキスト ボックス 64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50" name="直線コネクタ 64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51" name="テキスト ボックス 65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52" name="直線コネクタ 65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53" name="テキスト ボックス 65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54" name="直線コネクタ 65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55" name="テキスト ボックス 65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56" name="直線コネクタ 65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57" name="テキスト ボックス 65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5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0</xdr:rowOff>
    </xdr:from>
    <xdr:to>
      <xdr:col>32</xdr:col>
      <xdr:colOff>186689</xdr:colOff>
      <xdr:row>108</xdr:row>
      <xdr:rowOff>91439</xdr:rowOff>
    </xdr:to>
    <xdr:cxnSp macro="">
      <xdr:nvCxnSpPr>
        <xdr:cNvPr id="659" name="直線コネクタ 658"/>
        <xdr:cNvCxnSpPr/>
      </xdr:nvCxnSpPr>
      <xdr:spPr>
        <a:xfrm flipV="1">
          <a:off x="22160864" y="171450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95266</xdr:rowOff>
    </xdr:from>
    <xdr:ext cx="469744" cy="259045"/>
    <xdr:sp macro="" textlink="">
      <xdr:nvSpPr>
        <xdr:cNvPr id="660" name="【庁舎】&#10;一人当たり面積最小値テキスト"/>
        <xdr:cNvSpPr txBox="1"/>
      </xdr:nvSpPr>
      <xdr:spPr>
        <a:xfrm>
          <a:off x="222504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0.058</a:t>
          </a:r>
          <a:endParaRPr kumimoji="1" lang="ja-JP" altLang="en-US" sz="1000" b="1">
            <a:latin typeface="ＭＳ Ｐゴシック"/>
          </a:endParaRPr>
        </a:p>
      </xdr:txBody>
    </xdr:sp>
    <xdr:clientData/>
  </xdr:oneCellAnchor>
  <xdr:twoCellAnchor>
    <xdr:from>
      <xdr:col>32</xdr:col>
      <xdr:colOff>98425</xdr:colOff>
      <xdr:row>108</xdr:row>
      <xdr:rowOff>91439</xdr:rowOff>
    </xdr:from>
    <xdr:to>
      <xdr:col>32</xdr:col>
      <xdr:colOff>276225</xdr:colOff>
      <xdr:row>108</xdr:row>
      <xdr:rowOff>91439</xdr:rowOff>
    </xdr:to>
    <xdr:cxnSp macro="">
      <xdr:nvCxnSpPr>
        <xdr:cNvPr id="661" name="直線コネクタ 660"/>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118127</xdr:rowOff>
    </xdr:from>
    <xdr:ext cx="469744" cy="259045"/>
    <xdr:sp macro="" textlink="">
      <xdr:nvSpPr>
        <xdr:cNvPr id="662" name="【庁舎】&#10;一人当たり面積最大値テキスト"/>
        <xdr:cNvSpPr txBox="1"/>
      </xdr:nvSpPr>
      <xdr:spPr>
        <a:xfrm>
          <a:off x="222504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0.250</a:t>
          </a:r>
          <a:endParaRPr kumimoji="1" lang="ja-JP" altLang="en-US" sz="1000" b="1">
            <a:latin typeface="ＭＳ Ｐゴシック"/>
          </a:endParaRPr>
        </a:p>
      </xdr:txBody>
    </xdr:sp>
    <xdr:clientData/>
  </xdr:oneCellAnchor>
  <xdr:twoCellAnchor>
    <xdr:from>
      <xdr:col>32</xdr:col>
      <xdr:colOff>98425</xdr:colOff>
      <xdr:row>100</xdr:row>
      <xdr:rowOff>0</xdr:rowOff>
    </xdr:from>
    <xdr:to>
      <xdr:col>32</xdr:col>
      <xdr:colOff>276225</xdr:colOff>
      <xdr:row>100</xdr:row>
      <xdr:rowOff>0</xdr:rowOff>
    </xdr:to>
    <xdr:cxnSp macro="">
      <xdr:nvCxnSpPr>
        <xdr:cNvPr id="663" name="直線コネクタ 662"/>
        <xdr:cNvCxnSpPr/>
      </xdr:nvCxnSpPr>
      <xdr:spPr>
        <a:xfrm>
          <a:off x="22072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133366</xdr:rowOff>
    </xdr:from>
    <xdr:ext cx="469744" cy="259045"/>
    <xdr:sp macro="" textlink="">
      <xdr:nvSpPr>
        <xdr:cNvPr id="664" name="【庁舎】&#10;一人当たり面積平均値テキスト"/>
        <xdr:cNvSpPr txBox="1"/>
      </xdr:nvSpPr>
      <xdr:spPr>
        <a:xfrm>
          <a:off x="22250400" y="17964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154939</xdr:rowOff>
    </xdr:from>
    <xdr:to>
      <xdr:col>32</xdr:col>
      <xdr:colOff>238125</xdr:colOff>
      <xdr:row>105</xdr:row>
      <xdr:rowOff>85089</xdr:rowOff>
    </xdr:to>
    <xdr:sp macro="" textlink="">
      <xdr:nvSpPr>
        <xdr:cNvPr id="665" name="フローチャート : 判断 664"/>
        <xdr:cNvSpPr/>
      </xdr:nvSpPr>
      <xdr:spPr>
        <a:xfrm>
          <a:off x="221107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55880</xdr:rowOff>
    </xdr:from>
    <xdr:to>
      <xdr:col>31</xdr:col>
      <xdr:colOff>85725</xdr:colOff>
      <xdr:row>104</xdr:row>
      <xdr:rowOff>157480</xdr:rowOff>
    </xdr:to>
    <xdr:sp macro="" textlink="">
      <xdr:nvSpPr>
        <xdr:cNvPr id="666" name="フローチャート : 判断 665"/>
        <xdr:cNvSpPr/>
      </xdr:nvSpPr>
      <xdr:spPr>
        <a:xfrm>
          <a:off x="212725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67" name="テキスト ボックス 66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68" name="テキスト ボックス 66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69" name="テキスト ボックス 66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70" name="テキスト ボックス 66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71" name="テキスト ボックス 67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99</xdr:row>
      <xdr:rowOff>120650</xdr:rowOff>
    </xdr:from>
    <xdr:to>
      <xdr:col>32</xdr:col>
      <xdr:colOff>238125</xdr:colOff>
      <xdr:row>100</xdr:row>
      <xdr:rowOff>50800</xdr:rowOff>
    </xdr:to>
    <xdr:sp macro="" textlink="">
      <xdr:nvSpPr>
        <xdr:cNvPr id="672" name="円/楕円 671"/>
        <xdr:cNvSpPr/>
      </xdr:nvSpPr>
      <xdr:spPr>
        <a:xfrm>
          <a:off x="221107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99</xdr:row>
      <xdr:rowOff>73677</xdr:rowOff>
    </xdr:from>
    <xdr:ext cx="469744" cy="259045"/>
    <xdr:sp macro="" textlink="">
      <xdr:nvSpPr>
        <xdr:cNvPr id="673" name="【庁舎】&#10;一人当たり面積該当値テキスト"/>
        <xdr:cNvSpPr txBox="1"/>
      </xdr:nvSpPr>
      <xdr:spPr>
        <a:xfrm>
          <a:off x="22250400" y="1704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0.250</a:t>
          </a:r>
          <a:endParaRPr kumimoji="1" lang="ja-JP" altLang="en-US" sz="1000" b="1">
            <a:solidFill>
              <a:srgbClr val="FF0000"/>
            </a:solidFill>
            <a:latin typeface="ＭＳ Ｐゴシック"/>
          </a:endParaRPr>
        </a:p>
      </xdr:txBody>
    </xdr:sp>
    <xdr:clientData/>
  </xdr:oneCellAnchor>
  <xdr:oneCellAnchor>
    <xdr:from>
      <xdr:col>30</xdr:col>
      <xdr:colOff>473152</xdr:colOff>
      <xdr:row>103</xdr:row>
      <xdr:rowOff>2557</xdr:rowOff>
    </xdr:from>
    <xdr:ext cx="469744" cy="259045"/>
    <xdr:sp macro="" textlink="">
      <xdr:nvSpPr>
        <xdr:cNvPr id="674" name="n_1aveValue【庁舎】&#10;一人当たり面積"/>
        <xdr:cNvSpPr txBox="1"/>
      </xdr:nvSpPr>
      <xdr:spPr>
        <a:xfrm>
          <a:off x="21075727" y="176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0.146</a:t>
          </a:r>
          <a:endParaRPr kumimoji="1" lang="ja-JP" altLang="en-US" sz="1000" b="1">
            <a:solidFill>
              <a:srgbClr val="00008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75" name="正方形/長方形 67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76" name="正方形/長方形 67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77" name="テキスト ボックス 67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aseline="0">
              <a:solidFill>
                <a:schemeClr val="dk1"/>
              </a:solidFill>
              <a:latin typeface="+mn-lt"/>
              <a:ea typeface="+mn-ea"/>
              <a:cs typeface="+mn-cs"/>
            </a:rPr>
            <a:t>・類似団体と比較して特に有形固定資産減価償却率が高くなっている施設は市民会館、及び一般廃棄物処理施設である。市民会館は、平成</a:t>
          </a:r>
          <a:r>
            <a:rPr lang="en-US" altLang="ja-JP" sz="1100" baseline="0">
              <a:solidFill>
                <a:schemeClr val="dk1"/>
              </a:solidFill>
              <a:latin typeface="+mn-lt"/>
              <a:ea typeface="+mn-ea"/>
              <a:cs typeface="+mn-cs"/>
            </a:rPr>
            <a:t>28</a:t>
          </a:r>
          <a:r>
            <a:rPr lang="ja-JP" altLang="ja-JP" sz="1100" baseline="0">
              <a:solidFill>
                <a:schemeClr val="dk1"/>
              </a:solidFill>
              <a:latin typeface="+mn-lt"/>
              <a:ea typeface="+mn-ea"/>
              <a:cs typeface="+mn-cs"/>
            </a:rPr>
            <a:t>年度～平成</a:t>
          </a:r>
          <a:r>
            <a:rPr lang="en-US" altLang="ja-JP" sz="1100" baseline="0">
              <a:solidFill>
                <a:schemeClr val="dk1"/>
              </a:solidFill>
              <a:latin typeface="+mn-lt"/>
              <a:ea typeface="+mn-ea"/>
              <a:cs typeface="+mn-cs"/>
            </a:rPr>
            <a:t>30</a:t>
          </a:r>
          <a:r>
            <a:rPr lang="ja-JP" altLang="ja-JP" sz="1100" baseline="0">
              <a:solidFill>
                <a:schemeClr val="dk1"/>
              </a:solidFill>
              <a:latin typeface="+mn-lt"/>
              <a:ea typeface="+mn-ea"/>
              <a:cs typeface="+mn-cs"/>
            </a:rPr>
            <a:t>年度で改修</a:t>
          </a:r>
          <a:r>
            <a:rPr lang="ja-JP" altLang="en-US" sz="1100" baseline="0">
              <a:solidFill>
                <a:schemeClr val="dk1"/>
              </a:solidFill>
              <a:latin typeface="+mn-lt"/>
              <a:ea typeface="+mn-ea"/>
              <a:cs typeface="+mn-cs"/>
            </a:rPr>
            <a:t>しており、</a:t>
          </a:r>
          <a:r>
            <a:rPr lang="ja-JP" altLang="ja-JP" sz="1100" baseline="0">
              <a:solidFill>
                <a:schemeClr val="dk1"/>
              </a:solidFill>
              <a:latin typeface="+mn-lt"/>
              <a:ea typeface="+mn-ea"/>
              <a:cs typeface="+mn-cs"/>
            </a:rPr>
            <a:t>完成後は有形固定資産減価償却率は大きく改善される予定である。一般廃棄物処理施設は、ゴミ焼却施設の老朽化が考えられるが、平成</a:t>
          </a:r>
          <a:r>
            <a:rPr lang="en-US" altLang="ja-JP" sz="1100" baseline="0">
              <a:solidFill>
                <a:schemeClr val="dk1"/>
              </a:solidFill>
              <a:latin typeface="+mn-lt"/>
              <a:ea typeface="+mn-ea"/>
              <a:cs typeface="+mn-cs"/>
            </a:rPr>
            <a:t>26</a:t>
          </a:r>
          <a:r>
            <a:rPr lang="ja-JP" altLang="ja-JP" sz="1100" baseline="0">
              <a:solidFill>
                <a:schemeClr val="dk1"/>
              </a:solidFill>
              <a:latin typeface="+mn-lt"/>
              <a:ea typeface="+mn-ea"/>
              <a:cs typeface="+mn-cs"/>
            </a:rPr>
            <a:t>年度～平成</a:t>
          </a:r>
          <a:r>
            <a:rPr lang="en-US" altLang="ja-JP" sz="1100" baseline="0">
              <a:solidFill>
                <a:schemeClr val="dk1"/>
              </a:solidFill>
              <a:latin typeface="+mn-lt"/>
              <a:ea typeface="+mn-ea"/>
              <a:cs typeface="+mn-cs"/>
            </a:rPr>
            <a:t>30</a:t>
          </a:r>
          <a:r>
            <a:rPr lang="ja-JP" altLang="ja-JP" sz="1100" baseline="0">
              <a:solidFill>
                <a:schemeClr val="dk1"/>
              </a:solidFill>
              <a:latin typeface="+mn-lt"/>
              <a:ea typeface="+mn-ea"/>
              <a:cs typeface="+mn-cs"/>
            </a:rPr>
            <a:t>年度で建設予定であり完成有形固定資産減価償却率は大きく改善される予定である。</a:t>
          </a:r>
          <a:endParaRPr kumimoji="1"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山口県岩国市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138,394
136,727
873.72
73,800,807
71,909,720
1,397,100
36,862,606
51,765,156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11.8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mn-lt"/>
              <a:ea typeface="+mn-ea"/>
              <a:cs typeface="+mn-cs"/>
            </a:rPr>
            <a:t>　</a:t>
          </a:r>
          <a:r>
            <a:rPr kumimoji="1" lang="ja-JP" altLang="ja-JP" sz="1100">
              <a:solidFill>
                <a:sysClr val="windowText" lastClr="000000"/>
              </a:solidFill>
              <a:latin typeface="+mn-lt"/>
              <a:ea typeface="+mn-ea"/>
              <a:cs typeface="+mn-cs"/>
            </a:rPr>
            <a:t>横ばいで推移している</a:t>
          </a:r>
          <a:r>
            <a:rPr lang="ja-JP" altLang="ja-JP" sz="1100">
              <a:solidFill>
                <a:sysClr val="windowText" lastClr="000000"/>
              </a:solidFill>
              <a:latin typeface="+mn-lt"/>
              <a:ea typeface="+mn-ea"/>
              <a:cs typeface="+mn-cs"/>
            </a:rPr>
            <a:t>が、類似団体平均を下回っている。これは長引く景気低迷による市税等の減収によるものである。 </a:t>
          </a:r>
          <a:endParaRPr lang="ja-JP" altLang="ja-JP" sz="1400">
            <a:solidFill>
              <a:sysClr val="windowText" lastClr="000000"/>
            </a:solidFill>
          </a:endParaRPr>
        </a:p>
        <a:p>
          <a:r>
            <a:rPr lang="ja-JP" altLang="ja-JP" sz="1100">
              <a:solidFill>
                <a:sysClr val="windowText" lastClr="000000"/>
              </a:solidFill>
              <a:latin typeface="+mn-lt"/>
              <a:ea typeface="+mn-ea"/>
              <a:cs typeface="+mn-cs"/>
            </a:rPr>
            <a:t>　今後も、財政計画に基づき、徴収率向上による市税等の収入の確保及び公債費等の経常経費の削減</a:t>
          </a:r>
          <a:r>
            <a:rPr lang="ja-JP" altLang="en-US" sz="1100">
              <a:solidFill>
                <a:sysClr val="windowText" lastClr="000000"/>
              </a:solidFill>
              <a:latin typeface="+mn-lt"/>
              <a:ea typeface="+mn-ea"/>
              <a:cs typeface="+mn-cs"/>
            </a:rPr>
            <a:t>など歳出の合理化</a:t>
          </a:r>
          <a:r>
            <a:rPr lang="ja-JP" altLang="ja-JP" sz="1100">
              <a:solidFill>
                <a:sysClr val="windowText" lastClr="000000"/>
              </a:solidFill>
              <a:latin typeface="+mn-lt"/>
              <a:ea typeface="+mn-ea"/>
              <a:cs typeface="+mn-cs"/>
            </a:rPr>
            <a:t>に取り組み、財政基盤の強化に努める。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44</xdr:row>
      <xdr:rowOff>71261</xdr:rowOff>
    </xdr:to>
    <xdr:cxnSp macro="">
      <xdr:nvCxnSpPr>
        <xdr:cNvPr id="63" name="直線コネクタ 62"/>
        <xdr:cNvCxnSpPr/>
      </xdr:nvCxnSpPr>
      <xdr:spPr>
        <a:xfrm flipV="1">
          <a:off x="4953000" y="6194072"/>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4"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5" name="直線コネクタ 64"/>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6"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7" name="直線コネクタ 66"/>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28222</xdr:rowOff>
    </xdr:from>
    <xdr:to>
      <xdr:col>7</xdr:col>
      <xdr:colOff>152400</xdr:colOff>
      <xdr:row>43</xdr:row>
      <xdr:rowOff>41628</xdr:rowOff>
    </xdr:to>
    <xdr:cxnSp macro="">
      <xdr:nvCxnSpPr>
        <xdr:cNvPr id="68" name="直線コネクタ 67"/>
        <xdr:cNvCxnSpPr/>
      </xdr:nvCxnSpPr>
      <xdr:spPr>
        <a:xfrm>
          <a:off x="4114800" y="740057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9"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14817</xdr:rowOff>
    </xdr:from>
    <xdr:to>
      <xdr:col>6</xdr:col>
      <xdr:colOff>0</xdr:colOff>
      <xdr:row>43</xdr:row>
      <xdr:rowOff>28222</xdr:rowOff>
    </xdr:to>
    <xdr:cxnSp macro="">
      <xdr:nvCxnSpPr>
        <xdr:cNvPr id="71" name="直線コネクタ 70"/>
        <xdr:cNvCxnSpPr/>
      </xdr:nvCxnSpPr>
      <xdr:spPr>
        <a:xfrm>
          <a:off x="3225800" y="73871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79022</xdr:rowOff>
    </xdr:from>
    <xdr:to>
      <xdr:col>6</xdr:col>
      <xdr:colOff>50800</xdr:colOff>
      <xdr:row>42</xdr:row>
      <xdr:rowOff>9172</xdr:rowOff>
    </xdr:to>
    <xdr:sp macro="" textlink="">
      <xdr:nvSpPr>
        <xdr:cNvPr id="72" name="フローチャート : 判断 71"/>
        <xdr:cNvSpPr/>
      </xdr:nvSpPr>
      <xdr:spPr>
        <a:xfrm>
          <a:off x="4064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19349</xdr:rowOff>
    </xdr:from>
    <xdr:ext cx="736600" cy="259045"/>
    <xdr:sp macro="" textlink="">
      <xdr:nvSpPr>
        <xdr:cNvPr id="73" name="テキスト ボックス 72"/>
        <xdr:cNvSpPr txBox="1"/>
      </xdr:nvSpPr>
      <xdr:spPr>
        <a:xfrm>
          <a:off x="3733800" y="687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14817</xdr:rowOff>
    </xdr:from>
    <xdr:to>
      <xdr:col>4</xdr:col>
      <xdr:colOff>482600</xdr:colOff>
      <xdr:row>43</xdr:row>
      <xdr:rowOff>14817</xdr:rowOff>
    </xdr:to>
    <xdr:cxnSp macro="">
      <xdr:nvCxnSpPr>
        <xdr:cNvPr id="74" name="直線コネクタ 73"/>
        <xdr:cNvCxnSpPr/>
      </xdr:nvCxnSpPr>
      <xdr:spPr>
        <a:xfrm>
          <a:off x="2336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119239</xdr:rowOff>
    </xdr:from>
    <xdr:to>
      <xdr:col>4</xdr:col>
      <xdr:colOff>533400</xdr:colOff>
      <xdr:row>42</xdr:row>
      <xdr:rowOff>49389</xdr:rowOff>
    </xdr:to>
    <xdr:sp macro="" textlink="">
      <xdr:nvSpPr>
        <xdr:cNvPr id="75" name="フローチャート : 判断 74"/>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59566</xdr:rowOff>
    </xdr:from>
    <xdr:ext cx="762000" cy="259045"/>
    <xdr:sp macro="" textlink="">
      <xdr:nvSpPr>
        <xdr:cNvPr id="76" name="テキスト ボックス 75"/>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14817</xdr:rowOff>
    </xdr:from>
    <xdr:to>
      <xdr:col>3</xdr:col>
      <xdr:colOff>279400</xdr:colOff>
      <xdr:row>43</xdr:row>
      <xdr:rowOff>14817</xdr:rowOff>
    </xdr:to>
    <xdr:cxnSp macro="">
      <xdr:nvCxnSpPr>
        <xdr:cNvPr id="77" name="直線コネクタ 76"/>
        <xdr:cNvCxnSpPr/>
      </xdr:nvCxnSpPr>
      <xdr:spPr>
        <a:xfrm>
          <a:off x="1447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119239</xdr:rowOff>
    </xdr:from>
    <xdr:to>
      <xdr:col>3</xdr:col>
      <xdr:colOff>330200</xdr:colOff>
      <xdr:row>42</xdr:row>
      <xdr:rowOff>49389</xdr:rowOff>
    </xdr:to>
    <xdr:sp macro="" textlink="">
      <xdr:nvSpPr>
        <xdr:cNvPr id="78" name="フローチャート : 判断 77"/>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59566</xdr:rowOff>
    </xdr:from>
    <xdr:ext cx="762000" cy="259045"/>
    <xdr:sp macro="" textlink="">
      <xdr:nvSpPr>
        <xdr:cNvPr id="79" name="テキスト ボックス 78"/>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119239</xdr:rowOff>
    </xdr:from>
    <xdr:to>
      <xdr:col>2</xdr:col>
      <xdr:colOff>127000</xdr:colOff>
      <xdr:row>42</xdr:row>
      <xdr:rowOff>49389</xdr:rowOff>
    </xdr:to>
    <xdr:sp macro="" textlink="">
      <xdr:nvSpPr>
        <xdr:cNvPr id="80" name="フローチャート : 判断 79"/>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59566</xdr:rowOff>
    </xdr:from>
    <xdr:ext cx="762000" cy="259045"/>
    <xdr:sp macro="" textlink="">
      <xdr:nvSpPr>
        <xdr:cNvPr id="81" name="テキスト ボックス 80"/>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162278</xdr:rowOff>
    </xdr:from>
    <xdr:to>
      <xdr:col>7</xdr:col>
      <xdr:colOff>203200</xdr:colOff>
      <xdr:row>43</xdr:row>
      <xdr:rowOff>92428</xdr:rowOff>
    </xdr:to>
    <xdr:sp macro="" textlink="">
      <xdr:nvSpPr>
        <xdr:cNvPr id="87" name="円/楕円 86"/>
        <xdr:cNvSpPr/>
      </xdr:nvSpPr>
      <xdr:spPr>
        <a:xfrm>
          <a:off x="49022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134355</xdr:rowOff>
    </xdr:from>
    <xdr:ext cx="762000" cy="259045"/>
    <xdr:sp macro="" textlink="">
      <xdr:nvSpPr>
        <xdr:cNvPr id="88" name="財政力該当値テキスト"/>
        <xdr:cNvSpPr txBox="1"/>
      </xdr:nvSpPr>
      <xdr:spPr>
        <a:xfrm>
          <a:off x="5041900" y="733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148872</xdr:rowOff>
    </xdr:from>
    <xdr:to>
      <xdr:col>6</xdr:col>
      <xdr:colOff>50800</xdr:colOff>
      <xdr:row>43</xdr:row>
      <xdr:rowOff>79022</xdr:rowOff>
    </xdr:to>
    <xdr:sp macro="" textlink="">
      <xdr:nvSpPr>
        <xdr:cNvPr id="89" name="円/楕円 88"/>
        <xdr:cNvSpPr/>
      </xdr:nvSpPr>
      <xdr:spPr>
        <a:xfrm>
          <a:off x="4064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63799</xdr:rowOff>
    </xdr:from>
    <xdr:ext cx="736600" cy="259045"/>
    <xdr:sp macro="" textlink="">
      <xdr:nvSpPr>
        <xdr:cNvPr id="90" name="テキスト ボックス 89"/>
        <xdr:cNvSpPr txBox="1"/>
      </xdr:nvSpPr>
      <xdr:spPr>
        <a:xfrm>
          <a:off x="3733800" y="743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135467</xdr:rowOff>
    </xdr:from>
    <xdr:to>
      <xdr:col>4</xdr:col>
      <xdr:colOff>533400</xdr:colOff>
      <xdr:row>43</xdr:row>
      <xdr:rowOff>65617</xdr:rowOff>
    </xdr:to>
    <xdr:sp macro="" textlink="">
      <xdr:nvSpPr>
        <xdr:cNvPr id="91" name="円/楕円 90"/>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92" name="テキスト ボックス 91"/>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135467</xdr:rowOff>
    </xdr:from>
    <xdr:to>
      <xdr:col>3</xdr:col>
      <xdr:colOff>330200</xdr:colOff>
      <xdr:row>43</xdr:row>
      <xdr:rowOff>65617</xdr:rowOff>
    </xdr:to>
    <xdr:sp macro="" textlink="">
      <xdr:nvSpPr>
        <xdr:cNvPr id="93" name="円/楕円 92"/>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94" name="テキスト ボックス 93"/>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135467</xdr:rowOff>
    </xdr:from>
    <xdr:to>
      <xdr:col>2</xdr:col>
      <xdr:colOff>127000</xdr:colOff>
      <xdr:row>43</xdr:row>
      <xdr:rowOff>65617</xdr:rowOff>
    </xdr:to>
    <xdr:sp macro="" textlink="">
      <xdr:nvSpPr>
        <xdr:cNvPr id="95" name="円/楕円 94"/>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50394</xdr:rowOff>
    </xdr:from>
    <xdr:ext cx="762000" cy="259045"/>
    <xdr:sp macro="" textlink="">
      <xdr:nvSpPr>
        <xdr:cNvPr id="96" name="テキスト ボックス 95"/>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latin typeface="+mn-lt"/>
              <a:ea typeface="+mn-ea"/>
              <a:cs typeface="+mn-cs"/>
            </a:rPr>
            <a:t>　</a:t>
          </a:r>
          <a:r>
            <a:rPr lang="ja-JP" altLang="en-US" sz="1100">
              <a:solidFill>
                <a:sysClr val="windowText" lastClr="000000"/>
              </a:solidFill>
              <a:latin typeface="+mn-lt"/>
              <a:ea typeface="+mn-ea"/>
              <a:cs typeface="+mn-cs"/>
            </a:rPr>
            <a:t>繰出金</a:t>
          </a:r>
          <a:r>
            <a:rPr lang="ja-JP" altLang="ja-JP" sz="1100">
              <a:solidFill>
                <a:sysClr val="windowText" lastClr="000000"/>
              </a:solidFill>
              <a:latin typeface="+mn-lt"/>
              <a:ea typeface="+mn-ea"/>
              <a:cs typeface="+mn-cs"/>
            </a:rPr>
            <a:t>及び</a:t>
          </a:r>
          <a:r>
            <a:rPr lang="ja-JP" altLang="en-US" sz="1100">
              <a:solidFill>
                <a:sysClr val="windowText" lastClr="000000"/>
              </a:solidFill>
              <a:latin typeface="+mn-lt"/>
              <a:ea typeface="+mn-ea"/>
              <a:cs typeface="+mn-cs"/>
            </a:rPr>
            <a:t>公債費</a:t>
          </a:r>
          <a:r>
            <a:rPr lang="ja-JP" altLang="ja-JP" sz="1100">
              <a:solidFill>
                <a:sysClr val="windowText" lastClr="000000"/>
              </a:solidFill>
              <a:latin typeface="+mn-lt"/>
              <a:ea typeface="+mn-ea"/>
              <a:cs typeface="+mn-cs"/>
            </a:rPr>
            <a:t>が増となったことに加えて、</a:t>
          </a:r>
          <a:r>
            <a:rPr lang="ja-JP" altLang="en-US" sz="1100">
              <a:solidFill>
                <a:sysClr val="windowText" lastClr="000000"/>
              </a:solidFill>
              <a:latin typeface="+mn-lt"/>
              <a:ea typeface="+mn-ea"/>
              <a:cs typeface="+mn-cs"/>
            </a:rPr>
            <a:t>地方交付税及び</a:t>
          </a:r>
          <a:r>
            <a:rPr lang="ja-JP" altLang="ja-JP" sz="1100">
              <a:solidFill>
                <a:sysClr val="windowText" lastClr="000000"/>
              </a:solidFill>
              <a:latin typeface="+mn-lt"/>
              <a:ea typeface="+mn-ea"/>
              <a:cs typeface="+mn-cs"/>
            </a:rPr>
            <a:t>地方消費税交付金が</a:t>
          </a:r>
          <a:r>
            <a:rPr lang="ja-JP" altLang="en-US" sz="1100">
              <a:solidFill>
                <a:sysClr val="windowText" lastClr="000000"/>
              </a:solidFill>
              <a:latin typeface="+mn-lt"/>
              <a:ea typeface="+mn-ea"/>
              <a:cs typeface="+mn-cs"/>
            </a:rPr>
            <a:t>減</a:t>
          </a:r>
          <a:r>
            <a:rPr lang="ja-JP" altLang="ja-JP" sz="1100">
              <a:solidFill>
                <a:sysClr val="windowText" lastClr="000000"/>
              </a:solidFill>
              <a:latin typeface="+mn-lt"/>
              <a:ea typeface="+mn-ea"/>
              <a:cs typeface="+mn-cs"/>
            </a:rPr>
            <a:t>となったことなどから、平成</a:t>
          </a:r>
          <a:r>
            <a:rPr lang="en-US" altLang="ja-JP" sz="1100">
              <a:solidFill>
                <a:sysClr val="windowText" lastClr="000000"/>
              </a:solidFill>
              <a:latin typeface="+mn-lt"/>
              <a:ea typeface="+mn-ea"/>
              <a:cs typeface="+mn-cs"/>
            </a:rPr>
            <a:t>27</a:t>
          </a:r>
          <a:r>
            <a:rPr lang="ja-JP" altLang="ja-JP" sz="1100">
              <a:solidFill>
                <a:sysClr val="windowText" lastClr="000000"/>
              </a:solidFill>
              <a:latin typeface="+mn-lt"/>
              <a:ea typeface="+mn-ea"/>
              <a:cs typeface="+mn-cs"/>
            </a:rPr>
            <a:t>年度に比べて</a:t>
          </a:r>
          <a:r>
            <a:rPr lang="en-US" altLang="ja-JP" sz="1100">
              <a:solidFill>
                <a:sysClr val="windowText" lastClr="000000"/>
              </a:solidFill>
              <a:latin typeface="+mn-lt"/>
              <a:ea typeface="+mn-ea"/>
              <a:cs typeface="+mn-cs"/>
            </a:rPr>
            <a:t>2.9</a:t>
          </a:r>
          <a:r>
            <a:rPr lang="ja-JP" altLang="ja-JP" sz="1100">
              <a:solidFill>
                <a:sysClr val="windowText" lastClr="000000"/>
              </a:solidFill>
              <a:latin typeface="+mn-lt"/>
              <a:ea typeface="+mn-ea"/>
              <a:cs typeface="+mn-cs"/>
            </a:rPr>
            <a:t>ポイントの減となり、類似団体平均値を</a:t>
          </a:r>
          <a:r>
            <a:rPr lang="en-US" altLang="ja-JP" sz="1100">
              <a:solidFill>
                <a:sysClr val="windowText" lastClr="000000"/>
              </a:solidFill>
              <a:latin typeface="+mn-lt"/>
              <a:ea typeface="+mn-ea"/>
              <a:cs typeface="+mn-cs"/>
            </a:rPr>
            <a:t>1.1</a:t>
          </a:r>
          <a:r>
            <a:rPr lang="ja-JP" altLang="ja-JP" sz="1100">
              <a:solidFill>
                <a:sysClr val="windowText" lastClr="000000"/>
              </a:solidFill>
              <a:latin typeface="+mn-lt"/>
              <a:ea typeface="+mn-ea"/>
              <a:cs typeface="+mn-cs"/>
            </a:rPr>
            <a:t>ポイント下回っている。 </a:t>
          </a:r>
          <a:endParaRPr lang="ja-JP" altLang="ja-JP" sz="1400">
            <a:solidFill>
              <a:sysClr val="windowText" lastClr="000000"/>
            </a:solidFill>
          </a:endParaRPr>
        </a:p>
        <a:p>
          <a:r>
            <a:rPr lang="ja-JP" altLang="ja-JP" sz="1100">
              <a:solidFill>
                <a:sysClr val="windowText" lastClr="000000"/>
              </a:solidFill>
              <a:latin typeface="+mn-lt"/>
              <a:ea typeface="+mn-ea"/>
              <a:cs typeface="+mn-cs"/>
            </a:rPr>
            <a:t>　今後も</a:t>
          </a:r>
          <a:r>
            <a:rPr lang="ja-JP" altLang="en-US" sz="1100">
              <a:solidFill>
                <a:sysClr val="windowText" lastClr="000000"/>
              </a:solidFill>
              <a:latin typeface="+mn-lt"/>
              <a:ea typeface="+mn-ea"/>
              <a:cs typeface="+mn-cs"/>
            </a:rPr>
            <a:t>引き続きになるが</a:t>
          </a:r>
          <a:r>
            <a:rPr lang="ja-JP" altLang="ja-JP" sz="1100">
              <a:solidFill>
                <a:sysClr val="windowText" lastClr="000000"/>
              </a:solidFill>
              <a:latin typeface="+mn-lt"/>
              <a:ea typeface="+mn-ea"/>
              <a:cs typeface="+mn-cs"/>
            </a:rPr>
            <a:t>、行財政改革に取り組むことで経常経費の削減を行い、</a:t>
          </a:r>
          <a:r>
            <a:rPr lang="ja-JP" altLang="en-US" sz="1100">
              <a:solidFill>
                <a:sysClr val="windowText" lastClr="000000"/>
              </a:solidFill>
              <a:latin typeface="+mn-lt"/>
              <a:ea typeface="+mn-ea"/>
              <a:cs typeface="+mn-cs"/>
            </a:rPr>
            <a:t>税等の自主財源を確保することで</a:t>
          </a:r>
          <a:r>
            <a:rPr lang="ja-JP" altLang="ja-JP" sz="1100">
              <a:solidFill>
                <a:sysClr val="windowText" lastClr="000000"/>
              </a:solidFill>
              <a:latin typeface="+mn-lt"/>
              <a:ea typeface="+mn-ea"/>
              <a:cs typeface="+mn-cs"/>
            </a:rPr>
            <a:t>財政構造の弾力化に努める。 </a:t>
          </a:r>
          <a:endParaRPr lang="ja-JP" altLang="ja-JP" sz="1400">
            <a:solidFill>
              <a:sysClr val="windowText" lastClr="000000"/>
            </a:solidFill>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165608</xdr:rowOff>
    </xdr:from>
    <xdr:to>
      <xdr:col>7</xdr:col>
      <xdr:colOff>152400</xdr:colOff>
      <xdr:row>65</xdr:row>
      <xdr:rowOff>70612</xdr:rowOff>
    </xdr:to>
    <xdr:cxnSp macro="">
      <xdr:nvCxnSpPr>
        <xdr:cNvPr id="124" name="直線コネクタ 123"/>
        <xdr:cNvCxnSpPr/>
      </xdr:nvCxnSpPr>
      <xdr:spPr>
        <a:xfrm flipV="1">
          <a:off x="4953000" y="10109708"/>
          <a:ext cx="0" cy="11051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42689</xdr:rowOff>
    </xdr:from>
    <xdr:ext cx="762000" cy="259045"/>
    <xdr:sp macro="" textlink="">
      <xdr:nvSpPr>
        <xdr:cNvPr id="125" name="財政構造の弾力性最小値テキスト"/>
        <xdr:cNvSpPr txBox="1"/>
      </xdr:nvSpPr>
      <xdr:spPr>
        <a:xfrm>
          <a:off x="5041900" y="1118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7</xdr:col>
      <xdr:colOff>63500</xdr:colOff>
      <xdr:row>65</xdr:row>
      <xdr:rowOff>70612</xdr:rowOff>
    </xdr:from>
    <xdr:to>
      <xdr:col>7</xdr:col>
      <xdr:colOff>241300</xdr:colOff>
      <xdr:row>65</xdr:row>
      <xdr:rowOff>70612</xdr:rowOff>
    </xdr:to>
    <xdr:cxnSp macro="">
      <xdr:nvCxnSpPr>
        <xdr:cNvPr id="126" name="直線コネクタ 125"/>
        <xdr:cNvCxnSpPr/>
      </xdr:nvCxnSpPr>
      <xdr:spPr>
        <a:xfrm>
          <a:off x="4864100" y="1121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80535</xdr:rowOff>
    </xdr:from>
    <xdr:ext cx="762000" cy="259045"/>
    <xdr:sp macro="" textlink="">
      <xdr:nvSpPr>
        <xdr:cNvPr id="127"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7</xdr:col>
      <xdr:colOff>63500</xdr:colOff>
      <xdr:row>58</xdr:row>
      <xdr:rowOff>165608</xdr:rowOff>
    </xdr:from>
    <xdr:to>
      <xdr:col>7</xdr:col>
      <xdr:colOff>241300</xdr:colOff>
      <xdr:row>58</xdr:row>
      <xdr:rowOff>165608</xdr:rowOff>
    </xdr:to>
    <xdr:cxnSp macro="">
      <xdr:nvCxnSpPr>
        <xdr:cNvPr id="128" name="直線コネクタ 127"/>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75946</xdr:rowOff>
    </xdr:from>
    <xdr:to>
      <xdr:col>7</xdr:col>
      <xdr:colOff>152400</xdr:colOff>
      <xdr:row>62</xdr:row>
      <xdr:rowOff>44450</xdr:rowOff>
    </xdr:to>
    <xdr:cxnSp macro="">
      <xdr:nvCxnSpPr>
        <xdr:cNvPr id="129" name="直線コネクタ 128"/>
        <xdr:cNvCxnSpPr/>
      </xdr:nvCxnSpPr>
      <xdr:spPr>
        <a:xfrm>
          <a:off x="4114800" y="10534396"/>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18813</xdr:rowOff>
    </xdr:from>
    <xdr:ext cx="762000" cy="259045"/>
    <xdr:sp macro="" textlink="">
      <xdr:nvSpPr>
        <xdr:cNvPr id="130" name="財政構造の弾力性平均値テキスト"/>
        <xdr:cNvSpPr txBox="1"/>
      </xdr:nvSpPr>
      <xdr:spPr>
        <a:xfrm>
          <a:off x="5041900" y="1064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46736</xdr:rowOff>
    </xdr:from>
    <xdr:to>
      <xdr:col>7</xdr:col>
      <xdr:colOff>203200</xdr:colOff>
      <xdr:row>62</xdr:row>
      <xdr:rowOff>148336</xdr:rowOff>
    </xdr:to>
    <xdr:sp macro="" textlink="">
      <xdr:nvSpPr>
        <xdr:cNvPr id="131" name="フローチャート : 判断 130"/>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75946</xdr:rowOff>
    </xdr:from>
    <xdr:to>
      <xdr:col>6</xdr:col>
      <xdr:colOff>0</xdr:colOff>
      <xdr:row>61</xdr:row>
      <xdr:rowOff>162814</xdr:rowOff>
    </xdr:to>
    <xdr:cxnSp macro="">
      <xdr:nvCxnSpPr>
        <xdr:cNvPr id="132" name="直線コネクタ 131"/>
        <xdr:cNvCxnSpPr/>
      </xdr:nvCxnSpPr>
      <xdr:spPr>
        <a:xfrm flipV="1">
          <a:off x="3225800" y="1053439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107188</xdr:rowOff>
    </xdr:from>
    <xdr:to>
      <xdr:col>6</xdr:col>
      <xdr:colOff>50800</xdr:colOff>
      <xdr:row>62</xdr:row>
      <xdr:rowOff>37338</xdr:rowOff>
    </xdr:to>
    <xdr:sp macro="" textlink="">
      <xdr:nvSpPr>
        <xdr:cNvPr id="133" name="フローチャート : 判断 132"/>
        <xdr:cNvSpPr/>
      </xdr:nvSpPr>
      <xdr:spPr>
        <a:xfrm>
          <a:off x="4064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22115</xdr:rowOff>
    </xdr:from>
    <xdr:ext cx="736600" cy="259045"/>
    <xdr:sp macro="" textlink="">
      <xdr:nvSpPr>
        <xdr:cNvPr id="134" name="テキスト ボックス 133"/>
        <xdr:cNvSpPr txBox="1"/>
      </xdr:nvSpPr>
      <xdr:spPr>
        <a:xfrm>
          <a:off x="3733800" y="1065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162814</xdr:rowOff>
    </xdr:from>
    <xdr:to>
      <xdr:col>4</xdr:col>
      <xdr:colOff>482600</xdr:colOff>
      <xdr:row>62</xdr:row>
      <xdr:rowOff>25146</xdr:rowOff>
    </xdr:to>
    <xdr:cxnSp macro="">
      <xdr:nvCxnSpPr>
        <xdr:cNvPr id="135" name="直線コネクタ 134"/>
        <xdr:cNvCxnSpPr/>
      </xdr:nvCxnSpPr>
      <xdr:spPr>
        <a:xfrm flipV="1">
          <a:off x="2336800" y="1062126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83058</xdr:rowOff>
    </xdr:from>
    <xdr:to>
      <xdr:col>4</xdr:col>
      <xdr:colOff>533400</xdr:colOff>
      <xdr:row>62</xdr:row>
      <xdr:rowOff>13208</xdr:rowOff>
    </xdr:to>
    <xdr:sp macro="" textlink="">
      <xdr:nvSpPr>
        <xdr:cNvPr id="136" name="フローチャート : 判断 135"/>
        <xdr:cNvSpPr/>
      </xdr:nvSpPr>
      <xdr:spPr>
        <a:xfrm>
          <a:off x="3175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23385</xdr:rowOff>
    </xdr:from>
    <xdr:ext cx="762000" cy="259045"/>
    <xdr:sp macro="" textlink="">
      <xdr:nvSpPr>
        <xdr:cNvPr id="137" name="テキスト ボックス 136"/>
        <xdr:cNvSpPr txBox="1"/>
      </xdr:nvSpPr>
      <xdr:spPr>
        <a:xfrm>
          <a:off x="2844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129032</xdr:rowOff>
    </xdr:from>
    <xdr:to>
      <xdr:col>3</xdr:col>
      <xdr:colOff>279400</xdr:colOff>
      <xdr:row>62</xdr:row>
      <xdr:rowOff>25146</xdr:rowOff>
    </xdr:to>
    <xdr:cxnSp macro="">
      <xdr:nvCxnSpPr>
        <xdr:cNvPr id="138" name="直線コネクタ 137"/>
        <xdr:cNvCxnSpPr/>
      </xdr:nvCxnSpPr>
      <xdr:spPr>
        <a:xfrm>
          <a:off x="1447800" y="1058748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20320</xdr:rowOff>
    </xdr:from>
    <xdr:to>
      <xdr:col>3</xdr:col>
      <xdr:colOff>330200</xdr:colOff>
      <xdr:row>61</xdr:row>
      <xdr:rowOff>121920</xdr:rowOff>
    </xdr:to>
    <xdr:sp macro="" textlink="">
      <xdr:nvSpPr>
        <xdr:cNvPr id="139" name="フローチャート : 判断 138"/>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132097</xdr:rowOff>
    </xdr:from>
    <xdr:ext cx="762000" cy="259045"/>
    <xdr:sp macro="" textlink="">
      <xdr:nvSpPr>
        <xdr:cNvPr id="140" name="テキスト ボックス 139"/>
        <xdr:cNvSpPr txBox="1"/>
      </xdr:nvSpPr>
      <xdr:spPr>
        <a:xfrm>
          <a:off x="1955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58928</xdr:rowOff>
    </xdr:from>
    <xdr:to>
      <xdr:col>2</xdr:col>
      <xdr:colOff>127000</xdr:colOff>
      <xdr:row>61</xdr:row>
      <xdr:rowOff>160528</xdr:rowOff>
    </xdr:to>
    <xdr:sp macro="" textlink="">
      <xdr:nvSpPr>
        <xdr:cNvPr id="141" name="フローチャート : 判断 140"/>
        <xdr:cNvSpPr/>
      </xdr:nvSpPr>
      <xdr:spPr>
        <a:xfrm>
          <a:off x="1397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170705</xdr:rowOff>
    </xdr:from>
    <xdr:ext cx="762000" cy="259045"/>
    <xdr:sp macro="" textlink="">
      <xdr:nvSpPr>
        <xdr:cNvPr id="142" name="テキスト ボックス 141"/>
        <xdr:cNvSpPr txBox="1"/>
      </xdr:nvSpPr>
      <xdr:spPr>
        <a:xfrm>
          <a:off x="1066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165100</xdr:rowOff>
    </xdr:from>
    <xdr:to>
      <xdr:col>7</xdr:col>
      <xdr:colOff>203200</xdr:colOff>
      <xdr:row>62</xdr:row>
      <xdr:rowOff>95250</xdr:rowOff>
    </xdr:to>
    <xdr:sp macro="" textlink="">
      <xdr:nvSpPr>
        <xdr:cNvPr id="148" name="円/楕円 147"/>
        <xdr:cNvSpPr/>
      </xdr:nvSpPr>
      <xdr:spPr>
        <a:xfrm>
          <a:off x="4902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10177</xdr:rowOff>
    </xdr:from>
    <xdr:ext cx="762000" cy="259045"/>
    <xdr:sp macro="" textlink="">
      <xdr:nvSpPr>
        <xdr:cNvPr id="149" name="財政構造の弾力性該当値テキスト"/>
        <xdr:cNvSpPr txBox="1"/>
      </xdr:nvSpPr>
      <xdr:spPr>
        <a:xfrm>
          <a:off x="50419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25146</xdr:rowOff>
    </xdr:from>
    <xdr:to>
      <xdr:col>6</xdr:col>
      <xdr:colOff>50800</xdr:colOff>
      <xdr:row>61</xdr:row>
      <xdr:rowOff>126746</xdr:rowOff>
    </xdr:to>
    <xdr:sp macro="" textlink="">
      <xdr:nvSpPr>
        <xdr:cNvPr id="150" name="円/楕円 149"/>
        <xdr:cNvSpPr/>
      </xdr:nvSpPr>
      <xdr:spPr>
        <a:xfrm>
          <a:off x="4064000" y="1048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136923</xdr:rowOff>
    </xdr:from>
    <xdr:ext cx="736600" cy="259045"/>
    <xdr:sp macro="" textlink="">
      <xdr:nvSpPr>
        <xdr:cNvPr id="151" name="テキスト ボックス 150"/>
        <xdr:cNvSpPr txBox="1"/>
      </xdr:nvSpPr>
      <xdr:spPr>
        <a:xfrm>
          <a:off x="3733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112014</xdr:rowOff>
    </xdr:from>
    <xdr:to>
      <xdr:col>4</xdr:col>
      <xdr:colOff>533400</xdr:colOff>
      <xdr:row>62</xdr:row>
      <xdr:rowOff>42164</xdr:rowOff>
    </xdr:to>
    <xdr:sp macro="" textlink="">
      <xdr:nvSpPr>
        <xdr:cNvPr id="152" name="円/楕円 151"/>
        <xdr:cNvSpPr/>
      </xdr:nvSpPr>
      <xdr:spPr>
        <a:xfrm>
          <a:off x="3175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26941</xdr:rowOff>
    </xdr:from>
    <xdr:ext cx="762000" cy="259045"/>
    <xdr:sp macro="" textlink="">
      <xdr:nvSpPr>
        <xdr:cNvPr id="153" name="テキスト ボックス 152"/>
        <xdr:cNvSpPr txBox="1"/>
      </xdr:nvSpPr>
      <xdr:spPr>
        <a:xfrm>
          <a:off x="2844800" y="1065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145796</xdr:rowOff>
    </xdr:from>
    <xdr:to>
      <xdr:col>3</xdr:col>
      <xdr:colOff>330200</xdr:colOff>
      <xdr:row>62</xdr:row>
      <xdr:rowOff>75946</xdr:rowOff>
    </xdr:to>
    <xdr:sp macro="" textlink="">
      <xdr:nvSpPr>
        <xdr:cNvPr id="154" name="円/楕円 153"/>
        <xdr:cNvSpPr/>
      </xdr:nvSpPr>
      <xdr:spPr>
        <a:xfrm>
          <a:off x="2286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60723</xdr:rowOff>
    </xdr:from>
    <xdr:ext cx="762000" cy="259045"/>
    <xdr:sp macro="" textlink="">
      <xdr:nvSpPr>
        <xdr:cNvPr id="155" name="テキスト ボックス 154"/>
        <xdr:cNvSpPr txBox="1"/>
      </xdr:nvSpPr>
      <xdr:spPr>
        <a:xfrm>
          <a:off x="1955800" y="1069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78232</xdr:rowOff>
    </xdr:from>
    <xdr:to>
      <xdr:col>2</xdr:col>
      <xdr:colOff>127000</xdr:colOff>
      <xdr:row>62</xdr:row>
      <xdr:rowOff>8382</xdr:rowOff>
    </xdr:to>
    <xdr:sp macro="" textlink="">
      <xdr:nvSpPr>
        <xdr:cNvPr id="156" name="円/楕円 155"/>
        <xdr:cNvSpPr/>
      </xdr:nvSpPr>
      <xdr:spPr>
        <a:xfrm>
          <a:off x="13970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164609</xdr:rowOff>
    </xdr:from>
    <xdr:ext cx="762000" cy="259045"/>
    <xdr:sp macro="" textlink="">
      <xdr:nvSpPr>
        <xdr:cNvPr id="157" name="テキスト ボックス 156"/>
        <xdr:cNvSpPr txBox="1"/>
      </xdr:nvSpPr>
      <xdr:spPr>
        <a:xfrm>
          <a:off x="1066800" y="1062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[124,614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126,202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latin typeface="+mn-lt"/>
              <a:ea typeface="+mn-ea"/>
              <a:cs typeface="+mn-cs"/>
            </a:rPr>
            <a:t>　</a:t>
          </a:r>
          <a:r>
            <a:rPr lang="ja-JP" altLang="ja-JP" sz="1100">
              <a:solidFill>
                <a:sysClr val="windowText" lastClr="000000"/>
              </a:solidFill>
              <a:latin typeface="+mn-lt"/>
              <a:ea typeface="+mn-ea"/>
              <a:cs typeface="+mn-cs"/>
            </a:rPr>
            <a:t>人件費・物件費等の人口１人当たりの金額が、類似団体を上回っているのは、人件費が要因となっている。 </a:t>
          </a:r>
          <a:endParaRPr lang="ja-JP" altLang="ja-JP" sz="1400">
            <a:solidFill>
              <a:sysClr val="windowText" lastClr="000000"/>
            </a:solidFill>
          </a:endParaRPr>
        </a:p>
        <a:p>
          <a:r>
            <a:rPr lang="ja-JP" altLang="ja-JP" sz="1100">
              <a:solidFill>
                <a:sysClr val="windowText" lastClr="000000"/>
              </a:solidFill>
              <a:latin typeface="+mn-lt"/>
              <a:ea typeface="+mn-ea"/>
              <a:cs typeface="+mn-cs"/>
            </a:rPr>
            <a:t>　「岩国市行政改革大綱」に基づく「行政経営改革プラン」により、組織機構の再編・見直し、事務事業の見直し、民営化や外部委託の推進などを行い、定員管理の適正化を進め、人件費の削減に努める。 </a:t>
          </a:r>
          <a:endParaRPr lang="ja-JP" altLang="ja-JP" sz="1400">
            <a:solidFill>
              <a:sysClr val="windowText" lastClr="000000"/>
            </a:solidFill>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138664</xdr:rowOff>
    </xdr:from>
    <xdr:to>
      <xdr:col>7</xdr:col>
      <xdr:colOff>152400</xdr:colOff>
      <xdr:row>89</xdr:row>
      <xdr:rowOff>121106</xdr:rowOff>
    </xdr:to>
    <xdr:cxnSp macro="">
      <xdr:nvCxnSpPr>
        <xdr:cNvPr id="187" name="直線コネクタ 186"/>
        <xdr:cNvCxnSpPr/>
      </xdr:nvCxnSpPr>
      <xdr:spPr>
        <a:xfrm flipV="1">
          <a:off x="4953000" y="13683214"/>
          <a:ext cx="0" cy="16969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93183</xdr:rowOff>
    </xdr:from>
    <xdr:ext cx="762000" cy="259045"/>
    <xdr:sp macro="" textlink="">
      <xdr:nvSpPr>
        <xdr:cNvPr id="188" name="人件費・物件費等の状況最小値テキスト"/>
        <xdr:cNvSpPr txBox="1"/>
      </xdr:nvSpPr>
      <xdr:spPr>
        <a:xfrm>
          <a:off x="5041900" y="1535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158,549</a:t>
          </a:r>
          <a:endParaRPr kumimoji="1" lang="ja-JP" altLang="en-US" sz="1000" b="1">
            <a:latin typeface="ＭＳ Ｐゴシック"/>
          </a:endParaRPr>
        </a:p>
      </xdr:txBody>
    </xdr:sp>
    <xdr:clientData/>
  </xdr:oneCellAnchor>
  <xdr:twoCellAnchor>
    <xdr:from>
      <xdr:col>7</xdr:col>
      <xdr:colOff>63500</xdr:colOff>
      <xdr:row>89</xdr:row>
      <xdr:rowOff>121106</xdr:rowOff>
    </xdr:from>
    <xdr:to>
      <xdr:col>7</xdr:col>
      <xdr:colOff>241300</xdr:colOff>
      <xdr:row>89</xdr:row>
      <xdr:rowOff>121106</xdr:rowOff>
    </xdr:to>
    <xdr:cxnSp macro="">
      <xdr:nvCxnSpPr>
        <xdr:cNvPr id="189" name="直線コネクタ 188"/>
        <xdr:cNvCxnSpPr/>
      </xdr:nvCxnSpPr>
      <xdr:spPr>
        <a:xfrm>
          <a:off x="4864100" y="1538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53591</xdr:rowOff>
    </xdr:from>
    <xdr:ext cx="762000" cy="259045"/>
    <xdr:sp macro="" textlink="">
      <xdr:nvSpPr>
        <xdr:cNvPr id="190" name="人件費・物件費等の状況最大値テキスト"/>
        <xdr:cNvSpPr txBox="1"/>
      </xdr:nvSpPr>
      <xdr:spPr>
        <a:xfrm>
          <a:off x="5041900" y="134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74,159</a:t>
          </a:r>
          <a:endParaRPr kumimoji="1" lang="ja-JP" altLang="en-US" sz="1000" b="1">
            <a:latin typeface="ＭＳ Ｐゴシック"/>
          </a:endParaRPr>
        </a:p>
      </xdr:txBody>
    </xdr:sp>
    <xdr:clientData/>
  </xdr:oneCellAnchor>
  <xdr:twoCellAnchor>
    <xdr:from>
      <xdr:col>7</xdr:col>
      <xdr:colOff>63500</xdr:colOff>
      <xdr:row>79</xdr:row>
      <xdr:rowOff>138664</xdr:rowOff>
    </xdr:from>
    <xdr:to>
      <xdr:col>7</xdr:col>
      <xdr:colOff>241300</xdr:colOff>
      <xdr:row>79</xdr:row>
      <xdr:rowOff>138664</xdr:rowOff>
    </xdr:to>
    <xdr:cxnSp macro="">
      <xdr:nvCxnSpPr>
        <xdr:cNvPr id="191" name="直線コネクタ 190"/>
        <xdr:cNvCxnSpPr/>
      </xdr:nvCxnSpPr>
      <xdr:spPr>
        <a:xfrm>
          <a:off x="4864100" y="136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63661</xdr:rowOff>
    </xdr:from>
    <xdr:to>
      <xdr:col>7</xdr:col>
      <xdr:colOff>152400</xdr:colOff>
      <xdr:row>85</xdr:row>
      <xdr:rowOff>124530</xdr:rowOff>
    </xdr:to>
    <xdr:cxnSp macro="">
      <xdr:nvCxnSpPr>
        <xdr:cNvPr id="192" name="直線コネクタ 191"/>
        <xdr:cNvCxnSpPr/>
      </xdr:nvCxnSpPr>
      <xdr:spPr>
        <a:xfrm>
          <a:off x="4114800" y="14636911"/>
          <a:ext cx="838200" cy="60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84478</xdr:rowOff>
    </xdr:from>
    <xdr:ext cx="762000" cy="259045"/>
    <xdr:sp macro="" textlink="">
      <xdr:nvSpPr>
        <xdr:cNvPr id="193" name="人件費・物件費等の状況平均値テキスト"/>
        <xdr:cNvSpPr txBox="1"/>
      </xdr:nvSpPr>
      <xdr:spPr>
        <a:xfrm>
          <a:off x="5041900" y="14143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107,274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67951</xdr:rowOff>
    </xdr:from>
    <xdr:to>
      <xdr:col>7</xdr:col>
      <xdr:colOff>203200</xdr:colOff>
      <xdr:row>83</xdr:row>
      <xdr:rowOff>169551</xdr:rowOff>
    </xdr:to>
    <xdr:sp macro="" textlink="">
      <xdr:nvSpPr>
        <xdr:cNvPr id="194" name="フローチャート : 判断 193"/>
        <xdr:cNvSpPr/>
      </xdr:nvSpPr>
      <xdr:spPr>
        <a:xfrm>
          <a:off x="4902200" y="1429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170825</xdr:rowOff>
    </xdr:from>
    <xdr:to>
      <xdr:col>6</xdr:col>
      <xdr:colOff>0</xdr:colOff>
      <xdr:row>85</xdr:row>
      <xdr:rowOff>63661</xdr:rowOff>
    </xdr:to>
    <xdr:cxnSp macro="">
      <xdr:nvCxnSpPr>
        <xdr:cNvPr id="195" name="直線コネクタ 194"/>
        <xdr:cNvCxnSpPr/>
      </xdr:nvCxnSpPr>
      <xdr:spPr>
        <a:xfrm>
          <a:off x="3225800" y="14572625"/>
          <a:ext cx="889000" cy="6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51522</xdr:rowOff>
    </xdr:from>
    <xdr:to>
      <xdr:col>6</xdr:col>
      <xdr:colOff>50800</xdr:colOff>
      <xdr:row>83</xdr:row>
      <xdr:rowOff>153122</xdr:rowOff>
    </xdr:to>
    <xdr:sp macro="" textlink="">
      <xdr:nvSpPr>
        <xdr:cNvPr id="196" name="フローチャート : 判断 195"/>
        <xdr:cNvSpPr/>
      </xdr:nvSpPr>
      <xdr:spPr>
        <a:xfrm>
          <a:off x="4064000" y="1428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163299</xdr:rowOff>
    </xdr:from>
    <xdr:ext cx="736600" cy="259045"/>
    <xdr:sp macro="" textlink="">
      <xdr:nvSpPr>
        <xdr:cNvPr id="197" name="テキスト ボックス 196"/>
        <xdr:cNvSpPr txBox="1"/>
      </xdr:nvSpPr>
      <xdr:spPr>
        <a:xfrm>
          <a:off x="3733800" y="14050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106,457</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94977</xdr:rowOff>
    </xdr:from>
    <xdr:to>
      <xdr:col>4</xdr:col>
      <xdr:colOff>482600</xdr:colOff>
      <xdr:row>84</xdr:row>
      <xdr:rowOff>170825</xdr:rowOff>
    </xdr:to>
    <xdr:cxnSp macro="">
      <xdr:nvCxnSpPr>
        <xdr:cNvPr id="198" name="直線コネクタ 197"/>
        <xdr:cNvCxnSpPr/>
      </xdr:nvCxnSpPr>
      <xdr:spPr>
        <a:xfrm>
          <a:off x="2336800" y="14496777"/>
          <a:ext cx="889000" cy="7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93870</xdr:rowOff>
    </xdr:from>
    <xdr:to>
      <xdr:col>4</xdr:col>
      <xdr:colOff>533400</xdr:colOff>
      <xdr:row>84</xdr:row>
      <xdr:rowOff>24020</xdr:rowOff>
    </xdr:to>
    <xdr:sp macro="" textlink="">
      <xdr:nvSpPr>
        <xdr:cNvPr id="199" name="フローチャート : 判断 198"/>
        <xdr:cNvSpPr/>
      </xdr:nvSpPr>
      <xdr:spPr>
        <a:xfrm>
          <a:off x="3175000" y="1432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34197</xdr:rowOff>
    </xdr:from>
    <xdr:ext cx="762000" cy="259045"/>
    <xdr:sp macro="" textlink="">
      <xdr:nvSpPr>
        <xdr:cNvPr id="200" name="テキスト ボックス 199"/>
        <xdr:cNvSpPr txBox="1"/>
      </xdr:nvSpPr>
      <xdr:spPr>
        <a:xfrm>
          <a:off x="2844800" y="140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94977</xdr:rowOff>
    </xdr:from>
    <xdr:to>
      <xdr:col>3</xdr:col>
      <xdr:colOff>279400</xdr:colOff>
      <xdr:row>84</xdr:row>
      <xdr:rowOff>158922</xdr:rowOff>
    </xdr:to>
    <xdr:cxnSp macro="">
      <xdr:nvCxnSpPr>
        <xdr:cNvPr id="201" name="直線コネクタ 200"/>
        <xdr:cNvCxnSpPr/>
      </xdr:nvCxnSpPr>
      <xdr:spPr>
        <a:xfrm flipV="1">
          <a:off x="1447800" y="14496777"/>
          <a:ext cx="889000" cy="6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10744</xdr:rowOff>
    </xdr:from>
    <xdr:to>
      <xdr:col>3</xdr:col>
      <xdr:colOff>330200</xdr:colOff>
      <xdr:row>83</xdr:row>
      <xdr:rowOff>112344</xdr:rowOff>
    </xdr:to>
    <xdr:sp macro="" textlink="">
      <xdr:nvSpPr>
        <xdr:cNvPr id="202" name="フローチャート : 判断 201"/>
        <xdr:cNvSpPr/>
      </xdr:nvSpPr>
      <xdr:spPr>
        <a:xfrm>
          <a:off x="2286000" y="1424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122521</xdr:rowOff>
    </xdr:from>
    <xdr:ext cx="762000" cy="259045"/>
    <xdr:sp macro="" textlink="">
      <xdr:nvSpPr>
        <xdr:cNvPr id="203" name="テキスト ボックス 202"/>
        <xdr:cNvSpPr txBox="1"/>
      </xdr:nvSpPr>
      <xdr:spPr>
        <a:xfrm>
          <a:off x="1955800" y="1400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42856</xdr:rowOff>
    </xdr:from>
    <xdr:to>
      <xdr:col>2</xdr:col>
      <xdr:colOff>127000</xdr:colOff>
      <xdr:row>83</xdr:row>
      <xdr:rowOff>144456</xdr:rowOff>
    </xdr:to>
    <xdr:sp macro="" textlink="">
      <xdr:nvSpPr>
        <xdr:cNvPr id="204" name="フローチャート : 判断 203"/>
        <xdr:cNvSpPr/>
      </xdr:nvSpPr>
      <xdr:spPr>
        <a:xfrm>
          <a:off x="1397000" y="1427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154633</xdr:rowOff>
    </xdr:from>
    <xdr:ext cx="762000" cy="259045"/>
    <xdr:sp macro="" textlink="">
      <xdr:nvSpPr>
        <xdr:cNvPr id="205" name="テキスト ボックス 204"/>
        <xdr:cNvSpPr txBox="1"/>
      </xdr:nvSpPr>
      <xdr:spPr>
        <a:xfrm>
          <a:off x="1066800" y="14042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85</xdr:row>
      <xdr:rowOff>73730</xdr:rowOff>
    </xdr:from>
    <xdr:to>
      <xdr:col>7</xdr:col>
      <xdr:colOff>203200</xdr:colOff>
      <xdr:row>86</xdr:row>
      <xdr:rowOff>3880</xdr:rowOff>
    </xdr:to>
    <xdr:sp macro="" textlink="">
      <xdr:nvSpPr>
        <xdr:cNvPr id="211" name="円/楕円 210"/>
        <xdr:cNvSpPr/>
      </xdr:nvSpPr>
      <xdr:spPr>
        <a:xfrm>
          <a:off x="4902200" y="1464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45807</xdr:rowOff>
    </xdr:from>
    <xdr:ext cx="762000" cy="259045"/>
    <xdr:sp macro="" textlink="">
      <xdr:nvSpPr>
        <xdr:cNvPr id="212" name="人件費・物件費等の状況該当値テキスト"/>
        <xdr:cNvSpPr txBox="1"/>
      </xdr:nvSpPr>
      <xdr:spPr>
        <a:xfrm>
          <a:off x="5041900" y="1461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124,614</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12861</xdr:rowOff>
    </xdr:from>
    <xdr:to>
      <xdr:col>6</xdr:col>
      <xdr:colOff>50800</xdr:colOff>
      <xdr:row>85</xdr:row>
      <xdr:rowOff>114461</xdr:rowOff>
    </xdr:to>
    <xdr:sp macro="" textlink="">
      <xdr:nvSpPr>
        <xdr:cNvPr id="213" name="円/楕円 212"/>
        <xdr:cNvSpPr/>
      </xdr:nvSpPr>
      <xdr:spPr>
        <a:xfrm>
          <a:off x="4064000" y="1458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99238</xdr:rowOff>
    </xdr:from>
    <xdr:ext cx="736600" cy="259045"/>
    <xdr:sp macro="" textlink="">
      <xdr:nvSpPr>
        <xdr:cNvPr id="214" name="テキスト ボックス 213"/>
        <xdr:cNvSpPr txBox="1"/>
      </xdr:nvSpPr>
      <xdr:spPr>
        <a:xfrm>
          <a:off x="3733800" y="14672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121,587</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120025</xdr:rowOff>
    </xdr:from>
    <xdr:to>
      <xdr:col>4</xdr:col>
      <xdr:colOff>533400</xdr:colOff>
      <xdr:row>85</xdr:row>
      <xdr:rowOff>50175</xdr:rowOff>
    </xdr:to>
    <xdr:sp macro="" textlink="">
      <xdr:nvSpPr>
        <xdr:cNvPr id="215" name="円/楕円 214"/>
        <xdr:cNvSpPr/>
      </xdr:nvSpPr>
      <xdr:spPr>
        <a:xfrm>
          <a:off x="3175000" y="1452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34952</xdr:rowOff>
    </xdr:from>
    <xdr:ext cx="762000" cy="259045"/>
    <xdr:sp macro="" textlink="">
      <xdr:nvSpPr>
        <xdr:cNvPr id="216" name="テキスト ボックス 215"/>
        <xdr:cNvSpPr txBox="1"/>
      </xdr:nvSpPr>
      <xdr:spPr>
        <a:xfrm>
          <a:off x="2844800" y="14608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118,390</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44177</xdr:rowOff>
    </xdr:from>
    <xdr:to>
      <xdr:col>3</xdr:col>
      <xdr:colOff>330200</xdr:colOff>
      <xdr:row>84</xdr:row>
      <xdr:rowOff>145777</xdr:rowOff>
    </xdr:to>
    <xdr:sp macro="" textlink="">
      <xdr:nvSpPr>
        <xdr:cNvPr id="217" name="円/楕円 216"/>
        <xdr:cNvSpPr/>
      </xdr:nvSpPr>
      <xdr:spPr>
        <a:xfrm>
          <a:off x="2286000" y="1444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130554</xdr:rowOff>
    </xdr:from>
    <xdr:ext cx="762000" cy="259045"/>
    <xdr:sp macro="" textlink="">
      <xdr:nvSpPr>
        <xdr:cNvPr id="218" name="テキスト ボックス 217"/>
        <xdr:cNvSpPr txBox="1"/>
      </xdr:nvSpPr>
      <xdr:spPr>
        <a:xfrm>
          <a:off x="1955800" y="14532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114,618</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108122</xdr:rowOff>
    </xdr:from>
    <xdr:to>
      <xdr:col>2</xdr:col>
      <xdr:colOff>127000</xdr:colOff>
      <xdr:row>85</xdr:row>
      <xdr:rowOff>38272</xdr:rowOff>
    </xdr:to>
    <xdr:sp macro="" textlink="">
      <xdr:nvSpPr>
        <xdr:cNvPr id="219" name="円/楕円 218"/>
        <xdr:cNvSpPr/>
      </xdr:nvSpPr>
      <xdr:spPr>
        <a:xfrm>
          <a:off x="1397000" y="1450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23049</xdr:rowOff>
    </xdr:from>
    <xdr:ext cx="762000" cy="259045"/>
    <xdr:sp macro="" textlink="">
      <xdr:nvSpPr>
        <xdr:cNvPr id="220" name="テキスト ボックス 219"/>
        <xdr:cNvSpPr txBox="1"/>
      </xdr:nvSpPr>
      <xdr:spPr>
        <a:xfrm>
          <a:off x="1066800" y="14596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117,798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rgbClr val="FF0000"/>
              </a:solidFill>
              <a:latin typeface="+mn-lt"/>
              <a:ea typeface="+mn-ea"/>
              <a:cs typeface="+mn-cs"/>
            </a:rPr>
            <a:t>　</a:t>
          </a:r>
          <a:r>
            <a:rPr kumimoji="1" lang="ja-JP" altLang="ja-JP" sz="1100">
              <a:solidFill>
                <a:sysClr val="windowText" lastClr="000000"/>
              </a:solidFill>
              <a:latin typeface="+mn-lt"/>
              <a:ea typeface="+mn-ea"/>
              <a:cs typeface="+mn-cs"/>
            </a:rPr>
            <a:t>山口県の給料表の導入や、</a:t>
          </a:r>
          <a:r>
            <a:rPr lang="ja-JP" altLang="ja-JP" sz="1100">
              <a:solidFill>
                <a:sysClr val="windowText" lastClr="000000"/>
              </a:solidFill>
              <a:latin typeface="+mn-lt"/>
              <a:ea typeface="+mn-ea"/>
              <a:cs typeface="+mn-cs"/>
            </a:rPr>
            <a:t>新規採用・退職に伴う職員構成の変動等により、平成</a:t>
          </a:r>
          <a:r>
            <a:rPr lang="en-US" altLang="ja-JP" sz="1100">
              <a:solidFill>
                <a:sysClr val="windowText" lastClr="000000"/>
              </a:solidFill>
              <a:latin typeface="+mn-lt"/>
              <a:ea typeface="+mn-ea"/>
              <a:cs typeface="+mn-cs"/>
            </a:rPr>
            <a:t>27</a:t>
          </a:r>
          <a:r>
            <a:rPr lang="ja-JP" altLang="ja-JP" sz="1100">
              <a:solidFill>
                <a:sysClr val="windowText" lastClr="000000"/>
              </a:solidFill>
              <a:latin typeface="+mn-lt"/>
              <a:ea typeface="+mn-ea"/>
              <a:cs typeface="+mn-cs"/>
            </a:rPr>
            <a:t>年度に比べて</a:t>
          </a:r>
          <a:r>
            <a:rPr lang="en-US" altLang="ja-JP" sz="1100">
              <a:solidFill>
                <a:sysClr val="windowText" lastClr="000000"/>
              </a:solidFill>
              <a:latin typeface="+mn-lt"/>
              <a:ea typeface="+mn-ea"/>
              <a:cs typeface="+mn-cs"/>
            </a:rPr>
            <a:t>0.1</a:t>
          </a:r>
          <a:r>
            <a:rPr lang="ja-JP" altLang="ja-JP" sz="1100">
              <a:solidFill>
                <a:sysClr val="windowText" lastClr="000000"/>
              </a:solidFill>
              <a:latin typeface="+mn-lt"/>
              <a:ea typeface="+mn-ea"/>
              <a:cs typeface="+mn-cs"/>
            </a:rPr>
            <a:t>ポイントの増となっ</a:t>
          </a:r>
          <a:r>
            <a:rPr lang="ja-JP" altLang="en-US" sz="1100">
              <a:solidFill>
                <a:sysClr val="windowText" lastClr="000000"/>
              </a:solidFill>
              <a:latin typeface="+mn-lt"/>
              <a:ea typeface="+mn-ea"/>
              <a:cs typeface="+mn-cs"/>
            </a:rPr>
            <a:t>たが</a:t>
          </a:r>
          <a:r>
            <a:rPr lang="ja-JP" altLang="ja-JP" sz="1100">
              <a:solidFill>
                <a:sysClr val="windowText" lastClr="000000"/>
              </a:solidFill>
              <a:latin typeface="+mn-lt"/>
              <a:ea typeface="+mn-ea"/>
              <a:cs typeface="+mn-cs"/>
            </a:rPr>
            <a:t>、類似団体平均値を</a:t>
          </a:r>
          <a:r>
            <a:rPr lang="en-US" altLang="ja-JP" sz="1100">
              <a:solidFill>
                <a:sysClr val="windowText" lastClr="000000"/>
              </a:solidFill>
              <a:latin typeface="+mn-lt"/>
              <a:ea typeface="+mn-ea"/>
              <a:cs typeface="+mn-cs"/>
            </a:rPr>
            <a:t>0.9</a:t>
          </a:r>
          <a:r>
            <a:rPr lang="ja-JP" altLang="ja-JP" sz="1100">
              <a:solidFill>
                <a:sysClr val="windowText" lastClr="000000"/>
              </a:solidFill>
              <a:latin typeface="+mn-lt"/>
              <a:ea typeface="+mn-ea"/>
              <a:cs typeface="+mn-cs"/>
            </a:rPr>
            <a:t>ポイント下回っている。</a:t>
          </a:r>
          <a:r>
            <a:rPr lang="en-US" altLang="ja-JP" sz="1100">
              <a:solidFill>
                <a:sysClr val="windowText" lastClr="000000"/>
              </a:solidFill>
              <a:latin typeface="+mn-lt"/>
              <a:ea typeface="+mn-ea"/>
              <a:cs typeface="+mn-cs"/>
            </a:rPr>
            <a:t/>
          </a:r>
          <a:br>
            <a:rPr lang="en-US" altLang="ja-JP" sz="1100">
              <a:solidFill>
                <a:sysClr val="windowText" lastClr="000000"/>
              </a:solidFill>
              <a:latin typeface="+mn-lt"/>
              <a:ea typeface="+mn-ea"/>
              <a:cs typeface="+mn-cs"/>
            </a:rPr>
          </a:br>
          <a:r>
            <a:rPr lang="ja-JP" altLang="ja-JP" sz="1100">
              <a:solidFill>
                <a:sysClr val="windowText" lastClr="000000"/>
              </a:solidFill>
              <a:latin typeface="+mn-lt"/>
              <a:ea typeface="+mn-ea"/>
              <a:cs typeface="+mn-cs"/>
            </a:rPr>
            <a:t>　今後も人事院勧告等に準じた改定を実施し、給与の適正化に努める。</a:t>
          </a:r>
          <a:endParaRPr lang="ja-JP" altLang="ja-JP" sz="1400">
            <a:solidFill>
              <a:sysClr val="windowText" lastClr="000000"/>
            </a:solidFill>
          </a:endParaRPr>
        </a:p>
        <a:p>
          <a:endParaRPr kumimoji="1" lang="ja-JP" altLang="ja-JP" sz="1100">
            <a:solidFill>
              <a:srgbClr val="FF0000"/>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9737</xdr:rowOff>
    </xdr:from>
    <xdr:to>
      <xdr:col>24</xdr:col>
      <xdr:colOff>558800</xdr:colOff>
      <xdr:row>86</xdr:row>
      <xdr:rowOff>117687</xdr:rowOff>
    </xdr:to>
    <xdr:cxnSp macro="">
      <xdr:nvCxnSpPr>
        <xdr:cNvPr id="249" name="直線コネクタ 248"/>
        <xdr:cNvCxnSpPr/>
      </xdr:nvCxnSpPr>
      <xdr:spPr>
        <a:xfrm flipV="1">
          <a:off x="17018000" y="13897187"/>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89764</xdr:rowOff>
    </xdr:from>
    <xdr:ext cx="762000" cy="259045"/>
    <xdr:sp macro="" textlink="">
      <xdr:nvSpPr>
        <xdr:cNvPr id="250" name="給与水準   （国との比較）最小値テキスト"/>
        <xdr:cNvSpPr txBox="1"/>
      </xdr:nvSpPr>
      <xdr:spPr>
        <a:xfrm>
          <a:off x="17106900" y="1483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86</xdr:row>
      <xdr:rowOff>117687</xdr:rowOff>
    </xdr:from>
    <xdr:to>
      <xdr:col>24</xdr:col>
      <xdr:colOff>647700</xdr:colOff>
      <xdr:row>86</xdr:row>
      <xdr:rowOff>117687</xdr:rowOff>
    </xdr:to>
    <xdr:cxnSp macro="">
      <xdr:nvCxnSpPr>
        <xdr:cNvPr id="251" name="直線コネクタ 250"/>
        <xdr:cNvCxnSpPr/>
      </xdr:nvCxnSpPr>
      <xdr:spPr>
        <a:xfrm>
          <a:off x="16929100" y="1486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96114</xdr:rowOff>
    </xdr:from>
    <xdr:ext cx="762000" cy="259045"/>
    <xdr:sp macro="" textlink="">
      <xdr:nvSpPr>
        <xdr:cNvPr id="252" name="給与水準   （国との比較）最大値テキスト"/>
        <xdr:cNvSpPr txBox="1"/>
      </xdr:nvSpPr>
      <xdr:spPr>
        <a:xfrm>
          <a:off x="17106900" y="1364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24</xdr:col>
      <xdr:colOff>469900</xdr:colOff>
      <xdr:row>81</xdr:row>
      <xdr:rowOff>9737</xdr:rowOff>
    </xdr:from>
    <xdr:to>
      <xdr:col>24</xdr:col>
      <xdr:colOff>647700</xdr:colOff>
      <xdr:row>81</xdr:row>
      <xdr:rowOff>9737</xdr:rowOff>
    </xdr:to>
    <xdr:cxnSp macro="">
      <xdr:nvCxnSpPr>
        <xdr:cNvPr id="253" name="直線コネクタ 252"/>
        <xdr:cNvCxnSpPr/>
      </xdr:nvCxnSpPr>
      <xdr:spPr>
        <a:xfrm>
          <a:off x="16929100" y="1389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106680</xdr:rowOff>
    </xdr:from>
    <xdr:to>
      <xdr:col>24</xdr:col>
      <xdr:colOff>558800</xdr:colOff>
      <xdr:row>84</xdr:row>
      <xdr:rowOff>114723</xdr:rowOff>
    </xdr:to>
    <xdr:cxnSp macro="">
      <xdr:nvCxnSpPr>
        <xdr:cNvPr id="254" name="直線コネクタ 253"/>
        <xdr:cNvCxnSpPr/>
      </xdr:nvCxnSpPr>
      <xdr:spPr>
        <a:xfrm>
          <a:off x="16179800" y="1450848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108390</xdr:rowOff>
    </xdr:from>
    <xdr:ext cx="762000" cy="259045"/>
    <xdr:sp macro="" textlink="">
      <xdr:nvSpPr>
        <xdr:cNvPr id="255" name="給与水準   （国との比較）平均値テキスト"/>
        <xdr:cNvSpPr txBox="1"/>
      </xdr:nvSpPr>
      <xdr:spPr>
        <a:xfrm>
          <a:off x="17106900" y="1451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136313</xdr:rowOff>
    </xdr:from>
    <xdr:to>
      <xdr:col>24</xdr:col>
      <xdr:colOff>609600</xdr:colOff>
      <xdr:row>85</xdr:row>
      <xdr:rowOff>66463</xdr:rowOff>
    </xdr:to>
    <xdr:sp macro="" textlink="">
      <xdr:nvSpPr>
        <xdr:cNvPr id="256" name="フローチャート : 判断 255"/>
        <xdr:cNvSpPr/>
      </xdr:nvSpPr>
      <xdr:spPr>
        <a:xfrm>
          <a:off x="169672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2116</xdr:rowOff>
    </xdr:from>
    <xdr:to>
      <xdr:col>23</xdr:col>
      <xdr:colOff>406400</xdr:colOff>
      <xdr:row>84</xdr:row>
      <xdr:rowOff>106680</xdr:rowOff>
    </xdr:to>
    <xdr:cxnSp macro="">
      <xdr:nvCxnSpPr>
        <xdr:cNvPr id="257" name="直線コネクタ 256"/>
        <xdr:cNvCxnSpPr/>
      </xdr:nvCxnSpPr>
      <xdr:spPr>
        <a:xfrm>
          <a:off x="15290800" y="14403916"/>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128270</xdr:rowOff>
    </xdr:from>
    <xdr:to>
      <xdr:col>23</xdr:col>
      <xdr:colOff>457200</xdr:colOff>
      <xdr:row>85</xdr:row>
      <xdr:rowOff>58420</xdr:rowOff>
    </xdr:to>
    <xdr:sp macro="" textlink="">
      <xdr:nvSpPr>
        <xdr:cNvPr id="258" name="フローチャート : 判断 257"/>
        <xdr:cNvSpPr/>
      </xdr:nvSpPr>
      <xdr:spPr>
        <a:xfrm>
          <a:off x="16129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43197</xdr:rowOff>
    </xdr:from>
    <xdr:ext cx="736600" cy="259045"/>
    <xdr:sp macro="" textlink="">
      <xdr:nvSpPr>
        <xdr:cNvPr id="259" name="テキスト ボックス 258"/>
        <xdr:cNvSpPr txBox="1"/>
      </xdr:nvSpPr>
      <xdr:spPr>
        <a:xfrm>
          <a:off x="15798800" y="1461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2116</xdr:rowOff>
    </xdr:from>
    <xdr:to>
      <xdr:col>22</xdr:col>
      <xdr:colOff>203200</xdr:colOff>
      <xdr:row>84</xdr:row>
      <xdr:rowOff>42334</xdr:rowOff>
    </xdr:to>
    <xdr:cxnSp macro="">
      <xdr:nvCxnSpPr>
        <xdr:cNvPr id="260" name="直線コネクタ 259"/>
        <xdr:cNvCxnSpPr/>
      </xdr:nvCxnSpPr>
      <xdr:spPr>
        <a:xfrm flipV="1">
          <a:off x="14401800" y="144039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88054</xdr:rowOff>
    </xdr:from>
    <xdr:to>
      <xdr:col>22</xdr:col>
      <xdr:colOff>254000</xdr:colOff>
      <xdr:row>85</xdr:row>
      <xdr:rowOff>18204</xdr:rowOff>
    </xdr:to>
    <xdr:sp macro="" textlink="">
      <xdr:nvSpPr>
        <xdr:cNvPr id="261" name="フローチャート : 判断 260"/>
        <xdr:cNvSpPr/>
      </xdr:nvSpPr>
      <xdr:spPr>
        <a:xfrm>
          <a:off x="15240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2981</xdr:rowOff>
    </xdr:from>
    <xdr:ext cx="762000" cy="259045"/>
    <xdr:sp macro="" textlink="">
      <xdr:nvSpPr>
        <xdr:cNvPr id="262" name="テキスト ボックス 261"/>
        <xdr:cNvSpPr txBox="1"/>
      </xdr:nvSpPr>
      <xdr:spPr>
        <a:xfrm>
          <a:off x="14909800" y="1457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42334</xdr:rowOff>
    </xdr:from>
    <xdr:to>
      <xdr:col>21</xdr:col>
      <xdr:colOff>0</xdr:colOff>
      <xdr:row>88</xdr:row>
      <xdr:rowOff>32173</xdr:rowOff>
    </xdr:to>
    <xdr:cxnSp macro="">
      <xdr:nvCxnSpPr>
        <xdr:cNvPr id="263" name="直線コネクタ 262"/>
        <xdr:cNvCxnSpPr/>
      </xdr:nvCxnSpPr>
      <xdr:spPr>
        <a:xfrm flipV="1">
          <a:off x="13512800" y="14444134"/>
          <a:ext cx="889000" cy="67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63923</xdr:rowOff>
    </xdr:from>
    <xdr:to>
      <xdr:col>21</xdr:col>
      <xdr:colOff>50800</xdr:colOff>
      <xdr:row>84</xdr:row>
      <xdr:rowOff>165523</xdr:rowOff>
    </xdr:to>
    <xdr:sp macro="" textlink="">
      <xdr:nvSpPr>
        <xdr:cNvPr id="264" name="フローチャート : 判断 263"/>
        <xdr:cNvSpPr/>
      </xdr:nvSpPr>
      <xdr:spPr>
        <a:xfrm>
          <a:off x="14351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150300</xdr:rowOff>
    </xdr:from>
    <xdr:ext cx="762000" cy="259045"/>
    <xdr:sp macro="" textlink="">
      <xdr:nvSpPr>
        <xdr:cNvPr id="265" name="テキスト ボックス 264"/>
        <xdr:cNvSpPr txBox="1"/>
      </xdr:nvSpPr>
      <xdr:spPr>
        <a:xfrm>
          <a:off x="14020800" y="1455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6" name="フローチャート : 判断 265"/>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124054</xdr:rowOff>
    </xdr:from>
    <xdr:ext cx="762000" cy="259045"/>
    <xdr:sp macro="" textlink="">
      <xdr:nvSpPr>
        <xdr:cNvPr id="267" name="テキスト ボックス 266"/>
        <xdr:cNvSpPr txBox="1"/>
      </xdr:nvSpPr>
      <xdr:spPr>
        <a:xfrm>
          <a:off x="13131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63923</xdr:rowOff>
    </xdr:from>
    <xdr:to>
      <xdr:col>24</xdr:col>
      <xdr:colOff>609600</xdr:colOff>
      <xdr:row>84</xdr:row>
      <xdr:rowOff>165523</xdr:rowOff>
    </xdr:to>
    <xdr:sp macro="" textlink="">
      <xdr:nvSpPr>
        <xdr:cNvPr id="273" name="円/楕円 272"/>
        <xdr:cNvSpPr/>
      </xdr:nvSpPr>
      <xdr:spPr>
        <a:xfrm>
          <a:off x="16967200" y="14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80450</xdr:rowOff>
    </xdr:from>
    <xdr:ext cx="762000" cy="259045"/>
    <xdr:sp macro="" textlink="">
      <xdr:nvSpPr>
        <xdr:cNvPr id="274" name="給与水準   （国との比較）該当値テキスト"/>
        <xdr:cNvSpPr txBox="1"/>
      </xdr:nvSpPr>
      <xdr:spPr>
        <a:xfrm>
          <a:off x="17106900" y="1431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55880</xdr:rowOff>
    </xdr:from>
    <xdr:to>
      <xdr:col>23</xdr:col>
      <xdr:colOff>457200</xdr:colOff>
      <xdr:row>84</xdr:row>
      <xdr:rowOff>157480</xdr:rowOff>
    </xdr:to>
    <xdr:sp macro="" textlink="">
      <xdr:nvSpPr>
        <xdr:cNvPr id="275" name="円/楕円 274"/>
        <xdr:cNvSpPr/>
      </xdr:nvSpPr>
      <xdr:spPr>
        <a:xfrm>
          <a:off x="16129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167657</xdr:rowOff>
    </xdr:from>
    <xdr:ext cx="736600" cy="259045"/>
    <xdr:sp macro="" textlink="">
      <xdr:nvSpPr>
        <xdr:cNvPr id="276" name="テキスト ボックス 275"/>
        <xdr:cNvSpPr txBox="1"/>
      </xdr:nvSpPr>
      <xdr:spPr>
        <a:xfrm>
          <a:off x="15798800" y="1422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122766</xdr:rowOff>
    </xdr:from>
    <xdr:to>
      <xdr:col>22</xdr:col>
      <xdr:colOff>254000</xdr:colOff>
      <xdr:row>84</xdr:row>
      <xdr:rowOff>52916</xdr:rowOff>
    </xdr:to>
    <xdr:sp macro="" textlink="">
      <xdr:nvSpPr>
        <xdr:cNvPr id="277" name="円/楕円 276"/>
        <xdr:cNvSpPr/>
      </xdr:nvSpPr>
      <xdr:spPr>
        <a:xfrm>
          <a:off x="15240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63093</xdr:rowOff>
    </xdr:from>
    <xdr:ext cx="762000" cy="259045"/>
    <xdr:sp macro="" textlink="">
      <xdr:nvSpPr>
        <xdr:cNvPr id="278" name="テキスト ボックス 277"/>
        <xdr:cNvSpPr txBox="1"/>
      </xdr:nvSpPr>
      <xdr:spPr>
        <a:xfrm>
          <a:off x="14909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162984</xdr:rowOff>
    </xdr:from>
    <xdr:to>
      <xdr:col>21</xdr:col>
      <xdr:colOff>50800</xdr:colOff>
      <xdr:row>84</xdr:row>
      <xdr:rowOff>93134</xdr:rowOff>
    </xdr:to>
    <xdr:sp macro="" textlink="">
      <xdr:nvSpPr>
        <xdr:cNvPr id="279" name="円/楕円 278"/>
        <xdr:cNvSpPr/>
      </xdr:nvSpPr>
      <xdr:spPr>
        <a:xfrm>
          <a:off x="14351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103311</xdr:rowOff>
    </xdr:from>
    <xdr:ext cx="762000" cy="259045"/>
    <xdr:sp macro="" textlink="">
      <xdr:nvSpPr>
        <xdr:cNvPr id="280" name="テキスト ボックス 279"/>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152823</xdr:rowOff>
    </xdr:from>
    <xdr:to>
      <xdr:col>19</xdr:col>
      <xdr:colOff>533400</xdr:colOff>
      <xdr:row>88</xdr:row>
      <xdr:rowOff>82973</xdr:rowOff>
    </xdr:to>
    <xdr:sp macro="" textlink="">
      <xdr:nvSpPr>
        <xdr:cNvPr id="281" name="円/楕円 280"/>
        <xdr:cNvSpPr/>
      </xdr:nvSpPr>
      <xdr:spPr>
        <a:xfrm>
          <a:off x="13462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93150</xdr:rowOff>
    </xdr:from>
    <xdr:ext cx="762000" cy="259045"/>
    <xdr:sp macro="" textlink="">
      <xdr:nvSpPr>
        <xdr:cNvPr id="282" name="テキスト ボックス 281"/>
        <xdr:cNvSpPr txBox="1"/>
      </xdr:nvSpPr>
      <xdr:spPr>
        <a:xfrm>
          <a:off x="13131800" y="14837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ysClr val="windowText" lastClr="000000"/>
              </a:solidFill>
              <a:latin typeface="+mn-lt"/>
              <a:ea typeface="+mn-ea"/>
              <a:cs typeface="+mn-cs"/>
            </a:rPr>
            <a:t>　</a:t>
          </a:r>
          <a:r>
            <a:rPr kumimoji="1" lang="ja-JP" altLang="ja-JP" sz="1100" baseline="0">
              <a:solidFill>
                <a:sysClr val="windowText" lastClr="000000"/>
              </a:solidFill>
              <a:latin typeface="+mn-lt"/>
              <a:ea typeface="+mn-ea"/>
              <a:cs typeface="+mn-cs"/>
            </a:rPr>
            <a:t>退職者の増加</a:t>
          </a:r>
          <a:r>
            <a:rPr lang="ja-JP" altLang="ja-JP" sz="1100">
              <a:solidFill>
                <a:sysClr val="windowText" lastClr="000000"/>
              </a:solidFill>
              <a:latin typeface="+mn-lt"/>
              <a:ea typeface="+mn-ea"/>
              <a:cs typeface="+mn-cs"/>
            </a:rPr>
            <a:t>により職員数が減となったため、平成</a:t>
          </a:r>
          <a:r>
            <a:rPr lang="en-US" altLang="ja-JP" sz="1100">
              <a:solidFill>
                <a:sysClr val="windowText" lastClr="000000"/>
              </a:solidFill>
              <a:latin typeface="+mn-lt"/>
              <a:ea typeface="+mn-ea"/>
              <a:cs typeface="+mn-cs"/>
            </a:rPr>
            <a:t>27</a:t>
          </a:r>
          <a:r>
            <a:rPr lang="ja-JP" altLang="ja-JP" sz="1100">
              <a:solidFill>
                <a:sysClr val="windowText" lastClr="000000"/>
              </a:solidFill>
              <a:latin typeface="+mn-lt"/>
              <a:ea typeface="+mn-ea"/>
              <a:cs typeface="+mn-cs"/>
            </a:rPr>
            <a:t>年度に比べて</a:t>
          </a:r>
          <a:r>
            <a:rPr lang="en-US" altLang="ja-JP" sz="1100">
              <a:solidFill>
                <a:sysClr val="windowText" lastClr="000000"/>
              </a:solidFill>
              <a:latin typeface="+mn-lt"/>
              <a:ea typeface="+mn-ea"/>
              <a:cs typeface="+mn-cs"/>
            </a:rPr>
            <a:t>0.09</a:t>
          </a:r>
          <a:r>
            <a:rPr lang="ja-JP" altLang="ja-JP" sz="1100">
              <a:solidFill>
                <a:sysClr val="windowText" lastClr="000000"/>
              </a:solidFill>
              <a:latin typeface="+mn-lt"/>
              <a:ea typeface="+mn-ea"/>
              <a:cs typeface="+mn-cs"/>
            </a:rPr>
            <a:t>ポイントの減となったが、類似団体平均値を</a:t>
          </a:r>
          <a:r>
            <a:rPr lang="en-US" altLang="ja-JP" sz="1100">
              <a:solidFill>
                <a:sysClr val="windowText" lastClr="000000"/>
              </a:solidFill>
              <a:latin typeface="+mn-lt"/>
              <a:ea typeface="+mn-ea"/>
              <a:cs typeface="+mn-cs"/>
            </a:rPr>
            <a:t>1.49</a:t>
          </a:r>
          <a:r>
            <a:rPr lang="ja-JP" altLang="ja-JP" sz="1100">
              <a:solidFill>
                <a:sysClr val="windowText" lastClr="000000"/>
              </a:solidFill>
              <a:latin typeface="+mn-lt"/>
              <a:ea typeface="+mn-ea"/>
              <a:cs typeface="+mn-cs"/>
            </a:rPr>
            <a:t>ポイント上回っている。 </a:t>
          </a:r>
          <a:endParaRPr lang="ja-JP" altLang="ja-JP" sz="1400">
            <a:solidFill>
              <a:sysClr val="windowText" lastClr="000000"/>
            </a:solidFill>
          </a:endParaRPr>
        </a:p>
        <a:p>
          <a:r>
            <a:rPr lang="ja-JP" altLang="ja-JP" sz="1100">
              <a:solidFill>
                <a:sysClr val="windowText" lastClr="000000"/>
              </a:solidFill>
              <a:latin typeface="+mn-lt"/>
              <a:ea typeface="+mn-ea"/>
              <a:cs typeface="+mn-cs"/>
            </a:rPr>
            <a:t>　引き続き、民間委託の推進や事業の見直しを行い、定員管理の適正化に努める。 </a:t>
          </a:r>
          <a:endParaRPr lang="ja-JP" altLang="ja-JP" sz="1400">
            <a:solidFill>
              <a:sysClr val="windowText" lastClr="000000"/>
            </a:solidFill>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110384</xdr:rowOff>
    </xdr:from>
    <xdr:to>
      <xdr:col>24</xdr:col>
      <xdr:colOff>558800</xdr:colOff>
      <xdr:row>66</xdr:row>
      <xdr:rowOff>32279</xdr:rowOff>
    </xdr:to>
    <xdr:cxnSp macro="">
      <xdr:nvCxnSpPr>
        <xdr:cNvPr id="312" name="直線コネクタ 311"/>
        <xdr:cNvCxnSpPr/>
      </xdr:nvCxnSpPr>
      <xdr:spPr>
        <a:xfrm flipV="1">
          <a:off x="17018000" y="10225934"/>
          <a:ext cx="0" cy="11220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4356</xdr:rowOff>
    </xdr:from>
    <xdr:ext cx="762000" cy="259045"/>
    <xdr:sp macro="" textlink="">
      <xdr:nvSpPr>
        <xdr:cNvPr id="313" name="定員管理の状況最小値テキスト"/>
        <xdr:cNvSpPr txBox="1"/>
      </xdr:nvSpPr>
      <xdr:spPr>
        <a:xfrm>
          <a:off x="17106900" y="11320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24</xdr:col>
      <xdr:colOff>469900</xdr:colOff>
      <xdr:row>66</xdr:row>
      <xdr:rowOff>32279</xdr:rowOff>
    </xdr:from>
    <xdr:to>
      <xdr:col>24</xdr:col>
      <xdr:colOff>647700</xdr:colOff>
      <xdr:row>66</xdr:row>
      <xdr:rowOff>32279</xdr:rowOff>
    </xdr:to>
    <xdr:cxnSp macro="">
      <xdr:nvCxnSpPr>
        <xdr:cNvPr id="314" name="直線コネクタ 313"/>
        <xdr:cNvCxnSpPr/>
      </xdr:nvCxnSpPr>
      <xdr:spPr>
        <a:xfrm>
          <a:off x="16929100" y="11347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25311</xdr:rowOff>
    </xdr:from>
    <xdr:ext cx="762000" cy="259045"/>
    <xdr:sp macro="" textlink="">
      <xdr:nvSpPr>
        <xdr:cNvPr id="315" name="定員管理の状況最大値テキスト"/>
        <xdr:cNvSpPr txBox="1"/>
      </xdr:nvSpPr>
      <xdr:spPr>
        <a:xfrm>
          <a:off x="17106900" y="996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24</xdr:col>
      <xdr:colOff>469900</xdr:colOff>
      <xdr:row>59</xdr:row>
      <xdr:rowOff>110384</xdr:rowOff>
    </xdr:from>
    <xdr:to>
      <xdr:col>24</xdr:col>
      <xdr:colOff>647700</xdr:colOff>
      <xdr:row>59</xdr:row>
      <xdr:rowOff>110384</xdr:rowOff>
    </xdr:to>
    <xdr:cxnSp macro="">
      <xdr:nvCxnSpPr>
        <xdr:cNvPr id="316" name="直線コネクタ 315"/>
        <xdr:cNvCxnSpPr/>
      </xdr:nvCxnSpPr>
      <xdr:spPr>
        <a:xfrm>
          <a:off x="16929100" y="1022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115781</xdr:rowOff>
    </xdr:from>
    <xdr:to>
      <xdr:col>24</xdr:col>
      <xdr:colOff>558800</xdr:colOff>
      <xdr:row>64</xdr:row>
      <xdr:rowOff>121814</xdr:rowOff>
    </xdr:to>
    <xdr:cxnSp macro="">
      <xdr:nvCxnSpPr>
        <xdr:cNvPr id="317" name="直線コネクタ 316"/>
        <xdr:cNvCxnSpPr/>
      </xdr:nvCxnSpPr>
      <xdr:spPr>
        <a:xfrm flipV="1">
          <a:off x="16179800" y="11088581"/>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124795</xdr:rowOff>
    </xdr:from>
    <xdr:ext cx="762000" cy="259045"/>
    <xdr:sp macro="" textlink="">
      <xdr:nvSpPr>
        <xdr:cNvPr id="318" name="定員管理の状況平均値テキスト"/>
        <xdr:cNvSpPr txBox="1"/>
      </xdr:nvSpPr>
      <xdr:spPr>
        <a:xfrm>
          <a:off x="17106900" y="10583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108268</xdr:rowOff>
    </xdr:from>
    <xdr:to>
      <xdr:col>24</xdr:col>
      <xdr:colOff>609600</xdr:colOff>
      <xdr:row>63</xdr:row>
      <xdr:rowOff>38418</xdr:rowOff>
    </xdr:to>
    <xdr:sp macro="" textlink="">
      <xdr:nvSpPr>
        <xdr:cNvPr id="319" name="フローチャート : 判断 318"/>
        <xdr:cNvSpPr/>
      </xdr:nvSpPr>
      <xdr:spPr>
        <a:xfrm>
          <a:off x="169672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121814</xdr:rowOff>
    </xdr:from>
    <xdr:to>
      <xdr:col>23</xdr:col>
      <xdr:colOff>406400</xdr:colOff>
      <xdr:row>64</xdr:row>
      <xdr:rowOff>137901</xdr:rowOff>
    </xdr:to>
    <xdr:cxnSp macro="">
      <xdr:nvCxnSpPr>
        <xdr:cNvPr id="320" name="直線コネクタ 319"/>
        <xdr:cNvCxnSpPr/>
      </xdr:nvCxnSpPr>
      <xdr:spPr>
        <a:xfrm flipV="1">
          <a:off x="15290800" y="11094614"/>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126365</xdr:rowOff>
    </xdr:from>
    <xdr:to>
      <xdr:col>23</xdr:col>
      <xdr:colOff>457200</xdr:colOff>
      <xdr:row>63</xdr:row>
      <xdr:rowOff>56515</xdr:rowOff>
    </xdr:to>
    <xdr:sp macro="" textlink="">
      <xdr:nvSpPr>
        <xdr:cNvPr id="321" name="フローチャート : 判断 320"/>
        <xdr:cNvSpPr/>
      </xdr:nvSpPr>
      <xdr:spPr>
        <a:xfrm>
          <a:off x="16129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66692</xdr:rowOff>
    </xdr:from>
    <xdr:ext cx="736600" cy="259045"/>
    <xdr:sp macro="" textlink="">
      <xdr:nvSpPr>
        <xdr:cNvPr id="322" name="テキスト ボックス 321"/>
        <xdr:cNvSpPr txBox="1"/>
      </xdr:nvSpPr>
      <xdr:spPr>
        <a:xfrm>
          <a:off x="15798800" y="10525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109749</xdr:rowOff>
    </xdr:from>
    <xdr:to>
      <xdr:col>22</xdr:col>
      <xdr:colOff>203200</xdr:colOff>
      <xdr:row>64</xdr:row>
      <xdr:rowOff>137901</xdr:rowOff>
    </xdr:to>
    <xdr:cxnSp macro="">
      <xdr:nvCxnSpPr>
        <xdr:cNvPr id="323" name="直線コネクタ 322"/>
        <xdr:cNvCxnSpPr/>
      </xdr:nvCxnSpPr>
      <xdr:spPr>
        <a:xfrm>
          <a:off x="14401800" y="11082549"/>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19262</xdr:rowOff>
    </xdr:from>
    <xdr:to>
      <xdr:col>22</xdr:col>
      <xdr:colOff>254000</xdr:colOff>
      <xdr:row>63</xdr:row>
      <xdr:rowOff>120862</xdr:rowOff>
    </xdr:to>
    <xdr:sp macro="" textlink="">
      <xdr:nvSpPr>
        <xdr:cNvPr id="324" name="フローチャート : 判断 323"/>
        <xdr:cNvSpPr/>
      </xdr:nvSpPr>
      <xdr:spPr>
        <a:xfrm>
          <a:off x="15240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131039</xdr:rowOff>
    </xdr:from>
    <xdr:ext cx="762000" cy="259045"/>
    <xdr:sp macro="" textlink="">
      <xdr:nvSpPr>
        <xdr:cNvPr id="325" name="テキスト ボックス 324"/>
        <xdr:cNvSpPr txBox="1"/>
      </xdr:nvSpPr>
      <xdr:spPr>
        <a:xfrm>
          <a:off x="14909800" y="1058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109749</xdr:rowOff>
    </xdr:from>
    <xdr:to>
      <xdr:col>21</xdr:col>
      <xdr:colOff>0</xdr:colOff>
      <xdr:row>64</xdr:row>
      <xdr:rowOff>135890</xdr:rowOff>
    </xdr:to>
    <xdr:cxnSp macro="">
      <xdr:nvCxnSpPr>
        <xdr:cNvPr id="326" name="直線コネクタ 325"/>
        <xdr:cNvCxnSpPr/>
      </xdr:nvCxnSpPr>
      <xdr:spPr>
        <a:xfrm flipV="1">
          <a:off x="13512800" y="11082549"/>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23283</xdr:rowOff>
    </xdr:from>
    <xdr:to>
      <xdr:col>21</xdr:col>
      <xdr:colOff>50800</xdr:colOff>
      <xdr:row>63</xdr:row>
      <xdr:rowOff>124883</xdr:rowOff>
    </xdr:to>
    <xdr:sp macro="" textlink="">
      <xdr:nvSpPr>
        <xdr:cNvPr id="327" name="フローチャート : 判断 326"/>
        <xdr:cNvSpPr/>
      </xdr:nvSpPr>
      <xdr:spPr>
        <a:xfrm>
          <a:off x="14351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135060</xdr:rowOff>
    </xdr:from>
    <xdr:ext cx="762000" cy="259045"/>
    <xdr:sp macro="" textlink="">
      <xdr:nvSpPr>
        <xdr:cNvPr id="328" name="テキスト ボックス 327"/>
        <xdr:cNvSpPr txBox="1"/>
      </xdr:nvSpPr>
      <xdr:spPr>
        <a:xfrm>
          <a:off x="14020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29316</xdr:rowOff>
    </xdr:from>
    <xdr:to>
      <xdr:col>19</xdr:col>
      <xdr:colOff>533400</xdr:colOff>
      <xdr:row>63</xdr:row>
      <xdr:rowOff>130916</xdr:rowOff>
    </xdr:to>
    <xdr:sp macro="" textlink="">
      <xdr:nvSpPr>
        <xdr:cNvPr id="329" name="フローチャート : 判断 328"/>
        <xdr:cNvSpPr/>
      </xdr:nvSpPr>
      <xdr:spPr>
        <a:xfrm>
          <a:off x="13462000" y="1083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141093</xdr:rowOff>
    </xdr:from>
    <xdr:ext cx="762000" cy="259045"/>
    <xdr:sp macro="" textlink="">
      <xdr:nvSpPr>
        <xdr:cNvPr id="330" name="テキスト ボックス 329"/>
        <xdr:cNvSpPr txBox="1"/>
      </xdr:nvSpPr>
      <xdr:spPr>
        <a:xfrm>
          <a:off x="13131800" y="10599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64981</xdr:rowOff>
    </xdr:from>
    <xdr:to>
      <xdr:col>24</xdr:col>
      <xdr:colOff>609600</xdr:colOff>
      <xdr:row>64</xdr:row>
      <xdr:rowOff>166581</xdr:rowOff>
    </xdr:to>
    <xdr:sp macro="" textlink="">
      <xdr:nvSpPr>
        <xdr:cNvPr id="336" name="円/楕円 335"/>
        <xdr:cNvSpPr/>
      </xdr:nvSpPr>
      <xdr:spPr>
        <a:xfrm>
          <a:off x="16967200" y="110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37058</xdr:rowOff>
    </xdr:from>
    <xdr:ext cx="762000" cy="259045"/>
    <xdr:sp macro="" textlink="">
      <xdr:nvSpPr>
        <xdr:cNvPr id="337" name="定員管理の状況該当値テキスト"/>
        <xdr:cNvSpPr txBox="1"/>
      </xdr:nvSpPr>
      <xdr:spPr>
        <a:xfrm>
          <a:off x="17106900" y="11009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71014</xdr:rowOff>
    </xdr:from>
    <xdr:to>
      <xdr:col>23</xdr:col>
      <xdr:colOff>457200</xdr:colOff>
      <xdr:row>65</xdr:row>
      <xdr:rowOff>1164</xdr:rowOff>
    </xdr:to>
    <xdr:sp macro="" textlink="">
      <xdr:nvSpPr>
        <xdr:cNvPr id="338" name="円/楕円 337"/>
        <xdr:cNvSpPr/>
      </xdr:nvSpPr>
      <xdr:spPr>
        <a:xfrm>
          <a:off x="16129000" y="1104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157391</xdr:rowOff>
    </xdr:from>
    <xdr:ext cx="736600" cy="259045"/>
    <xdr:sp macro="" textlink="">
      <xdr:nvSpPr>
        <xdr:cNvPr id="339" name="テキスト ボックス 338"/>
        <xdr:cNvSpPr txBox="1"/>
      </xdr:nvSpPr>
      <xdr:spPr>
        <a:xfrm>
          <a:off x="15798800" y="11130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87101</xdr:rowOff>
    </xdr:from>
    <xdr:to>
      <xdr:col>22</xdr:col>
      <xdr:colOff>254000</xdr:colOff>
      <xdr:row>65</xdr:row>
      <xdr:rowOff>17251</xdr:rowOff>
    </xdr:to>
    <xdr:sp macro="" textlink="">
      <xdr:nvSpPr>
        <xdr:cNvPr id="340" name="円/楕円 339"/>
        <xdr:cNvSpPr/>
      </xdr:nvSpPr>
      <xdr:spPr>
        <a:xfrm>
          <a:off x="15240000" y="110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2028</xdr:rowOff>
    </xdr:from>
    <xdr:ext cx="762000" cy="259045"/>
    <xdr:sp macro="" textlink="">
      <xdr:nvSpPr>
        <xdr:cNvPr id="341" name="テキスト ボックス 340"/>
        <xdr:cNvSpPr txBox="1"/>
      </xdr:nvSpPr>
      <xdr:spPr>
        <a:xfrm>
          <a:off x="14909800" y="11146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58949</xdr:rowOff>
    </xdr:from>
    <xdr:to>
      <xdr:col>21</xdr:col>
      <xdr:colOff>50800</xdr:colOff>
      <xdr:row>64</xdr:row>
      <xdr:rowOff>160549</xdr:rowOff>
    </xdr:to>
    <xdr:sp macro="" textlink="">
      <xdr:nvSpPr>
        <xdr:cNvPr id="342" name="円/楕円 341"/>
        <xdr:cNvSpPr/>
      </xdr:nvSpPr>
      <xdr:spPr>
        <a:xfrm>
          <a:off x="14351000" y="1103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145326</xdr:rowOff>
    </xdr:from>
    <xdr:ext cx="762000" cy="259045"/>
    <xdr:sp macro="" textlink="">
      <xdr:nvSpPr>
        <xdr:cNvPr id="343" name="テキスト ボックス 342"/>
        <xdr:cNvSpPr txBox="1"/>
      </xdr:nvSpPr>
      <xdr:spPr>
        <a:xfrm>
          <a:off x="14020800" y="1111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85090</xdr:rowOff>
    </xdr:from>
    <xdr:to>
      <xdr:col>19</xdr:col>
      <xdr:colOff>533400</xdr:colOff>
      <xdr:row>65</xdr:row>
      <xdr:rowOff>15240</xdr:rowOff>
    </xdr:to>
    <xdr:sp macro="" textlink="">
      <xdr:nvSpPr>
        <xdr:cNvPr id="344" name="円/楕円 343"/>
        <xdr:cNvSpPr/>
      </xdr:nvSpPr>
      <xdr:spPr>
        <a:xfrm>
          <a:off x="13462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17</xdr:rowOff>
    </xdr:from>
    <xdr:ext cx="762000" cy="259045"/>
    <xdr:sp macro="" textlink="">
      <xdr:nvSpPr>
        <xdr:cNvPr id="345" name="テキスト ボックス 344"/>
        <xdr:cNvSpPr txBox="1"/>
      </xdr:nvSpPr>
      <xdr:spPr>
        <a:xfrm>
          <a:off x="13131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ysClr val="windowText" lastClr="000000"/>
              </a:solidFill>
              <a:latin typeface="+mn-lt"/>
              <a:ea typeface="+mn-ea"/>
              <a:cs typeface="+mn-cs"/>
            </a:rPr>
            <a:t>　</a:t>
          </a:r>
          <a:r>
            <a:rPr lang="ja-JP" altLang="ja-JP" sz="1100" b="0" i="0" baseline="0">
              <a:solidFill>
                <a:sysClr val="windowText" lastClr="000000"/>
              </a:solidFill>
              <a:latin typeface="+mn-lt"/>
              <a:ea typeface="+mn-ea"/>
              <a:cs typeface="+mn-cs"/>
            </a:rPr>
            <a:t>平成</a:t>
          </a:r>
          <a:r>
            <a:rPr lang="en-US" altLang="ja-JP" sz="1100" b="0" i="0" baseline="0">
              <a:solidFill>
                <a:sysClr val="windowText" lastClr="000000"/>
              </a:solidFill>
              <a:latin typeface="+mn-lt"/>
              <a:ea typeface="+mn-ea"/>
              <a:cs typeface="+mn-cs"/>
            </a:rPr>
            <a:t>27</a:t>
          </a:r>
          <a:r>
            <a:rPr lang="ja-JP" altLang="ja-JP" sz="1100" b="0" i="0" baseline="0">
              <a:solidFill>
                <a:sysClr val="windowText" lastClr="000000"/>
              </a:solidFill>
              <a:latin typeface="+mn-lt"/>
              <a:ea typeface="+mn-ea"/>
              <a:cs typeface="+mn-cs"/>
            </a:rPr>
            <a:t>年度に比べ</a:t>
          </a:r>
          <a:r>
            <a:rPr lang="en-US" altLang="ja-JP" sz="1100" b="0" i="0" baseline="0">
              <a:solidFill>
                <a:sysClr val="windowText" lastClr="000000"/>
              </a:solidFill>
              <a:latin typeface="+mn-lt"/>
              <a:ea typeface="+mn-ea"/>
              <a:cs typeface="+mn-cs"/>
            </a:rPr>
            <a:t>1.6</a:t>
          </a:r>
          <a:r>
            <a:rPr lang="ja-JP" altLang="ja-JP" sz="1100" b="0" i="0" baseline="0">
              <a:solidFill>
                <a:sysClr val="windowText" lastClr="000000"/>
              </a:solidFill>
              <a:latin typeface="+mn-lt"/>
              <a:ea typeface="+mn-ea"/>
              <a:cs typeface="+mn-cs"/>
            </a:rPr>
            <a:t>ポイント減少しているものの、類似団体平均を大きく上回っている。これは普通交付税措置のない一般単独事業債等の残高が多いこと等の理由によるものである。</a:t>
          </a:r>
          <a:endParaRPr lang="ja-JP" altLang="ja-JP" sz="1100">
            <a:solidFill>
              <a:sysClr val="windowText" lastClr="000000"/>
            </a:solidFill>
            <a:latin typeface="+mn-lt"/>
            <a:ea typeface="+mn-ea"/>
            <a:cs typeface="+mn-cs"/>
          </a:endParaRPr>
        </a:p>
        <a:p>
          <a:r>
            <a:rPr lang="ja-JP" altLang="ja-JP" sz="1100" b="0" i="0" baseline="0">
              <a:solidFill>
                <a:sysClr val="windowText" lastClr="000000"/>
              </a:solidFill>
              <a:latin typeface="+mn-lt"/>
              <a:ea typeface="+mn-ea"/>
              <a:cs typeface="+mn-cs"/>
            </a:rPr>
            <a:t>　今後も、市債発行額を可能な限り抑制する一方で、財政的に有利な普通交付税算入率の高い市債の活用に努める等により、公債費負担を縮減する。</a:t>
          </a:r>
          <a:endParaRPr kumimoji="1" lang="ja-JP" altLang="ja-JP" sz="1100">
            <a:solidFill>
              <a:sysClr val="windowText" lastClr="000000"/>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113030</xdr:rowOff>
    </xdr:from>
    <xdr:to>
      <xdr:col>24</xdr:col>
      <xdr:colOff>558800</xdr:colOff>
      <xdr:row>44</xdr:row>
      <xdr:rowOff>98743</xdr:rowOff>
    </xdr:to>
    <xdr:cxnSp macro="">
      <xdr:nvCxnSpPr>
        <xdr:cNvPr id="370" name="直線コネクタ 369"/>
        <xdr:cNvCxnSpPr/>
      </xdr:nvCxnSpPr>
      <xdr:spPr>
        <a:xfrm flipV="1">
          <a:off x="17018000" y="628523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70820</xdr:rowOff>
    </xdr:from>
    <xdr:ext cx="762000" cy="259045"/>
    <xdr:sp macro="" textlink="">
      <xdr:nvSpPr>
        <xdr:cNvPr id="371" name="公債費負担の状況最小値テキスト"/>
        <xdr:cNvSpPr txBox="1"/>
      </xdr:nvSpPr>
      <xdr:spPr>
        <a:xfrm>
          <a:off x="17106900" y="761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24</xdr:col>
      <xdr:colOff>469900</xdr:colOff>
      <xdr:row>44</xdr:row>
      <xdr:rowOff>98743</xdr:rowOff>
    </xdr:from>
    <xdr:to>
      <xdr:col>24</xdr:col>
      <xdr:colOff>647700</xdr:colOff>
      <xdr:row>44</xdr:row>
      <xdr:rowOff>98743</xdr:rowOff>
    </xdr:to>
    <xdr:cxnSp macro="">
      <xdr:nvCxnSpPr>
        <xdr:cNvPr id="372" name="直線コネクタ 371"/>
        <xdr:cNvCxnSpPr/>
      </xdr:nvCxnSpPr>
      <xdr:spPr>
        <a:xfrm>
          <a:off x="16929100" y="764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27957</xdr:rowOff>
    </xdr:from>
    <xdr:ext cx="762000" cy="259045"/>
    <xdr:sp macro="" textlink="">
      <xdr:nvSpPr>
        <xdr:cNvPr id="373" name="公債費負担の状況最大値テキスト"/>
        <xdr:cNvSpPr txBox="1"/>
      </xdr:nvSpPr>
      <xdr:spPr>
        <a:xfrm>
          <a:off x="17106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36</xdr:row>
      <xdr:rowOff>113030</xdr:rowOff>
    </xdr:from>
    <xdr:to>
      <xdr:col>24</xdr:col>
      <xdr:colOff>647700</xdr:colOff>
      <xdr:row>36</xdr:row>
      <xdr:rowOff>113030</xdr:rowOff>
    </xdr:to>
    <xdr:cxnSp macro="">
      <xdr:nvCxnSpPr>
        <xdr:cNvPr id="374" name="直線コネクタ 373"/>
        <xdr:cNvCxnSpPr/>
      </xdr:nvCxnSpPr>
      <xdr:spPr>
        <a:xfrm>
          <a:off x="16929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60643</xdr:rowOff>
    </xdr:from>
    <xdr:to>
      <xdr:col>24</xdr:col>
      <xdr:colOff>558800</xdr:colOff>
      <xdr:row>40</xdr:row>
      <xdr:rowOff>157163</xdr:rowOff>
    </xdr:to>
    <xdr:cxnSp macro="">
      <xdr:nvCxnSpPr>
        <xdr:cNvPr id="375" name="直線コネクタ 374"/>
        <xdr:cNvCxnSpPr/>
      </xdr:nvCxnSpPr>
      <xdr:spPr>
        <a:xfrm flipV="1">
          <a:off x="16179800" y="6918643"/>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134002</xdr:rowOff>
    </xdr:from>
    <xdr:ext cx="762000" cy="259045"/>
    <xdr:sp macro="" textlink="">
      <xdr:nvSpPr>
        <xdr:cNvPr id="376" name="公債費負担の状況平均値テキスト"/>
        <xdr:cNvSpPr txBox="1"/>
      </xdr:nvSpPr>
      <xdr:spPr>
        <a:xfrm>
          <a:off x="17106900" y="6477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117475</xdr:rowOff>
    </xdr:from>
    <xdr:to>
      <xdr:col>24</xdr:col>
      <xdr:colOff>609600</xdr:colOff>
      <xdr:row>39</xdr:row>
      <xdr:rowOff>47625</xdr:rowOff>
    </xdr:to>
    <xdr:sp macro="" textlink="">
      <xdr:nvSpPr>
        <xdr:cNvPr id="377" name="フローチャート : 判断 376"/>
        <xdr:cNvSpPr/>
      </xdr:nvSpPr>
      <xdr:spPr>
        <a:xfrm>
          <a:off x="169672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157163</xdr:rowOff>
    </xdr:from>
    <xdr:to>
      <xdr:col>23</xdr:col>
      <xdr:colOff>406400</xdr:colOff>
      <xdr:row>41</xdr:row>
      <xdr:rowOff>88265</xdr:rowOff>
    </xdr:to>
    <xdr:cxnSp macro="">
      <xdr:nvCxnSpPr>
        <xdr:cNvPr id="378" name="直線コネクタ 377"/>
        <xdr:cNvCxnSpPr/>
      </xdr:nvCxnSpPr>
      <xdr:spPr>
        <a:xfrm flipV="1">
          <a:off x="15290800" y="7015163"/>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135572</xdr:rowOff>
    </xdr:from>
    <xdr:to>
      <xdr:col>23</xdr:col>
      <xdr:colOff>457200</xdr:colOff>
      <xdr:row>39</xdr:row>
      <xdr:rowOff>65722</xdr:rowOff>
    </xdr:to>
    <xdr:sp macro="" textlink="">
      <xdr:nvSpPr>
        <xdr:cNvPr id="379" name="フローチャート : 判断 378"/>
        <xdr:cNvSpPr/>
      </xdr:nvSpPr>
      <xdr:spPr>
        <a:xfrm>
          <a:off x="161290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75899</xdr:rowOff>
    </xdr:from>
    <xdr:ext cx="736600" cy="259045"/>
    <xdr:sp macro="" textlink="">
      <xdr:nvSpPr>
        <xdr:cNvPr id="380" name="テキスト ボックス 379"/>
        <xdr:cNvSpPr txBox="1"/>
      </xdr:nvSpPr>
      <xdr:spPr>
        <a:xfrm>
          <a:off x="15798800" y="641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88265</xdr:rowOff>
    </xdr:from>
    <xdr:to>
      <xdr:col>22</xdr:col>
      <xdr:colOff>203200</xdr:colOff>
      <xdr:row>41</xdr:row>
      <xdr:rowOff>136525</xdr:rowOff>
    </xdr:to>
    <xdr:cxnSp macro="">
      <xdr:nvCxnSpPr>
        <xdr:cNvPr id="381" name="直線コネクタ 380"/>
        <xdr:cNvCxnSpPr/>
      </xdr:nvCxnSpPr>
      <xdr:spPr>
        <a:xfrm flipV="1">
          <a:off x="14401800" y="711771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72707</xdr:rowOff>
    </xdr:from>
    <xdr:to>
      <xdr:col>22</xdr:col>
      <xdr:colOff>254000</xdr:colOff>
      <xdr:row>40</xdr:row>
      <xdr:rowOff>2857</xdr:rowOff>
    </xdr:to>
    <xdr:sp macro="" textlink="">
      <xdr:nvSpPr>
        <xdr:cNvPr id="382" name="フローチャート : 判断 381"/>
        <xdr:cNvSpPr/>
      </xdr:nvSpPr>
      <xdr:spPr>
        <a:xfrm>
          <a:off x="15240000" y="675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13034</xdr:rowOff>
    </xdr:from>
    <xdr:ext cx="762000" cy="259045"/>
    <xdr:sp macro="" textlink="">
      <xdr:nvSpPr>
        <xdr:cNvPr id="383" name="テキスト ボックス 382"/>
        <xdr:cNvSpPr txBox="1"/>
      </xdr:nvSpPr>
      <xdr:spPr>
        <a:xfrm>
          <a:off x="14909800" y="652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136525</xdr:rowOff>
    </xdr:from>
    <xdr:to>
      <xdr:col>21</xdr:col>
      <xdr:colOff>0</xdr:colOff>
      <xdr:row>42</xdr:row>
      <xdr:rowOff>43497</xdr:rowOff>
    </xdr:to>
    <xdr:cxnSp macro="">
      <xdr:nvCxnSpPr>
        <xdr:cNvPr id="384" name="直線コネクタ 383"/>
        <xdr:cNvCxnSpPr/>
      </xdr:nvCxnSpPr>
      <xdr:spPr>
        <a:xfrm flipV="1">
          <a:off x="13512800" y="7165975"/>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120968</xdr:rowOff>
    </xdr:from>
    <xdr:to>
      <xdr:col>21</xdr:col>
      <xdr:colOff>50800</xdr:colOff>
      <xdr:row>40</xdr:row>
      <xdr:rowOff>51118</xdr:rowOff>
    </xdr:to>
    <xdr:sp macro="" textlink="">
      <xdr:nvSpPr>
        <xdr:cNvPr id="385" name="フローチャート : 判断 384"/>
        <xdr:cNvSpPr/>
      </xdr:nvSpPr>
      <xdr:spPr>
        <a:xfrm>
          <a:off x="14351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61295</xdr:rowOff>
    </xdr:from>
    <xdr:ext cx="762000" cy="259045"/>
    <xdr:sp macro="" textlink="">
      <xdr:nvSpPr>
        <xdr:cNvPr id="386" name="テキスト ボックス 385"/>
        <xdr:cNvSpPr txBox="1"/>
      </xdr:nvSpPr>
      <xdr:spPr>
        <a:xfrm>
          <a:off x="14020800" y="657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157163</xdr:rowOff>
    </xdr:from>
    <xdr:to>
      <xdr:col>19</xdr:col>
      <xdr:colOff>533400</xdr:colOff>
      <xdr:row>40</xdr:row>
      <xdr:rowOff>87313</xdr:rowOff>
    </xdr:to>
    <xdr:sp macro="" textlink="">
      <xdr:nvSpPr>
        <xdr:cNvPr id="387" name="フローチャート : 判断 386"/>
        <xdr:cNvSpPr/>
      </xdr:nvSpPr>
      <xdr:spPr>
        <a:xfrm>
          <a:off x="13462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97490</xdr:rowOff>
    </xdr:from>
    <xdr:ext cx="762000" cy="259045"/>
    <xdr:sp macro="" textlink="">
      <xdr:nvSpPr>
        <xdr:cNvPr id="388" name="テキスト ボックス 387"/>
        <xdr:cNvSpPr txBox="1"/>
      </xdr:nvSpPr>
      <xdr:spPr>
        <a:xfrm>
          <a:off x="13131800" y="661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9843</xdr:rowOff>
    </xdr:from>
    <xdr:to>
      <xdr:col>24</xdr:col>
      <xdr:colOff>609600</xdr:colOff>
      <xdr:row>40</xdr:row>
      <xdr:rowOff>111443</xdr:rowOff>
    </xdr:to>
    <xdr:sp macro="" textlink="">
      <xdr:nvSpPr>
        <xdr:cNvPr id="394" name="円/楕円 393"/>
        <xdr:cNvSpPr/>
      </xdr:nvSpPr>
      <xdr:spPr>
        <a:xfrm>
          <a:off x="16967200" y="686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153370</xdr:rowOff>
    </xdr:from>
    <xdr:ext cx="762000" cy="259045"/>
    <xdr:sp macro="" textlink="">
      <xdr:nvSpPr>
        <xdr:cNvPr id="395" name="公債費負担の状況該当値テキスト"/>
        <xdr:cNvSpPr txBox="1"/>
      </xdr:nvSpPr>
      <xdr:spPr>
        <a:xfrm>
          <a:off x="17106900" y="683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106363</xdr:rowOff>
    </xdr:from>
    <xdr:to>
      <xdr:col>23</xdr:col>
      <xdr:colOff>457200</xdr:colOff>
      <xdr:row>41</xdr:row>
      <xdr:rowOff>36513</xdr:rowOff>
    </xdr:to>
    <xdr:sp macro="" textlink="">
      <xdr:nvSpPr>
        <xdr:cNvPr id="396" name="円/楕円 395"/>
        <xdr:cNvSpPr/>
      </xdr:nvSpPr>
      <xdr:spPr>
        <a:xfrm>
          <a:off x="16129000" y="69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21290</xdr:rowOff>
    </xdr:from>
    <xdr:ext cx="736600" cy="259045"/>
    <xdr:sp macro="" textlink="">
      <xdr:nvSpPr>
        <xdr:cNvPr id="397" name="テキスト ボックス 396"/>
        <xdr:cNvSpPr txBox="1"/>
      </xdr:nvSpPr>
      <xdr:spPr>
        <a:xfrm>
          <a:off x="15798800" y="7050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37465</xdr:rowOff>
    </xdr:from>
    <xdr:to>
      <xdr:col>22</xdr:col>
      <xdr:colOff>254000</xdr:colOff>
      <xdr:row>41</xdr:row>
      <xdr:rowOff>139065</xdr:rowOff>
    </xdr:to>
    <xdr:sp macro="" textlink="">
      <xdr:nvSpPr>
        <xdr:cNvPr id="398" name="円/楕円 397"/>
        <xdr:cNvSpPr/>
      </xdr:nvSpPr>
      <xdr:spPr>
        <a:xfrm>
          <a:off x="15240000" y="706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123842</xdr:rowOff>
    </xdr:from>
    <xdr:ext cx="762000" cy="259045"/>
    <xdr:sp macro="" textlink="">
      <xdr:nvSpPr>
        <xdr:cNvPr id="399" name="テキスト ボックス 398"/>
        <xdr:cNvSpPr txBox="1"/>
      </xdr:nvSpPr>
      <xdr:spPr>
        <a:xfrm>
          <a:off x="14909800" y="715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85725</xdr:rowOff>
    </xdr:from>
    <xdr:to>
      <xdr:col>21</xdr:col>
      <xdr:colOff>50800</xdr:colOff>
      <xdr:row>42</xdr:row>
      <xdr:rowOff>15875</xdr:rowOff>
    </xdr:to>
    <xdr:sp macro="" textlink="">
      <xdr:nvSpPr>
        <xdr:cNvPr id="400" name="円/楕円 399"/>
        <xdr:cNvSpPr/>
      </xdr:nvSpPr>
      <xdr:spPr>
        <a:xfrm>
          <a:off x="14351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652</xdr:rowOff>
    </xdr:from>
    <xdr:ext cx="762000" cy="259045"/>
    <xdr:sp macro="" textlink="">
      <xdr:nvSpPr>
        <xdr:cNvPr id="401" name="テキスト ボックス 400"/>
        <xdr:cNvSpPr txBox="1"/>
      </xdr:nvSpPr>
      <xdr:spPr>
        <a:xfrm>
          <a:off x="14020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164147</xdr:rowOff>
    </xdr:from>
    <xdr:to>
      <xdr:col>19</xdr:col>
      <xdr:colOff>533400</xdr:colOff>
      <xdr:row>42</xdr:row>
      <xdr:rowOff>94297</xdr:rowOff>
    </xdr:to>
    <xdr:sp macro="" textlink="">
      <xdr:nvSpPr>
        <xdr:cNvPr id="402" name="円/楕円 401"/>
        <xdr:cNvSpPr/>
      </xdr:nvSpPr>
      <xdr:spPr>
        <a:xfrm>
          <a:off x="13462000" y="719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79074</xdr:rowOff>
    </xdr:from>
    <xdr:ext cx="762000" cy="259045"/>
    <xdr:sp macro="" textlink="">
      <xdr:nvSpPr>
        <xdr:cNvPr id="403" name="テキスト ボックス 402"/>
        <xdr:cNvSpPr txBox="1"/>
      </xdr:nvSpPr>
      <xdr:spPr>
        <a:xfrm>
          <a:off x="13131800" y="7279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ysClr val="windowText" lastClr="000000"/>
              </a:solidFill>
              <a:latin typeface="+mn-lt"/>
              <a:ea typeface="+mn-ea"/>
              <a:cs typeface="+mn-cs"/>
            </a:rPr>
            <a:t>　</a:t>
          </a:r>
          <a:r>
            <a:rPr lang="ja-JP" altLang="ja-JP" sz="1100" b="0" i="0" baseline="0">
              <a:solidFill>
                <a:srgbClr val="FF0000"/>
              </a:solidFill>
              <a:latin typeface="+mn-lt"/>
              <a:ea typeface="+mn-ea"/>
              <a:cs typeface="+mn-cs"/>
            </a:rPr>
            <a:t>地方債発行額が元金償還額より少なく、地方債現在高が減少したことなどから、将来負担額は</a:t>
          </a:r>
          <a:r>
            <a:rPr lang="en-US" altLang="ja-JP" sz="1100" b="0" i="0" baseline="0">
              <a:solidFill>
                <a:srgbClr val="FF0000"/>
              </a:solidFill>
              <a:latin typeface="+mn-lt"/>
              <a:ea typeface="+mn-ea"/>
              <a:cs typeface="+mn-cs"/>
            </a:rPr>
            <a:t>442</a:t>
          </a:r>
          <a:r>
            <a:rPr lang="ja-JP" altLang="ja-JP" sz="1100" b="0" i="0" baseline="0">
              <a:solidFill>
                <a:srgbClr val="FF0000"/>
              </a:solidFill>
              <a:latin typeface="+mn-lt"/>
              <a:ea typeface="+mn-ea"/>
              <a:cs typeface="+mn-cs"/>
            </a:rPr>
            <a:t>百万円の減となった。また、充当可能財源等は、充当可能基金や基準財政需要額算入見込額の増などにより、</a:t>
          </a:r>
          <a:r>
            <a:rPr lang="en-US" altLang="ja-JP" sz="1100" b="0" i="0" baseline="0">
              <a:solidFill>
                <a:srgbClr val="FF0000"/>
              </a:solidFill>
              <a:latin typeface="+mn-lt"/>
              <a:ea typeface="+mn-ea"/>
              <a:cs typeface="+mn-cs"/>
            </a:rPr>
            <a:t>1,989</a:t>
          </a:r>
          <a:r>
            <a:rPr lang="ja-JP" altLang="ja-JP" sz="1100" b="0" i="0" baseline="0">
              <a:solidFill>
                <a:srgbClr val="FF0000"/>
              </a:solidFill>
              <a:latin typeface="+mn-lt"/>
              <a:ea typeface="+mn-ea"/>
              <a:cs typeface="+mn-cs"/>
            </a:rPr>
            <a:t>百万円の増となった。これらにより、将来負担比率は、平成</a:t>
          </a:r>
          <a:r>
            <a:rPr lang="en-US" altLang="ja-JP" sz="1100" b="0" i="0" baseline="0">
              <a:solidFill>
                <a:srgbClr val="FF0000"/>
              </a:solidFill>
              <a:latin typeface="+mn-lt"/>
              <a:ea typeface="+mn-ea"/>
              <a:cs typeface="+mn-cs"/>
            </a:rPr>
            <a:t>27</a:t>
          </a:r>
          <a:r>
            <a:rPr lang="ja-JP" altLang="ja-JP" sz="1100" b="0" i="0" baseline="0">
              <a:solidFill>
                <a:srgbClr val="FF0000"/>
              </a:solidFill>
              <a:latin typeface="+mn-lt"/>
              <a:ea typeface="+mn-ea"/>
              <a:cs typeface="+mn-cs"/>
            </a:rPr>
            <a:t>年度に比べ</a:t>
          </a:r>
          <a:r>
            <a:rPr lang="en-US" altLang="ja-JP" sz="1100" b="0" i="0" baseline="0">
              <a:solidFill>
                <a:srgbClr val="FF0000"/>
              </a:solidFill>
              <a:latin typeface="+mn-lt"/>
              <a:ea typeface="+mn-ea"/>
              <a:cs typeface="+mn-cs"/>
            </a:rPr>
            <a:t>7.1</a:t>
          </a:r>
          <a:r>
            <a:rPr lang="ja-JP" altLang="ja-JP" sz="1100" b="0" i="0" baseline="0">
              <a:solidFill>
                <a:srgbClr val="FF0000"/>
              </a:solidFill>
              <a:latin typeface="+mn-lt"/>
              <a:ea typeface="+mn-ea"/>
              <a:cs typeface="+mn-cs"/>
            </a:rPr>
            <a:t>ポイントの減となった。</a:t>
          </a:r>
          <a:endParaRPr lang="en-US" altLang="ja-JP" sz="1100" b="0" i="0" baseline="0">
            <a:solidFill>
              <a:srgbClr val="FF0000"/>
            </a:solidFill>
            <a:latin typeface="+mn-lt"/>
            <a:ea typeface="+mn-ea"/>
            <a:cs typeface="+mn-cs"/>
          </a:endParaRPr>
        </a:p>
        <a:p>
          <a:r>
            <a:rPr lang="ja-JP" altLang="ja-JP" sz="1100" b="0" i="0" baseline="0">
              <a:solidFill>
                <a:srgbClr val="FF0000"/>
              </a:solidFill>
              <a:latin typeface="+mn-lt"/>
              <a:ea typeface="+mn-ea"/>
              <a:cs typeface="+mn-cs"/>
            </a:rPr>
            <a:t>　今後も、市債発行額を可能な限り抑制</a:t>
          </a:r>
          <a:r>
            <a:rPr lang="ja-JP" altLang="en-US" sz="1100" b="0" i="0" baseline="0">
              <a:solidFill>
                <a:srgbClr val="FF0000"/>
              </a:solidFill>
              <a:latin typeface="+mn-lt"/>
              <a:ea typeface="+mn-ea"/>
              <a:cs typeface="+mn-cs"/>
            </a:rPr>
            <a:t>し</a:t>
          </a:r>
          <a:r>
            <a:rPr lang="ja-JP" altLang="ja-JP" sz="1100" b="0" i="0" baseline="0">
              <a:solidFill>
                <a:srgbClr val="FF0000"/>
              </a:solidFill>
              <a:latin typeface="+mn-lt"/>
              <a:ea typeface="+mn-ea"/>
              <a:cs typeface="+mn-cs"/>
            </a:rPr>
            <a:t>、地方債現在高を縮減するとともに、定員管理の適正化を図り、財政の健全化に努める。</a:t>
          </a:r>
          <a:endParaRPr kumimoji="1" lang="ja-JP" altLang="ja-JP" sz="1100">
            <a:solidFill>
              <a:srgbClr val="FF0000"/>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16002</xdr:rowOff>
    </xdr:to>
    <xdr:cxnSp macro="">
      <xdr:nvCxnSpPr>
        <xdr:cNvPr id="432" name="直線コネクタ 431"/>
        <xdr:cNvCxnSpPr/>
      </xdr:nvCxnSpPr>
      <xdr:spPr>
        <a:xfrm flipV="1">
          <a:off x="17018000" y="2370667"/>
          <a:ext cx="0" cy="14172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159529</xdr:rowOff>
    </xdr:from>
    <xdr:ext cx="762000" cy="259045"/>
    <xdr:sp macro="" textlink="">
      <xdr:nvSpPr>
        <xdr:cNvPr id="433" name="将来負担の状況最小値テキスト"/>
        <xdr:cNvSpPr txBox="1"/>
      </xdr:nvSpPr>
      <xdr:spPr>
        <a:xfrm>
          <a:off x="17106900" y="375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176.2</a:t>
          </a:r>
          <a:endParaRPr kumimoji="1" lang="ja-JP" altLang="en-US" sz="1000" b="1">
            <a:latin typeface="ＭＳ Ｐゴシック"/>
          </a:endParaRPr>
        </a:p>
      </xdr:txBody>
    </xdr:sp>
    <xdr:clientData/>
  </xdr:oneCellAnchor>
  <xdr:twoCellAnchor>
    <xdr:from>
      <xdr:col>24</xdr:col>
      <xdr:colOff>469900</xdr:colOff>
      <xdr:row>22</xdr:row>
      <xdr:rowOff>16002</xdr:rowOff>
    </xdr:from>
    <xdr:to>
      <xdr:col>24</xdr:col>
      <xdr:colOff>647700</xdr:colOff>
      <xdr:row>22</xdr:row>
      <xdr:rowOff>16002</xdr:rowOff>
    </xdr:to>
    <xdr:cxnSp macro="">
      <xdr:nvCxnSpPr>
        <xdr:cNvPr id="434" name="直線コネクタ 433"/>
        <xdr:cNvCxnSpPr/>
      </xdr:nvCxnSpPr>
      <xdr:spPr>
        <a:xfrm>
          <a:off x="16929100" y="3787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65278</xdr:rowOff>
    </xdr:from>
    <xdr:to>
      <xdr:col>24</xdr:col>
      <xdr:colOff>558800</xdr:colOff>
      <xdr:row>14</xdr:row>
      <xdr:rowOff>122386</xdr:rowOff>
    </xdr:to>
    <xdr:cxnSp macro="">
      <xdr:nvCxnSpPr>
        <xdr:cNvPr id="437" name="直線コネクタ 436"/>
        <xdr:cNvCxnSpPr/>
      </xdr:nvCxnSpPr>
      <xdr:spPr>
        <a:xfrm flipV="1">
          <a:off x="16179800" y="2465578"/>
          <a:ext cx="838200" cy="5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50055</xdr:rowOff>
    </xdr:from>
    <xdr:ext cx="762000" cy="259045"/>
    <xdr:sp macro="" textlink="">
      <xdr:nvSpPr>
        <xdr:cNvPr id="438" name="将来負担の状況平均値テキスト"/>
        <xdr:cNvSpPr txBox="1"/>
      </xdr:nvSpPr>
      <xdr:spPr>
        <a:xfrm>
          <a:off x="17106900" y="2450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40217</xdr:rowOff>
    </xdr:from>
    <xdr:to>
      <xdr:col>24</xdr:col>
      <xdr:colOff>609600</xdr:colOff>
      <xdr:row>14</xdr:row>
      <xdr:rowOff>141817</xdr:rowOff>
    </xdr:to>
    <xdr:sp macro="" textlink="">
      <xdr:nvSpPr>
        <xdr:cNvPr id="439" name="フローチャート : 判断 438"/>
        <xdr:cNvSpPr/>
      </xdr:nvSpPr>
      <xdr:spPr>
        <a:xfrm>
          <a:off x="169672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122386</xdr:rowOff>
    </xdr:from>
    <xdr:to>
      <xdr:col>23</xdr:col>
      <xdr:colOff>406400</xdr:colOff>
      <xdr:row>15</xdr:row>
      <xdr:rowOff>39412</xdr:rowOff>
    </xdr:to>
    <xdr:cxnSp macro="">
      <xdr:nvCxnSpPr>
        <xdr:cNvPr id="440" name="直線コネクタ 439"/>
        <xdr:cNvCxnSpPr/>
      </xdr:nvCxnSpPr>
      <xdr:spPr>
        <a:xfrm flipV="1">
          <a:off x="15290800" y="2522686"/>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62738</xdr:rowOff>
    </xdr:from>
    <xdr:to>
      <xdr:col>23</xdr:col>
      <xdr:colOff>457200</xdr:colOff>
      <xdr:row>14</xdr:row>
      <xdr:rowOff>164338</xdr:rowOff>
    </xdr:to>
    <xdr:sp macro="" textlink="">
      <xdr:nvSpPr>
        <xdr:cNvPr id="441" name="フローチャート : 判断 440"/>
        <xdr:cNvSpPr/>
      </xdr:nvSpPr>
      <xdr:spPr>
        <a:xfrm>
          <a:off x="16129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3065</xdr:rowOff>
    </xdr:from>
    <xdr:ext cx="736600" cy="259045"/>
    <xdr:sp macro="" textlink="">
      <xdr:nvSpPr>
        <xdr:cNvPr id="442" name="テキスト ボックス 441"/>
        <xdr:cNvSpPr txBox="1"/>
      </xdr:nvSpPr>
      <xdr:spPr>
        <a:xfrm>
          <a:off x="15798800" y="2231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39412</xdr:rowOff>
    </xdr:from>
    <xdr:to>
      <xdr:col>22</xdr:col>
      <xdr:colOff>203200</xdr:colOff>
      <xdr:row>15</xdr:row>
      <xdr:rowOff>145584</xdr:rowOff>
    </xdr:to>
    <xdr:cxnSp macro="">
      <xdr:nvCxnSpPr>
        <xdr:cNvPr id="443" name="直線コネクタ 442"/>
        <xdr:cNvCxnSpPr/>
      </xdr:nvCxnSpPr>
      <xdr:spPr>
        <a:xfrm flipV="1">
          <a:off x="14401800" y="261116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19981</xdr:rowOff>
    </xdr:from>
    <xdr:to>
      <xdr:col>22</xdr:col>
      <xdr:colOff>254000</xdr:colOff>
      <xdr:row>15</xdr:row>
      <xdr:rowOff>121581</xdr:rowOff>
    </xdr:to>
    <xdr:sp macro="" textlink="">
      <xdr:nvSpPr>
        <xdr:cNvPr id="444" name="フローチャート : 判断 443"/>
        <xdr:cNvSpPr/>
      </xdr:nvSpPr>
      <xdr:spPr>
        <a:xfrm>
          <a:off x="15240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106358</xdr:rowOff>
    </xdr:from>
    <xdr:ext cx="762000" cy="259045"/>
    <xdr:sp macro="" textlink="">
      <xdr:nvSpPr>
        <xdr:cNvPr id="445" name="テキスト ボックス 444"/>
        <xdr:cNvSpPr txBox="1"/>
      </xdr:nvSpPr>
      <xdr:spPr>
        <a:xfrm>
          <a:off x="14909800" y="267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145584</xdr:rowOff>
    </xdr:from>
    <xdr:to>
      <xdr:col>21</xdr:col>
      <xdr:colOff>0</xdr:colOff>
      <xdr:row>16</xdr:row>
      <xdr:rowOff>129371</xdr:rowOff>
    </xdr:to>
    <xdr:cxnSp macro="">
      <xdr:nvCxnSpPr>
        <xdr:cNvPr id="446" name="直線コネクタ 445"/>
        <xdr:cNvCxnSpPr/>
      </xdr:nvCxnSpPr>
      <xdr:spPr>
        <a:xfrm flipV="1">
          <a:off x="13512800" y="2717334"/>
          <a:ext cx="889000" cy="15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50546</xdr:rowOff>
    </xdr:from>
    <xdr:to>
      <xdr:col>21</xdr:col>
      <xdr:colOff>50800</xdr:colOff>
      <xdr:row>15</xdr:row>
      <xdr:rowOff>152146</xdr:rowOff>
    </xdr:to>
    <xdr:sp macro="" textlink="">
      <xdr:nvSpPr>
        <xdr:cNvPr id="447" name="フローチャート : 判断 446"/>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162323</xdr:rowOff>
    </xdr:from>
    <xdr:ext cx="762000" cy="259045"/>
    <xdr:sp macro="" textlink="">
      <xdr:nvSpPr>
        <xdr:cNvPr id="448" name="テキスト ボックス 447"/>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118914</xdr:rowOff>
    </xdr:from>
    <xdr:to>
      <xdr:col>19</xdr:col>
      <xdr:colOff>533400</xdr:colOff>
      <xdr:row>16</xdr:row>
      <xdr:rowOff>49064</xdr:rowOff>
    </xdr:to>
    <xdr:sp macro="" textlink="">
      <xdr:nvSpPr>
        <xdr:cNvPr id="449" name="フローチャート : 判断 448"/>
        <xdr:cNvSpPr/>
      </xdr:nvSpPr>
      <xdr:spPr>
        <a:xfrm>
          <a:off x="13462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59241</xdr:rowOff>
    </xdr:from>
    <xdr:ext cx="762000" cy="259045"/>
    <xdr:sp macro="" textlink="">
      <xdr:nvSpPr>
        <xdr:cNvPr id="450" name="テキスト ボックス 449"/>
        <xdr:cNvSpPr txBox="1"/>
      </xdr:nvSpPr>
      <xdr:spPr>
        <a:xfrm>
          <a:off x="13131800" y="245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14478</xdr:rowOff>
    </xdr:from>
    <xdr:to>
      <xdr:col>24</xdr:col>
      <xdr:colOff>609600</xdr:colOff>
      <xdr:row>14</xdr:row>
      <xdr:rowOff>116078</xdr:rowOff>
    </xdr:to>
    <xdr:sp macro="" textlink="">
      <xdr:nvSpPr>
        <xdr:cNvPr id="456" name="円/楕円 455"/>
        <xdr:cNvSpPr/>
      </xdr:nvSpPr>
      <xdr:spPr>
        <a:xfrm>
          <a:off x="16967200" y="241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107205</xdr:rowOff>
    </xdr:from>
    <xdr:ext cx="762000" cy="259045"/>
    <xdr:sp macro="" textlink="">
      <xdr:nvSpPr>
        <xdr:cNvPr id="457" name="将来負担の状況該当値テキスト"/>
        <xdr:cNvSpPr txBox="1"/>
      </xdr:nvSpPr>
      <xdr:spPr>
        <a:xfrm>
          <a:off x="17106900" y="2336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71586</xdr:rowOff>
    </xdr:from>
    <xdr:to>
      <xdr:col>23</xdr:col>
      <xdr:colOff>457200</xdr:colOff>
      <xdr:row>15</xdr:row>
      <xdr:rowOff>1736</xdr:rowOff>
    </xdr:to>
    <xdr:sp macro="" textlink="">
      <xdr:nvSpPr>
        <xdr:cNvPr id="458" name="円/楕円 457"/>
        <xdr:cNvSpPr/>
      </xdr:nvSpPr>
      <xdr:spPr>
        <a:xfrm>
          <a:off x="16129000" y="24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157963</xdr:rowOff>
    </xdr:from>
    <xdr:ext cx="736600" cy="259045"/>
    <xdr:sp macro="" textlink="">
      <xdr:nvSpPr>
        <xdr:cNvPr id="459" name="テキスト ボックス 458"/>
        <xdr:cNvSpPr txBox="1"/>
      </xdr:nvSpPr>
      <xdr:spPr>
        <a:xfrm>
          <a:off x="15798800" y="2558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160062</xdr:rowOff>
    </xdr:from>
    <xdr:to>
      <xdr:col>22</xdr:col>
      <xdr:colOff>254000</xdr:colOff>
      <xdr:row>15</xdr:row>
      <xdr:rowOff>90212</xdr:rowOff>
    </xdr:to>
    <xdr:sp macro="" textlink="">
      <xdr:nvSpPr>
        <xdr:cNvPr id="460" name="円/楕円 459"/>
        <xdr:cNvSpPr/>
      </xdr:nvSpPr>
      <xdr:spPr>
        <a:xfrm>
          <a:off x="15240000" y="256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100389</xdr:rowOff>
    </xdr:from>
    <xdr:ext cx="762000" cy="259045"/>
    <xdr:sp macro="" textlink="">
      <xdr:nvSpPr>
        <xdr:cNvPr id="461" name="テキスト ボックス 460"/>
        <xdr:cNvSpPr txBox="1"/>
      </xdr:nvSpPr>
      <xdr:spPr>
        <a:xfrm>
          <a:off x="14909800" y="23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94784</xdr:rowOff>
    </xdr:from>
    <xdr:to>
      <xdr:col>21</xdr:col>
      <xdr:colOff>50800</xdr:colOff>
      <xdr:row>16</xdr:row>
      <xdr:rowOff>24934</xdr:rowOff>
    </xdr:to>
    <xdr:sp macro="" textlink="">
      <xdr:nvSpPr>
        <xdr:cNvPr id="462" name="円/楕円 461"/>
        <xdr:cNvSpPr/>
      </xdr:nvSpPr>
      <xdr:spPr>
        <a:xfrm>
          <a:off x="14351000" y="266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9711</xdr:rowOff>
    </xdr:from>
    <xdr:ext cx="762000" cy="259045"/>
    <xdr:sp macro="" textlink="">
      <xdr:nvSpPr>
        <xdr:cNvPr id="463" name="テキスト ボックス 462"/>
        <xdr:cNvSpPr txBox="1"/>
      </xdr:nvSpPr>
      <xdr:spPr>
        <a:xfrm>
          <a:off x="14020800" y="2752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78571</xdr:rowOff>
    </xdr:from>
    <xdr:to>
      <xdr:col>19</xdr:col>
      <xdr:colOff>533400</xdr:colOff>
      <xdr:row>17</xdr:row>
      <xdr:rowOff>8721</xdr:rowOff>
    </xdr:to>
    <xdr:sp macro="" textlink="">
      <xdr:nvSpPr>
        <xdr:cNvPr id="464" name="円/楕円 463"/>
        <xdr:cNvSpPr/>
      </xdr:nvSpPr>
      <xdr:spPr>
        <a:xfrm>
          <a:off x="13462000" y="282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164948</xdr:rowOff>
    </xdr:from>
    <xdr:ext cx="762000" cy="259045"/>
    <xdr:sp macro="" textlink="">
      <xdr:nvSpPr>
        <xdr:cNvPr id="465" name="テキスト ボックス 464"/>
        <xdr:cNvSpPr txBox="1"/>
      </xdr:nvSpPr>
      <xdr:spPr>
        <a:xfrm>
          <a:off x="13131800" y="290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山口県岩国市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138,394
136,727
873.72
73,800,807
71,909,720
1,397,100
36,862,606
51,765,156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11.8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kumimoji="1" lang="ja-JP" altLang="en-US" sz="1100" baseline="0">
              <a:solidFill>
                <a:schemeClr val="dk1"/>
              </a:solidFill>
              <a:latin typeface="+mn-lt"/>
              <a:ea typeface="+mn-ea"/>
              <a:cs typeface="+mn-cs"/>
            </a:rPr>
            <a:t>　</a:t>
          </a:r>
          <a:r>
            <a:rPr kumimoji="1" lang="ja-JP" altLang="ja-JP" sz="1100" baseline="0">
              <a:solidFill>
                <a:sysClr val="windowText" lastClr="000000"/>
              </a:solidFill>
              <a:latin typeface="+mn-lt"/>
              <a:ea typeface="+mn-ea"/>
              <a:cs typeface="+mn-cs"/>
            </a:rPr>
            <a:t>人件費に係る経常収支比率は、類似団体平均を下回っている。</a:t>
          </a:r>
          <a:endParaRPr kumimoji="1" lang="en-US" altLang="ja-JP" sz="1100" baseline="0">
            <a:solidFill>
              <a:sysClr val="windowText" lastClr="000000"/>
            </a:solidFill>
            <a:latin typeface="+mn-lt"/>
            <a:ea typeface="+mn-ea"/>
            <a:cs typeface="+mn-cs"/>
          </a:endParaRPr>
        </a:p>
        <a:p>
          <a:r>
            <a:rPr kumimoji="1" lang="ja-JP" altLang="ja-JP" sz="1100" baseline="0">
              <a:solidFill>
                <a:sysClr val="windowText" lastClr="000000"/>
              </a:solidFill>
              <a:latin typeface="+mn-lt"/>
              <a:ea typeface="+mn-ea"/>
              <a:cs typeface="+mn-cs"/>
            </a:rPr>
            <a:t>　今後も「行政経営改革プラン」に基づき、</a:t>
          </a:r>
          <a:r>
            <a:rPr kumimoji="1" lang="ja-JP" altLang="ja-JP" sz="1100">
              <a:solidFill>
                <a:sysClr val="windowText" lastClr="000000"/>
              </a:solidFill>
              <a:latin typeface="+mn-lt"/>
              <a:ea typeface="+mn-ea"/>
              <a:cs typeface="+mn-cs"/>
            </a:rPr>
            <a:t>組織機構の再編・見直し、事務事業の見直し、民営化や外部委託の推進などを行い、定員管理の適正化に努める。</a:t>
          </a:r>
          <a:endParaRPr lang="ja-JP" altLang="ja-JP" sz="1100">
            <a:solidFill>
              <a:sysClr val="windowText" lastClr="000000"/>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104140</xdr:rowOff>
    </xdr:to>
    <xdr:cxnSp macro="">
      <xdr:nvCxnSpPr>
        <xdr:cNvPr id="61" name="直線コネクタ 60"/>
        <xdr:cNvCxnSpPr/>
      </xdr:nvCxnSpPr>
      <xdr:spPr>
        <a:xfrm flipV="1">
          <a:off x="4826000" y="579628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4"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5" name="直線コネクタ 64"/>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16510</xdr:rowOff>
    </xdr:from>
    <xdr:to>
      <xdr:col>7</xdr:col>
      <xdr:colOff>15875</xdr:colOff>
      <xdr:row>37</xdr:row>
      <xdr:rowOff>39370</xdr:rowOff>
    </xdr:to>
    <xdr:cxnSp macro="">
      <xdr:nvCxnSpPr>
        <xdr:cNvPr id="66" name="直線コネクタ 65"/>
        <xdr:cNvCxnSpPr/>
      </xdr:nvCxnSpPr>
      <xdr:spPr>
        <a:xfrm>
          <a:off x="3987800" y="63601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137160</xdr:rowOff>
    </xdr:from>
    <xdr:to>
      <xdr:col>7</xdr:col>
      <xdr:colOff>66675</xdr:colOff>
      <xdr:row>37</xdr:row>
      <xdr:rowOff>67310</xdr:rowOff>
    </xdr:to>
    <xdr:sp macro="" textlink="">
      <xdr:nvSpPr>
        <xdr:cNvPr id="68" name="フローチャート :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8890</xdr:rowOff>
    </xdr:from>
    <xdr:to>
      <xdr:col>5</xdr:col>
      <xdr:colOff>549275</xdr:colOff>
      <xdr:row>37</xdr:row>
      <xdr:rowOff>16510</xdr:rowOff>
    </xdr:to>
    <xdr:cxnSp macro="">
      <xdr:nvCxnSpPr>
        <xdr:cNvPr id="69" name="直線コネクタ 68"/>
        <xdr:cNvCxnSpPr/>
      </xdr:nvCxnSpPr>
      <xdr:spPr>
        <a:xfrm>
          <a:off x="3098800" y="6352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3810</xdr:rowOff>
    </xdr:from>
    <xdr:to>
      <xdr:col>5</xdr:col>
      <xdr:colOff>600075</xdr:colOff>
      <xdr:row>37</xdr:row>
      <xdr:rowOff>105410</xdr:rowOff>
    </xdr:to>
    <xdr:sp macro="" textlink="">
      <xdr:nvSpPr>
        <xdr:cNvPr id="70" name="フローチャート : 判断 69"/>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90187</xdr:rowOff>
    </xdr:from>
    <xdr:ext cx="736600" cy="259045"/>
    <xdr:sp macro="" textlink="">
      <xdr:nvSpPr>
        <xdr:cNvPr id="71" name="テキスト ボックス 70"/>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8890</xdr:rowOff>
    </xdr:from>
    <xdr:to>
      <xdr:col>4</xdr:col>
      <xdr:colOff>346075</xdr:colOff>
      <xdr:row>37</xdr:row>
      <xdr:rowOff>77470</xdr:rowOff>
    </xdr:to>
    <xdr:cxnSp macro="">
      <xdr:nvCxnSpPr>
        <xdr:cNvPr id="72" name="直線コネクタ 71"/>
        <xdr:cNvCxnSpPr/>
      </xdr:nvCxnSpPr>
      <xdr:spPr>
        <a:xfrm flipV="1">
          <a:off x="2209800" y="63525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106680</xdr:rowOff>
    </xdr:from>
    <xdr:to>
      <xdr:col>4</xdr:col>
      <xdr:colOff>396875</xdr:colOff>
      <xdr:row>37</xdr:row>
      <xdr:rowOff>36830</xdr:rowOff>
    </xdr:to>
    <xdr:sp macro="" textlink="">
      <xdr:nvSpPr>
        <xdr:cNvPr id="73" name="フローチャート : 判断 72"/>
        <xdr:cNvSpPr/>
      </xdr:nvSpPr>
      <xdr:spPr>
        <a:xfrm>
          <a:off x="3048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47007</xdr:rowOff>
    </xdr:from>
    <xdr:ext cx="762000" cy="259045"/>
    <xdr:sp macro="" textlink="">
      <xdr:nvSpPr>
        <xdr:cNvPr id="74" name="テキスト ボックス 73"/>
        <xdr:cNvSpPr txBox="1"/>
      </xdr:nvSpPr>
      <xdr:spPr>
        <a:xfrm>
          <a:off x="2717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69850</xdr:rowOff>
    </xdr:from>
    <xdr:to>
      <xdr:col>3</xdr:col>
      <xdr:colOff>142875</xdr:colOff>
      <xdr:row>37</xdr:row>
      <xdr:rowOff>77470</xdr:rowOff>
    </xdr:to>
    <xdr:cxnSp macro="">
      <xdr:nvCxnSpPr>
        <xdr:cNvPr id="75" name="直線コネクタ 74"/>
        <xdr:cNvCxnSpPr/>
      </xdr:nvCxnSpPr>
      <xdr:spPr>
        <a:xfrm>
          <a:off x="1320800" y="6413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106680</xdr:rowOff>
    </xdr:from>
    <xdr:to>
      <xdr:col>3</xdr:col>
      <xdr:colOff>193675</xdr:colOff>
      <xdr:row>37</xdr:row>
      <xdr:rowOff>36830</xdr:rowOff>
    </xdr:to>
    <xdr:sp macro="" textlink="">
      <xdr:nvSpPr>
        <xdr:cNvPr id="76" name="フローチャート : 判断 75"/>
        <xdr:cNvSpPr/>
      </xdr:nvSpPr>
      <xdr:spPr>
        <a:xfrm>
          <a:off x="2159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47007</xdr:rowOff>
    </xdr:from>
    <xdr:ext cx="762000" cy="259045"/>
    <xdr:sp macro="" textlink="">
      <xdr:nvSpPr>
        <xdr:cNvPr id="77" name="テキスト ボックス 76"/>
        <xdr:cNvSpPr txBox="1"/>
      </xdr:nvSpPr>
      <xdr:spPr>
        <a:xfrm>
          <a:off x="1828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41910</xdr:rowOff>
    </xdr:from>
    <xdr:to>
      <xdr:col>1</xdr:col>
      <xdr:colOff>676275</xdr:colOff>
      <xdr:row>37</xdr:row>
      <xdr:rowOff>143510</xdr:rowOff>
    </xdr:to>
    <xdr:sp macro="" textlink="">
      <xdr:nvSpPr>
        <xdr:cNvPr id="78" name="フローチャート : 判断 77"/>
        <xdr:cNvSpPr/>
      </xdr:nvSpPr>
      <xdr:spPr>
        <a:xfrm>
          <a:off x="1270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128287</xdr:rowOff>
    </xdr:from>
    <xdr:ext cx="762000" cy="259045"/>
    <xdr:sp macro="" textlink="">
      <xdr:nvSpPr>
        <xdr:cNvPr id="79" name="テキスト ボックス 78"/>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160020</xdr:rowOff>
    </xdr:from>
    <xdr:to>
      <xdr:col>7</xdr:col>
      <xdr:colOff>66675</xdr:colOff>
      <xdr:row>37</xdr:row>
      <xdr:rowOff>90170</xdr:rowOff>
    </xdr:to>
    <xdr:sp macro="" textlink="">
      <xdr:nvSpPr>
        <xdr:cNvPr id="85" name="円/楕円 84"/>
        <xdr:cNvSpPr/>
      </xdr:nvSpPr>
      <xdr:spPr>
        <a:xfrm>
          <a:off x="47752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132097</xdr:rowOff>
    </xdr:from>
    <xdr:ext cx="762000" cy="259045"/>
    <xdr:sp macro="" textlink="">
      <xdr:nvSpPr>
        <xdr:cNvPr id="86" name="人件費該当値テキスト"/>
        <xdr:cNvSpPr txBox="1"/>
      </xdr:nvSpPr>
      <xdr:spPr>
        <a:xfrm>
          <a:off x="49149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137160</xdr:rowOff>
    </xdr:from>
    <xdr:to>
      <xdr:col>5</xdr:col>
      <xdr:colOff>600075</xdr:colOff>
      <xdr:row>37</xdr:row>
      <xdr:rowOff>67310</xdr:rowOff>
    </xdr:to>
    <xdr:sp macro="" textlink="">
      <xdr:nvSpPr>
        <xdr:cNvPr id="87" name="円/楕円 86"/>
        <xdr:cNvSpPr/>
      </xdr:nvSpPr>
      <xdr:spPr>
        <a:xfrm>
          <a:off x="3937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77487</xdr:rowOff>
    </xdr:from>
    <xdr:ext cx="736600" cy="259045"/>
    <xdr:sp macro="" textlink="">
      <xdr:nvSpPr>
        <xdr:cNvPr id="88" name="テキスト ボックス 87"/>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129540</xdr:rowOff>
    </xdr:from>
    <xdr:to>
      <xdr:col>4</xdr:col>
      <xdr:colOff>396875</xdr:colOff>
      <xdr:row>37</xdr:row>
      <xdr:rowOff>59690</xdr:rowOff>
    </xdr:to>
    <xdr:sp macro="" textlink="">
      <xdr:nvSpPr>
        <xdr:cNvPr id="89" name="円/楕円 88"/>
        <xdr:cNvSpPr/>
      </xdr:nvSpPr>
      <xdr:spPr>
        <a:xfrm>
          <a:off x="3048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44467</xdr:rowOff>
    </xdr:from>
    <xdr:ext cx="762000" cy="259045"/>
    <xdr:sp macro="" textlink="">
      <xdr:nvSpPr>
        <xdr:cNvPr id="90" name="テキスト ボックス 89"/>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26670</xdr:rowOff>
    </xdr:from>
    <xdr:to>
      <xdr:col>3</xdr:col>
      <xdr:colOff>193675</xdr:colOff>
      <xdr:row>37</xdr:row>
      <xdr:rowOff>128270</xdr:rowOff>
    </xdr:to>
    <xdr:sp macro="" textlink="">
      <xdr:nvSpPr>
        <xdr:cNvPr id="91" name="円/楕円 90"/>
        <xdr:cNvSpPr/>
      </xdr:nvSpPr>
      <xdr:spPr>
        <a:xfrm>
          <a:off x="2159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113047</xdr:rowOff>
    </xdr:from>
    <xdr:ext cx="762000" cy="259045"/>
    <xdr:sp macro="" textlink="">
      <xdr:nvSpPr>
        <xdr:cNvPr id="92" name="テキスト ボックス 91"/>
        <xdr:cNvSpPr txBox="1"/>
      </xdr:nvSpPr>
      <xdr:spPr>
        <a:xfrm>
          <a:off x="1828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93" name="円/楕円 92"/>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94" name="テキスト ボックス 93"/>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B0F0"/>
              </a:solidFill>
              <a:latin typeface="+mn-lt"/>
              <a:ea typeface="+mn-ea"/>
              <a:cs typeface="+mn-cs"/>
            </a:rPr>
            <a:t>　</a:t>
          </a:r>
          <a:r>
            <a:rPr kumimoji="1" lang="ja-JP" altLang="ja-JP" sz="1100">
              <a:solidFill>
                <a:sysClr val="windowText" lastClr="000000"/>
              </a:solidFill>
              <a:latin typeface="+mn-lt"/>
              <a:ea typeface="+mn-ea"/>
              <a:cs typeface="+mn-cs"/>
            </a:rPr>
            <a:t>物件費に係る経常収支比率は、類似団体平均を下回っているが、これは、し尿処理などが委託ではなく、一部事務組合への負担金となっているためである。</a:t>
          </a:r>
          <a:endParaRPr kumimoji="1" lang="en-US" altLang="ja-JP" sz="1100">
            <a:solidFill>
              <a:sysClr val="windowText" lastClr="000000"/>
            </a:solidFill>
            <a:latin typeface="+mn-lt"/>
            <a:ea typeface="+mn-ea"/>
            <a:cs typeface="+mn-cs"/>
          </a:endParaRPr>
        </a:p>
        <a:p>
          <a:pPr eaLnBrk="1" fontAlgn="auto" latinLnBrk="0" hangingPunct="1"/>
          <a:r>
            <a:rPr kumimoji="1" lang="ja-JP" altLang="ja-JP" sz="1100">
              <a:solidFill>
                <a:sysClr val="windowText" lastClr="000000"/>
              </a:solidFill>
              <a:latin typeface="+mn-lt"/>
              <a:ea typeface="+mn-ea"/>
              <a:cs typeface="+mn-cs"/>
            </a:rPr>
            <a:t>　今後も「行政経営改革プラン」に基づき、民営化や外部委託の推進に取り組む</a:t>
          </a:r>
          <a:r>
            <a:rPr kumimoji="1" lang="ja-JP" altLang="en-US" sz="1100">
              <a:solidFill>
                <a:sysClr val="windowText" lastClr="000000"/>
              </a:solidFill>
              <a:latin typeface="+mn-lt"/>
              <a:ea typeface="+mn-ea"/>
              <a:cs typeface="+mn-cs"/>
            </a:rPr>
            <a:t>ことと</a:t>
          </a:r>
          <a:r>
            <a:rPr kumimoji="1" lang="ja-JP" altLang="ja-JP" sz="1100">
              <a:solidFill>
                <a:sysClr val="windowText" lastClr="000000"/>
              </a:solidFill>
              <a:latin typeface="+mn-lt"/>
              <a:ea typeface="+mn-ea"/>
              <a:cs typeface="+mn-cs"/>
            </a:rPr>
            <a:t>しており、物件費の上昇が見込まれる。</a:t>
          </a:r>
          <a:endParaRPr lang="ja-JP" altLang="ja-JP" sz="1100">
            <a:solidFill>
              <a:sysClr val="windowText" lastClr="000000"/>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21</xdr:row>
      <xdr:rowOff>106426</xdr:rowOff>
    </xdr:to>
    <xdr:cxnSp macro="">
      <xdr:nvCxnSpPr>
        <xdr:cNvPr id="120" name="直線コネクタ 119"/>
        <xdr:cNvCxnSpPr/>
      </xdr:nvCxnSpPr>
      <xdr:spPr>
        <a:xfrm flipV="1">
          <a:off x="16510000" y="230784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78503</xdr:rowOff>
    </xdr:from>
    <xdr:ext cx="762000" cy="259045"/>
    <xdr:sp macro="" textlink="">
      <xdr:nvSpPr>
        <xdr:cNvPr id="121" name="物件費最小値テキスト"/>
        <xdr:cNvSpPr txBox="1"/>
      </xdr:nvSpPr>
      <xdr:spPr>
        <a:xfrm>
          <a:off x="16598900" y="367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21</xdr:row>
      <xdr:rowOff>106426</xdr:rowOff>
    </xdr:from>
    <xdr:to>
      <xdr:col>24</xdr:col>
      <xdr:colOff>120650</xdr:colOff>
      <xdr:row>21</xdr:row>
      <xdr:rowOff>106426</xdr:rowOff>
    </xdr:to>
    <xdr:cxnSp macro="">
      <xdr:nvCxnSpPr>
        <xdr:cNvPr id="122" name="直線コネクタ 121"/>
        <xdr:cNvCxnSpPr/>
      </xdr:nvCxnSpPr>
      <xdr:spPr>
        <a:xfrm>
          <a:off x="16421100" y="370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23"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24" name="直線コネクタ 123"/>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90424</xdr:rowOff>
    </xdr:from>
    <xdr:to>
      <xdr:col>24</xdr:col>
      <xdr:colOff>31750</xdr:colOff>
      <xdr:row>14</xdr:row>
      <xdr:rowOff>127000</xdr:rowOff>
    </xdr:to>
    <xdr:cxnSp macro="">
      <xdr:nvCxnSpPr>
        <xdr:cNvPr id="125" name="直線コネクタ 124"/>
        <xdr:cNvCxnSpPr/>
      </xdr:nvCxnSpPr>
      <xdr:spPr>
        <a:xfrm>
          <a:off x="15671800" y="249072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89425</xdr:rowOff>
    </xdr:from>
    <xdr:ext cx="762000" cy="259045"/>
    <xdr:sp macro="" textlink="">
      <xdr:nvSpPr>
        <xdr:cNvPr id="126" name="物件費平均値テキスト"/>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7" name="フローチャート :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90424</xdr:rowOff>
    </xdr:from>
    <xdr:to>
      <xdr:col>22</xdr:col>
      <xdr:colOff>565150</xdr:colOff>
      <xdr:row>14</xdr:row>
      <xdr:rowOff>108712</xdr:rowOff>
    </xdr:to>
    <xdr:cxnSp macro="">
      <xdr:nvCxnSpPr>
        <xdr:cNvPr id="128" name="直線コネクタ 127"/>
        <xdr:cNvCxnSpPr/>
      </xdr:nvCxnSpPr>
      <xdr:spPr>
        <a:xfrm flipV="1">
          <a:off x="14782800" y="24907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71628</xdr:rowOff>
    </xdr:from>
    <xdr:to>
      <xdr:col>22</xdr:col>
      <xdr:colOff>615950</xdr:colOff>
      <xdr:row>17</xdr:row>
      <xdr:rowOff>1778</xdr:rowOff>
    </xdr:to>
    <xdr:sp macro="" textlink="">
      <xdr:nvSpPr>
        <xdr:cNvPr id="129" name="フローチャート : 判断 128"/>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158005</xdr:rowOff>
    </xdr:from>
    <xdr:ext cx="736600" cy="259045"/>
    <xdr:sp macro="" textlink="">
      <xdr:nvSpPr>
        <xdr:cNvPr id="130" name="テキスト ボックス 129"/>
        <xdr:cNvSpPr txBox="1"/>
      </xdr:nvSpPr>
      <xdr:spPr>
        <a:xfrm>
          <a:off x="15290800" y="290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53848</xdr:rowOff>
    </xdr:from>
    <xdr:to>
      <xdr:col>21</xdr:col>
      <xdr:colOff>361950</xdr:colOff>
      <xdr:row>14</xdr:row>
      <xdr:rowOff>108712</xdr:rowOff>
    </xdr:to>
    <xdr:cxnSp macro="">
      <xdr:nvCxnSpPr>
        <xdr:cNvPr id="131" name="直線コネクタ 130"/>
        <xdr:cNvCxnSpPr/>
      </xdr:nvCxnSpPr>
      <xdr:spPr>
        <a:xfrm>
          <a:off x="13893800" y="245414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25908</xdr:rowOff>
    </xdr:from>
    <xdr:to>
      <xdr:col>21</xdr:col>
      <xdr:colOff>412750</xdr:colOff>
      <xdr:row>16</xdr:row>
      <xdr:rowOff>127508</xdr:rowOff>
    </xdr:to>
    <xdr:sp macro="" textlink="">
      <xdr:nvSpPr>
        <xdr:cNvPr id="132" name="フローチャート : 判断 131"/>
        <xdr:cNvSpPr/>
      </xdr:nvSpPr>
      <xdr:spPr>
        <a:xfrm>
          <a:off x="14732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112285</xdr:rowOff>
    </xdr:from>
    <xdr:ext cx="762000" cy="259045"/>
    <xdr:sp macro="" textlink="">
      <xdr:nvSpPr>
        <xdr:cNvPr id="133" name="テキスト ボックス 132"/>
        <xdr:cNvSpPr txBox="1"/>
      </xdr:nvSpPr>
      <xdr:spPr>
        <a:xfrm>
          <a:off x="14401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133858</xdr:rowOff>
    </xdr:from>
    <xdr:to>
      <xdr:col>20</xdr:col>
      <xdr:colOff>158750</xdr:colOff>
      <xdr:row>14</xdr:row>
      <xdr:rowOff>53848</xdr:rowOff>
    </xdr:to>
    <xdr:cxnSp macro="">
      <xdr:nvCxnSpPr>
        <xdr:cNvPr id="134" name="直線コネクタ 133"/>
        <xdr:cNvCxnSpPr/>
      </xdr:nvCxnSpPr>
      <xdr:spPr>
        <a:xfrm>
          <a:off x="13004800" y="236270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48277</xdr:rowOff>
    </xdr:from>
    <xdr:ext cx="762000" cy="259045"/>
    <xdr:sp macro="" textlink="">
      <xdr:nvSpPr>
        <xdr:cNvPr id="136" name="テキスト ボックス 135"/>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96774</xdr:rowOff>
    </xdr:from>
    <xdr:to>
      <xdr:col>19</xdr:col>
      <xdr:colOff>6350</xdr:colOff>
      <xdr:row>16</xdr:row>
      <xdr:rowOff>26924</xdr:rowOff>
    </xdr:to>
    <xdr:sp macro="" textlink="">
      <xdr:nvSpPr>
        <xdr:cNvPr id="137" name="フローチャート : 判断 136"/>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11701</xdr:rowOff>
    </xdr:from>
    <xdr:ext cx="762000" cy="259045"/>
    <xdr:sp macro="" textlink="">
      <xdr:nvSpPr>
        <xdr:cNvPr id="138" name="テキスト ボックス 137"/>
        <xdr:cNvSpPr txBox="1"/>
      </xdr:nvSpPr>
      <xdr:spPr>
        <a:xfrm>
          <a:off x="12623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76200</xdr:rowOff>
    </xdr:from>
    <xdr:to>
      <xdr:col>24</xdr:col>
      <xdr:colOff>82550</xdr:colOff>
      <xdr:row>15</xdr:row>
      <xdr:rowOff>6350</xdr:rowOff>
    </xdr:to>
    <xdr:sp macro="" textlink="">
      <xdr:nvSpPr>
        <xdr:cNvPr id="144" name="円/楕円 143"/>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92727</xdr:rowOff>
    </xdr:from>
    <xdr:ext cx="762000" cy="259045"/>
    <xdr:sp macro="" textlink="">
      <xdr:nvSpPr>
        <xdr:cNvPr id="145" name="物件費該当値テキスト"/>
        <xdr:cNvSpPr txBox="1"/>
      </xdr:nvSpPr>
      <xdr:spPr>
        <a:xfrm>
          <a:off x="165989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39624</xdr:rowOff>
    </xdr:from>
    <xdr:to>
      <xdr:col>22</xdr:col>
      <xdr:colOff>615950</xdr:colOff>
      <xdr:row>14</xdr:row>
      <xdr:rowOff>141224</xdr:rowOff>
    </xdr:to>
    <xdr:sp macro="" textlink="">
      <xdr:nvSpPr>
        <xdr:cNvPr id="146" name="円/楕円 145"/>
        <xdr:cNvSpPr/>
      </xdr:nvSpPr>
      <xdr:spPr>
        <a:xfrm>
          <a:off x="15621000" y="243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151401</xdr:rowOff>
    </xdr:from>
    <xdr:ext cx="736600" cy="259045"/>
    <xdr:sp macro="" textlink="">
      <xdr:nvSpPr>
        <xdr:cNvPr id="147" name="テキスト ボックス 146"/>
        <xdr:cNvSpPr txBox="1"/>
      </xdr:nvSpPr>
      <xdr:spPr>
        <a:xfrm>
          <a:off x="15290800" y="2208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57912</xdr:rowOff>
    </xdr:from>
    <xdr:to>
      <xdr:col>21</xdr:col>
      <xdr:colOff>412750</xdr:colOff>
      <xdr:row>14</xdr:row>
      <xdr:rowOff>159512</xdr:rowOff>
    </xdr:to>
    <xdr:sp macro="" textlink="">
      <xdr:nvSpPr>
        <xdr:cNvPr id="148" name="円/楕円 147"/>
        <xdr:cNvSpPr/>
      </xdr:nvSpPr>
      <xdr:spPr>
        <a:xfrm>
          <a:off x="147320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169689</xdr:rowOff>
    </xdr:from>
    <xdr:ext cx="762000" cy="259045"/>
    <xdr:sp macro="" textlink="">
      <xdr:nvSpPr>
        <xdr:cNvPr id="149" name="テキスト ボックス 148"/>
        <xdr:cNvSpPr txBox="1"/>
      </xdr:nvSpPr>
      <xdr:spPr>
        <a:xfrm>
          <a:off x="14401800" y="222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3048</xdr:rowOff>
    </xdr:from>
    <xdr:to>
      <xdr:col>20</xdr:col>
      <xdr:colOff>209550</xdr:colOff>
      <xdr:row>14</xdr:row>
      <xdr:rowOff>104648</xdr:rowOff>
    </xdr:to>
    <xdr:sp macro="" textlink="">
      <xdr:nvSpPr>
        <xdr:cNvPr id="150" name="円/楕円 149"/>
        <xdr:cNvSpPr/>
      </xdr:nvSpPr>
      <xdr:spPr>
        <a:xfrm>
          <a:off x="13843000" y="240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114825</xdr:rowOff>
    </xdr:from>
    <xdr:ext cx="762000" cy="259045"/>
    <xdr:sp macro="" textlink="">
      <xdr:nvSpPr>
        <xdr:cNvPr id="151" name="テキスト ボックス 150"/>
        <xdr:cNvSpPr txBox="1"/>
      </xdr:nvSpPr>
      <xdr:spPr>
        <a:xfrm>
          <a:off x="13512800" y="217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83058</xdr:rowOff>
    </xdr:from>
    <xdr:to>
      <xdr:col>19</xdr:col>
      <xdr:colOff>6350</xdr:colOff>
      <xdr:row>14</xdr:row>
      <xdr:rowOff>13208</xdr:rowOff>
    </xdr:to>
    <xdr:sp macro="" textlink="">
      <xdr:nvSpPr>
        <xdr:cNvPr id="152" name="円/楕円 151"/>
        <xdr:cNvSpPr/>
      </xdr:nvSpPr>
      <xdr:spPr>
        <a:xfrm>
          <a:off x="12954000" y="231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23385</xdr:rowOff>
    </xdr:from>
    <xdr:ext cx="762000" cy="259045"/>
    <xdr:sp macro="" textlink="">
      <xdr:nvSpPr>
        <xdr:cNvPr id="153" name="テキスト ボックス 152"/>
        <xdr:cNvSpPr txBox="1"/>
      </xdr:nvSpPr>
      <xdr:spPr>
        <a:xfrm>
          <a:off x="12623800" y="2080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mn-lt"/>
              <a:ea typeface="+mn-ea"/>
              <a:cs typeface="+mn-cs"/>
            </a:rPr>
            <a:t>　</a:t>
          </a:r>
          <a:r>
            <a:rPr kumimoji="1" lang="ja-JP" altLang="ja-JP" sz="1100">
              <a:solidFill>
                <a:sysClr val="windowText" lastClr="000000"/>
              </a:solidFill>
              <a:latin typeface="+mn-lt"/>
              <a:ea typeface="+mn-ea"/>
              <a:cs typeface="+mn-cs"/>
            </a:rPr>
            <a:t>扶助費に係る経常収支比率は、類似団体平均を下回っている。</a:t>
          </a:r>
          <a:endParaRPr kumimoji="1" lang="en-US" altLang="ja-JP" sz="1100">
            <a:solidFill>
              <a:sysClr val="windowText" lastClr="000000"/>
            </a:solidFill>
            <a:latin typeface="+mn-lt"/>
            <a:ea typeface="+mn-ea"/>
            <a:cs typeface="+mn-cs"/>
          </a:endParaRPr>
        </a:p>
        <a:p>
          <a:r>
            <a:rPr kumimoji="1" lang="ja-JP" altLang="ja-JP" sz="1100">
              <a:solidFill>
                <a:sysClr val="windowText" lastClr="000000"/>
              </a:solidFill>
              <a:latin typeface="+mn-lt"/>
              <a:ea typeface="+mn-ea"/>
              <a:cs typeface="+mn-cs"/>
            </a:rPr>
            <a:t>　今後も扶助費の増加傾向は続くことから、事業の適正化などにより、可能な限り抑制に努める。</a:t>
          </a:r>
          <a:endParaRPr lang="ja-JP" altLang="ja-JP" sz="1100">
            <a:solidFill>
              <a:sysClr val="windowText" lastClr="000000"/>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127000</xdr:rowOff>
    </xdr:to>
    <xdr:cxnSp macro="">
      <xdr:nvCxnSpPr>
        <xdr:cNvPr id="181" name="直線コネクタ 180"/>
        <xdr:cNvCxnSpPr/>
      </xdr:nvCxnSpPr>
      <xdr:spPr>
        <a:xfrm flipV="1">
          <a:off x="4826000" y="9118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2"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3" name="直線コネクタ 182"/>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69850</xdr:rowOff>
    </xdr:from>
    <xdr:to>
      <xdr:col>7</xdr:col>
      <xdr:colOff>15875</xdr:colOff>
      <xdr:row>53</xdr:row>
      <xdr:rowOff>69850</xdr:rowOff>
    </xdr:to>
    <xdr:cxnSp macro="">
      <xdr:nvCxnSpPr>
        <xdr:cNvPr id="186" name="直線コネクタ 185"/>
        <xdr:cNvCxnSpPr/>
      </xdr:nvCxnSpPr>
      <xdr:spPr>
        <a:xfrm>
          <a:off x="3987800" y="9156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118127</xdr:rowOff>
    </xdr:from>
    <xdr:ext cx="762000" cy="259045"/>
    <xdr:sp macro="" textlink="">
      <xdr:nvSpPr>
        <xdr:cNvPr id="187" name="扶助費平均値テキスト"/>
        <xdr:cNvSpPr txBox="1"/>
      </xdr:nvSpPr>
      <xdr:spPr>
        <a:xfrm>
          <a:off x="4914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8" name="フローチャート : 判断 187"/>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139700</xdr:rowOff>
    </xdr:from>
    <xdr:to>
      <xdr:col>5</xdr:col>
      <xdr:colOff>549275</xdr:colOff>
      <xdr:row>53</xdr:row>
      <xdr:rowOff>69850</xdr:rowOff>
    </xdr:to>
    <xdr:cxnSp macro="">
      <xdr:nvCxnSpPr>
        <xdr:cNvPr id="189" name="直線コネクタ 188"/>
        <xdr:cNvCxnSpPr/>
      </xdr:nvCxnSpPr>
      <xdr:spPr>
        <a:xfrm>
          <a:off x="3098800" y="9055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0" name="フローチャート : 判断 189"/>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143527</xdr:rowOff>
    </xdr:from>
    <xdr:ext cx="736600" cy="259045"/>
    <xdr:sp macro="" textlink="">
      <xdr:nvSpPr>
        <xdr:cNvPr id="191" name="テキスト ボックス 190"/>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139700</xdr:rowOff>
    </xdr:from>
    <xdr:to>
      <xdr:col>4</xdr:col>
      <xdr:colOff>346075</xdr:colOff>
      <xdr:row>52</xdr:row>
      <xdr:rowOff>139700</xdr:rowOff>
    </xdr:to>
    <xdr:cxnSp macro="">
      <xdr:nvCxnSpPr>
        <xdr:cNvPr id="192" name="直線コネクタ 191"/>
        <xdr:cNvCxnSpPr/>
      </xdr:nvCxnSpPr>
      <xdr:spPr>
        <a:xfrm>
          <a:off x="2209800" y="9055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88900</xdr:rowOff>
    </xdr:from>
    <xdr:to>
      <xdr:col>4</xdr:col>
      <xdr:colOff>396875</xdr:colOff>
      <xdr:row>55</xdr:row>
      <xdr:rowOff>19050</xdr:rowOff>
    </xdr:to>
    <xdr:sp macro="" textlink="">
      <xdr:nvSpPr>
        <xdr:cNvPr id="193" name="フローチャート : 判断 192"/>
        <xdr:cNvSpPr/>
      </xdr:nvSpPr>
      <xdr:spPr>
        <a:xfrm>
          <a:off x="3048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3827</xdr:rowOff>
    </xdr:from>
    <xdr:ext cx="762000" cy="259045"/>
    <xdr:sp macro="" textlink="">
      <xdr:nvSpPr>
        <xdr:cNvPr id="194" name="テキスト ボックス 193"/>
        <xdr:cNvSpPr txBox="1"/>
      </xdr:nvSpPr>
      <xdr:spPr>
        <a:xfrm>
          <a:off x="2717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139700</xdr:rowOff>
    </xdr:from>
    <xdr:to>
      <xdr:col>3</xdr:col>
      <xdr:colOff>142875</xdr:colOff>
      <xdr:row>52</xdr:row>
      <xdr:rowOff>165100</xdr:rowOff>
    </xdr:to>
    <xdr:cxnSp macro="">
      <xdr:nvCxnSpPr>
        <xdr:cNvPr id="195" name="直線コネクタ 194"/>
        <xdr:cNvCxnSpPr/>
      </xdr:nvCxnSpPr>
      <xdr:spPr>
        <a:xfrm flipV="1">
          <a:off x="1320800" y="9055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38100</xdr:rowOff>
    </xdr:from>
    <xdr:to>
      <xdr:col>3</xdr:col>
      <xdr:colOff>193675</xdr:colOff>
      <xdr:row>54</xdr:row>
      <xdr:rowOff>139700</xdr:rowOff>
    </xdr:to>
    <xdr:sp macro="" textlink="">
      <xdr:nvSpPr>
        <xdr:cNvPr id="196" name="フローチャート : 判断 195"/>
        <xdr:cNvSpPr/>
      </xdr:nvSpPr>
      <xdr:spPr>
        <a:xfrm>
          <a:off x="2159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124477</xdr:rowOff>
    </xdr:from>
    <xdr:ext cx="762000" cy="259045"/>
    <xdr:sp macro="" textlink="">
      <xdr:nvSpPr>
        <xdr:cNvPr id="197" name="テキスト ボックス 196"/>
        <xdr:cNvSpPr txBox="1"/>
      </xdr:nvSpPr>
      <xdr:spPr>
        <a:xfrm>
          <a:off x="1828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25400</xdr:rowOff>
    </xdr:from>
    <xdr:to>
      <xdr:col>1</xdr:col>
      <xdr:colOff>676275</xdr:colOff>
      <xdr:row>54</xdr:row>
      <xdr:rowOff>127000</xdr:rowOff>
    </xdr:to>
    <xdr:sp macro="" textlink="">
      <xdr:nvSpPr>
        <xdr:cNvPr id="198" name="フローチャート : 判断 197"/>
        <xdr:cNvSpPr/>
      </xdr:nvSpPr>
      <xdr:spPr>
        <a:xfrm>
          <a:off x="1270000" y="928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111777</xdr:rowOff>
    </xdr:from>
    <xdr:ext cx="762000" cy="259045"/>
    <xdr:sp macro="" textlink="">
      <xdr:nvSpPr>
        <xdr:cNvPr id="199" name="テキスト ボックス 198"/>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19050</xdr:rowOff>
    </xdr:from>
    <xdr:to>
      <xdr:col>7</xdr:col>
      <xdr:colOff>66675</xdr:colOff>
      <xdr:row>53</xdr:row>
      <xdr:rowOff>120650</xdr:rowOff>
    </xdr:to>
    <xdr:sp macro="" textlink="">
      <xdr:nvSpPr>
        <xdr:cNvPr id="205" name="円/楕円 204"/>
        <xdr:cNvSpPr/>
      </xdr:nvSpPr>
      <xdr:spPr>
        <a:xfrm>
          <a:off x="4775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99077</xdr:rowOff>
    </xdr:from>
    <xdr:ext cx="762000" cy="259045"/>
    <xdr:sp macro="" textlink="">
      <xdr:nvSpPr>
        <xdr:cNvPr id="206" name="扶助費該当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19050</xdr:rowOff>
    </xdr:from>
    <xdr:to>
      <xdr:col>5</xdr:col>
      <xdr:colOff>600075</xdr:colOff>
      <xdr:row>53</xdr:row>
      <xdr:rowOff>120650</xdr:rowOff>
    </xdr:to>
    <xdr:sp macro="" textlink="">
      <xdr:nvSpPr>
        <xdr:cNvPr id="207" name="円/楕円 206"/>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130827</xdr:rowOff>
    </xdr:from>
    <xdr:ext cx="736600" cy="259045"/>
    <xdr:sp macro="" textlink="">
      <xdr:nvSpPr>
        <xdr:cNvPr id="208" name="テキスト ボックス 207"/>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88900</xdr:rowOff>
    </xdr:from>
    <xdr:to>
      <xdr:col>4</xdr:col>
      <xdr:colOff>396875</xdr:colOff>
      <xdr:row>53</xdr:row>
      <xdr:rowOff>19050</xdr:rowOff>
    </xdr:to>
    <xdr:sp macro="" textlink="">
      <xdr:nvSpPr>
        <xdr:cNvPr id="209" name="円/楕円 208"/>
        <xdr:cNvSpPr/>
      </xdr:nvSpPr>
      <xdr:spPr>
        <a:xfrm>
          <a:off x="3048000" y="900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29227</xdr:rowOff>
    </xdr:from>
    <xdr:ext cx="762000" cy="259045"/>
    <xdr:sp macro="" textlink="">
      <xdr:nvSpPr>
        <xdr:cNvPr id="210" name="テキスト ボックス 209"/>
        <xdr:cNvSpPr txBox="1"/>
      </xdr:nvSpPr>
      <xdr:spPr>
        <a:xfrm>
          <a:off x="27178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88900</xdr:rowOff>
    </xdr:from>
    <xdr:to>
      <xdr:col>3</xdr:col>
      <xdr:colOff>193675</xdr:colOff>
      <xdr:row>53</xdr:row>
      <xdr:rowOff>19050</xdr:rowOff>
    </xdr:to>
    <xdr:sp macro="" textlink="">
      <xdr:nvSpPr>
        <xdr:cNvPr id="211" name="円/楕円 210"/>
        <xdr:cNvSpPr/>
      </xdr:nvSpPr>
      <xdr:spPr>
        <a:xfrm>
          <a:off x="2159000" y="900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29227</xdr:rowOff>
    </xdr:from>
    <xdr:ext cx="762000" cy="259045"/>
    <xdr:sp macro="" textlink="">
      <xdr:nvSpPr>
        <xdr:cNvPr id="212" name="テキスト ボックス 211"/>
        <xdr:cNvSpPr txBox="1"/>
      </xdr:nvSpPr>
      <xdr:spPr>
        <a:xfrm>
          <a:off x="18288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114300</xdr:rowOff>
    </xdr:from>
    <xdr:to>
      <xdr:col>1</xdr:col>
      <xdr:colOff>676275</xdr:colOff>
      <xdr:row>53</xdr:row>
      <xdr:rowOff>44450</xdr:rowOff>
    </xdr:to>
    <xdr:sp macro="" textlink="">
      <xdr:nvSpPr>
        <xdr:cNvPr id="213" name="円/楕円 212"/>
        <xdr:cNvSpPr/>
      </xdr:nvSpPr>
      <xdr:spPr>
        <a:xfrm>
          <a:off x="1270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54627</xdr:rowOff>
    </xdr:from>
    <xdr:ext cx="762000" cy="259045"/>
    <xdr:sp macro="" textlink="">
      <xdr:nvSpPr>
        <xdr:cNvPr id="214" name="テキスト ボックス 213"/>
        <xdr:cNvSpPr txBox="1"/>
      </xdr:nvSpPr>
      <xdr:spPr>
        <a:xfrm>
          <a:off x="939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ysClr val="windowText" lastClr="000000"/>
              </a:solidFill>
              <a:latin typeface="+mn-lt"/>
              <a:ea typeface="+mn-ea"/>
              <a:cs typeface="+mn-cs"/>
            </a:rPr>
            <a:t>    </a:t>
          </a:r>
          <a:r>
            <a:rPr lang="ja-JP" altLang="ja-JP" sz="1100" b="0" i="0" baseline="0">
              <a:solidFill>
                <a:sysClr val="windowText" lastClr="000000"/>
              </a:solidFill>
              <a:latin typeface="+mn-lt"/>
              <a:ea typeface="+mn-ea"/>
              <a:cs typeface="+mn-cs"/>
            </a:rPr>
            <a:t>その他に係る経常収支比率が類似団体平均を</a:t>
          </a:r>
          <a:r>
            <a:rPr lang="ja-JP" altLang="en-US" sz="1100" b="0" i="0" baseline="0">
              <a:solidFill>
                <a:sysClr val="windowText" lastClr="000000"/>
              </a:solidFill>
              <a:latin typeface="+mn-lt"/>
              <a:ea typeface="+mn-ea"/>
              <a:cs typeface="+mn-cs"/>
            </a:rPr>
            <a:t>やや</a:t>
          </a:r>
          <a:r>
            <a:rPr lang="ja-JP" altLang="ja-JP" sz="1100" b="0" i="0" baseline="0">
              <a:solidFill>
                <a:sysClr val="windowText" lastClr="000000"/>
              </a:solidFill>
              <a:latin typeface="+mn-lt"/>
              <a:ea typeface="+mn-ea"/>
              <a:cs typeface="+mn-cs"/>
            </a:rPr>
            <a:t>上回っているのは、繰出金の比率が上回っているのが主な要因である。国民健康保険事業会計</a:t>
          </a:r>
          <a:r>
            <a:rPr lang="ja-JP" altLang="en-US" sz="1100" b="0" i="0" baseline="0">
              <a:solidFill>
                <a:sysClr val="windowText" lastClr="000000"/>
              </a:solidFill>
              <a:latin typeface="+mn-lt"/>
              <a:ea typeface="+mn-ea"/>
              <a:cs typeface="+mn-cs"/>
            </a:rPr>
            <a:t>、</a:t>
          </a:r>
          <a:r>
            <a:rPr lang="ja-JP" altLang="ja-JP" sz="1100" b="0" i="0" baseline="0">
              <a:solidFill>
                <a:sysClr val="windowText" lastClr="000000"/>
              </a:solidFill>
              <a:latin typeface="+mn-lt"/>
              <a:ea typeface="+mn-ea"/>
              <a:cs typeface="+mn-cs"/>
            </a:rPr>
            <a:t>介護保険事業会計</a:t>
          </a:r>
          <a:r>
            <a:rPr lang="ja-JP" altLang="en-US" sz="1100" b="0" i="0" baseline="0">
              <a:solidFill>
                <a:sysClr val="windowText" lastClr="000000"/>
              </a:solidFill>
              <a:latin typeface="+mn-lt"/>
              <a:ea typeface="+mn-ea"/>
              <a:cs typeface="+mn-cs"/>
            </a:rPr>
            <a:t>及び後期高齢者医療特別会計</a:t>
          </a:r>
          <a:r>
            <a:rPr lang="ja-JP" altLang="ja-JP" sz="1100" b="0" i="0" baseline="0">
              <a:solidFill>
                <a:sysClr val="windowText" lastClr="000000"/>
              </a:solidFill>
              <a:latin typeface="+mn-lt"/>
              <a:ea typeface="+mn-ea"/>
              <a:cs typeface="+mn-cs"/>
            </a:rPr>
            <a:t>への繰出金が増加しており、今後も増加が見込まれる。</a:t>
          </a:r>
          <a:endParaRPr lang="ja-JP" altLang="ja-JP" sz="1100">
            <a:solidFill>
              <a:sysClr val="windowText" lastClr="000000"/>
            </a:solidFill>
            <a:latin typeface="+mn-lt"/>
            <a:ea typeface="+mn-ea"/>
            <a:cs typeface="+mn-cs"/>
          </a:endParaRPr>
        </a:p>
        <a:p>
          <a:r>
            <a:rPr kumimoji="1" lang="ja-JP" altLang="ja-JP" sz="1100">
              <a:solidFill>
                <a:sysClr val="windowText" lastClr="000000"/>
              </a:solidFill>
              <a:latin typeface="+mn-lt"/>
              <a:ea typeface="+mn-ea"/>
              <a:cs typeface="+mn-cs"/>
            </a:rPr>
            <a:t>　繰出金については、</a:t>
          </a:r>
          <a:r>
            <a:rPr lang="ja-JP" altLang="ja-JP" sz="1100" b="0" i="0" baseline="0">
              <a:solidFill>
                <a:sysClr val="windowText" lastClr="000000"/>
              </a:solidFill>
              <a:latin typeface="+mn-lt"/>
              <a:ea typeface="+mn-ea"/>
              <a:cs typeface="+mn-cs"/>
            </a:rPr>
            <a:t>各会計において、独立採算の原則による料金設定による適正化に努めることにより、普通会計の負担の軽減を図る。</a:t>
          </a:r>
          <a:endParaRPr kumimoji="1" lang="ja-JP" altLang="ja-JP" sz="1100">
            <a:solidFill>
              <a:sysClr val="windowText" lastClr="000000"/>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158750</xdr:rowOff>
    </xdr:from>
    <xdr:to>
      <xdr:col>24</xdr:col>
      <xdr:colOff>31750</xdr:colOff>
      <xdr:row>62</xdr:row>
      <xdr:rowOff>25400</xdr:rowOff>
    </xdr:to>
    <xdr:cxnSp macro="">
      <xdr:nvCxnSpPr>
        <xdr:cNvPr id="242" name="直線コネクタ 241"/>
        <xdr:cNvCxnSpPr/>
      </xdr:nvCxnSpPr>
      <xdr:spPr>
        <a:xfrm flipV="1">
          <a:off x="16510000" y="9245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168927</xdr:rowOff>
    </xdr:from>
    <xdr:ext cx="762000" cy="259045"/>
    <xdr:sp macro="" textlink="">
      <xdr:nvSpPr>
        <xdr:cNvPr id="243" name="その他最小値テキスト"/>
        <xdr:cNvSpPr txBox="1"/>
      </xdr:nvSpPr>
      <xdr:spPr>
        <a:xfrm>
          <a:off x="16598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25400</xdr:rowOff>
    </xdr:from>
    <xdr:to>
      <xdr:col>24</xdr:col>
      <xdr:colOff>120650</xdr:colOff>
      <xdr:row>62</xdr:row>
      <xdr:rowOff>25400</xdr:rowOff>
    </xdr:to>
    <xdr:cxnSp macro="">
      <xdr:nvCxnSpPr>
        <xdr:cNvPr id="244" name="直線コネクタ 243"/>
        <xdr:cNvCxnSpPr/>
      </xdr:nvCxnSpPr>
      <xdr:spPr>
        <a:xfrm>
          <a:off x="16421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73677</xdr:rowOff>
    </xdr:from>
    <xdr:ext cx="762000" cy="259045"/>
    <xdr:sp macro="" textlink="">
      <xdr:nvSpPr>
        <xdr:cNvPr id="245" name="その他最大値テキスト"/>
        <xdr:cNvSpPr txBox="1"/>
      </xdr:nvSpPr>
      <xdr:spPr>
        <a:xfrm>
          <a:off x="16598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23</xdr:col>
      <xdr:colOff>628650</xdr:colOff>
      <xdr:row>53</xdr:row>
      <xdr:rowOff>158750</xdr:rowOff>
    </xdr:from>
    <xdr:to>
      <xdr:col>24</xdr:col>
      <xdr:colOff>120650</xdr:colOff>
      <xdr:row>53</xdr:row>
      <xdr:rowOff>158750</xdr:rowOff>
    </xdr:to>
    <xdr:cxnSp macro="">
      <xdr:nvCxnSpPr>
        <xdr:cNvPr id="246" name="直線コネクタ 245"/>
        <xdr:cNvCxnSpPr/>
      </xdr:nvCxnSpPr>
      <xdr:spPr>
        <a:xfrm>
          <a:off x="16421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139700</xdr:rowOff>
    </xdr:from>
    <xdr:to>
      <xdr:col>24</xdr:col>
      <xdr:colOff>31750</xdr:colOff>
      <xdr:row>57</xdr:row>
      <xdr:rowOff>44450</xdr:rowOff>
    </xdr:to>
    <xdr:cxnSp macro="">
      <xdr:nvCxnSpPr>
        <xdr:cNvPr id="247" name="直線コネクタ 246"/>
        <xdr:cNvCxnSpPr/>
      </xdr:nvCxnSpPr>
      <xdr:spPr>
        <a:xfrm>
          <a:off x="15671800" y="9740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143527</xdr:rowOff>
    </xdr:from>
    <xdr:ext cx="762000" cy="259045"/>
    <xdr:sp macro="" textlink="">
      <xdr:nvSpPr>
        <xdr:cNvPr id="248" name="その他平均値テキスト"/>
        <xdr:cNvSpPr txBox="1"/>
      </xdr:nvSpPr>
      <xdr:spPr>
        <a:xfrm>
          <a:off x="16598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49" name="フローチャート : 判断 248"/>
        <xdr:cNvSpPr/>
      </xdr:nvSpPr>
      <xdr:spPr>
        <a:xfrm>
          <a:off x="164592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139700</xdr:rowOff>
    </xdr:from>
    <xdr:to>
      <xdr:col>22</xdr:col>
      <xdr:colOff>565150</xdr:colOff>
      <xdr:row>58</xdr:row>
      <xdr:rowOff>139700</xdr:rowOff>
    </xdr:to>
    <xdr:cxnSp macro="">
      <xdr:nvCxnSpPr>
        <xdr:cNvPr id="250" name="直線コネクタ 249"/>
        <xdr:cNvCxnSpPr/>
      </xdr:nvCxnSpPr>
      <xdr:spPr>
        <a:xfrm flipV="1">
          <a:off x="14782800" y="97409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101600</xdr:rowOff>
    </xdr:from>
    <xdr:to>
      <xdr:col>22</xdr:col>
      <xdr:colOff>615950</xdr:colOff>
      <xdr:row>57</xdr:row>
      <xdr:rowOff>31750</xdr:rowOff>
    </xdr:to>
    <xdr:sp macro="" textlink="">
      <xdr:nvSpPr>
        <xdr:cNvPr id="251" name="フローチャート : 判断 250"/>
        <xdr:cNvSpPr/>
      </xdr:nvSpPr>
      <xdr:spPr>
        <a:xfrm>
          <a:off x="15621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16527</xdr:rowOff>
    </xdr:from>
    <xdr:ext cx="736600" cy="259045"/>
    <xdr:sp macro="" textlink="">
      <xdr:nvSpPr>
        <xdr:cNvPr id="252" name="テキスト ボックス 251"/>
        <xdr:cNvSpPr txBox="1"/>
      </xdr:nvSpPr>
      <xdr:spPr>
        <a:xfrm>
          <a:off x="15290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88900</xdr:rowOff>
    </xdr:from>
    <xdr:to>
      <xdr:col>21</xdr:col>
      <xdr:colOff>361950</xdr:colOff>
      <xdr:row>58</xdr:row>
      <xdr:rowOff>139700</xdr:rowOff>
    </xdr:to>
    <xdr:cxnSp macro="">
      <xdr:nvCxnSpPr>
        <xdr:cNvPr id="253" name="直線コネクタ 252"/>
        <xdr:cNvCxnSpPr/>
      </xdr:nvCxnSpPr>
      <xdr:spPr>
        <a:xfrm>
          <a:off x="13893800" y="10033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4" name="フローチャート : 判断 253"/>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55" name="テキスト ボックス 254"/>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38100</xdr:rowOff>
    </xdr:from>
    <xdr:to>
      <xdr:col>20</xdr:col>
      <xdr:colOff>158750</xdr:colOff>
      <xdr:row>58</xdr:row>
      <xdr:rowOff>88900</xdr:rowOff>
    </xdr:to>
    <xdr:cxnSp macro="">
      <xdr:nvCxnSpPr>
        <xdr:cNvPr id="256" name="直線コネクタ 255"/>
        <xdr:cNvCxnSpPr/>
      </xdr:nvCxnSpPr>
      <xdr:spPr>
        <a:xfrm>
          <a:off x="13004800" y="9982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25400</xdr:rowOff>
    </xdr:from>
    <xdr:to>
      <xdr:col>20</xdr:col>
      <xdr:colOff>209550</xdr:colOff>
      <xdr:row>56</xdr:row>
      <xdr:rowOff>127000</xdr:rowOff>
    </xdr:to>
    <xdr:sp macro="" textlink="">
      <xdr:nvSpPr>
        <xdr:cNvPr id="257" name="フローチャート : 判断 256"/>
        <xdr:cNvSpPr/>
      </xdr:nvSpPr>
      <xdr:spPr>
        <a:xfrm>
          <a:off x="13843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137177</xdr:rowOff>
    </xdr:from>
    <xdr:ext cx="762000" cy="259045"/>
    <xdr:sp macro="" textlink="">
      <xdr:nvSpPr>
        <xdr:cNvPr id="258" name="テキスト ボックス 257"/>
        <xdr:cNvSpPr txBox="1"/>
      </xdr:nvSpPr>
      <xdr:spPr>
        <a:xfrm>
          <a:off x="13512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59" name="フローチャート : 判断 258"/>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124477</xdr:rowOff>
    </xdr:from>
    <xdr:ext cx="762000" cy="259045"/>
    <xdr:sp macro="" textlink="">
      <xdr:nvSpPr>
        <xdr:cNvPr id="260" name="テキスト ボックス 259"/>
        <xdr:cNvSpPr txBox="1"/>
      </xdr:nvSpPr>
      <xdr:spPr>
        <a:xfrm>
          <a:off x="12623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165100</xdr:rowOff>
    </xdr:from>
    <xdr:to>
      <xdr:col>24</xdr:col>
      <xdr:colOff>82550</xdr:colOff>
      <xdr:row>57</xdr:row>
      <xdr:rowOff>95250</xdr:rowOff>
    </xdr:to>
    <xdr:sp macro="" textlink="">
      <xdr:nvSpPr>
        <xdr:cNvPr id="266" name="円/楕円 265"/>
        <xdr:cNvSpPr/>
      </xdr:nvSpPr>
      <xdr:spPr>
        <a:xfrm>
          <a:off x="164592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137177</xdr:rowOff>
    </xdr:from>
    <xdr:ext cx="762000" cy="259045"/>
    <xdr:sp macro="" textlink="">
      <xdr:nvSpPr>
        <xdr:cNvPr id="267" name="その他該当値テキスト"/>
        <xdr:cNvSpPr txBox="1"/>
      </xdr:nvSpPr>
      <xdr:spPr>
        <a:xfrm>
          <a:off x="165989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88900</xdr:rowOff>
    </xdr:from>
    <xdr:to>
      <xdr:col>22</xdr:col>
      <xdr:colOff>615950</xdr:colOff>
      <xdr:row>57</xdr:row>
      <xdr:rowOff>19050</xdr:rowOff>
    </xdr:to>
    <xdr:sp macro="" textlink="">
      <xdr:nvSpPr>
        <xdr:cNvPr id="268" name="円/楕円 267"/>
        <xdr:cNvSpPr/>
      </xdr:nvSpPr>
      <xdr:spPr>
        <a:xfrm>
          <a:off x="15621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29227</xdr:rowOff>
    </xdr:from>
    <xdr:ext cx="736600" cy="259045"/>
    <xdr:sp macro="" textlink="">
      <xdr:nvSpPr>
        <xdr:cNvPr id="269" name="テキスト ボックス 268"/>
        <xdr:cNvSpPr txBox="1"/>
      </xdr:nvSpPr>
      <xdr:spPr>
        <a:xfrm>
          <a:off x="15290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88900</xdr:rowOff>
    </xdr:from>
    <xdr:to>
      <xdr:col>21</xdr:col>
      <xdr:colOff>412750</xdr:colOff>
      <xdr:row>59</xdr:row>
      <xdr:rowOff>19050</xdr:rowOff>
    </xdr:to>
    <xdr:sp macro="" textlink="">
      <xdr:nvSpPr>
        <xdr:cNvPr id="270" name="円/楕円 269"/>
        <xdr:cNvSpPr/>
      </xdr:nvSpPr>
      <xdr:spPr>
        <a:xfrm>
          <a:off x="14732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3827</xdr:rowOff>
    </xdr:from>
    <xdr:ext cx="762000" cy="259045"/>
    <xdr:sp macro="" textlink="">
      <xdr:nvSpPr>
        <xdr:cNvPr id="271" name="テキスト ボックス 270"/>
        <xdr:cNvSpPr txBox="1"/>
      </xdr:nvSpPr>
      <xdr:spPr>
        <a:xfrm>
          <a:off x="14401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38100</xdr:rowOff>
    </xdr:from>
    <xdr:to>
      <xdr:col>20</xdr:col>
      <xdr:colOff>209550</xdr:colOff>
      <xdr:row>58</xdr:row>
      <xdr:rowOff>139700</xdr:rowOff>
    </xdr:to>
    <xdr:sp macro="" textlink="">
      <xdr:nvSpPr>
        <xdr:cNvPr id="272" name="円/楕円 271"/>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124477</xdr:rowOff>
    </xdr:from>
    <xdr:ext cx="762000" cy="259045"/>
    <xdr:sp macro="" textlink="">
      <xdr:nvSpPr>
        <xdr:cNvPr id="273" name="テキスト ボックス 272"/>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158750</xdr:rowOff>
    </xdr:from>
    <xdr:to>
      <xdr:col>19</xdr:col>
      <xdr:colOff>6350</xdr:colOff>
      <xdr:row>58</xdr:row>
      <xdr:rowOff>88900</xdr:rowOff>
    </xdr:to>
    <xdr:sp macro="" textlink="">
      <xdr:nvSpPr>
        <xdr:cNvPr id="274" name="円/楕円 273"/>
        <xdr:cNvSpPr/>
      </xdr:nvSpPr>
      <xdr:spPr>
        <a:xfrm>
          <a:off x="12954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73677</xdr:rowOff>
    </xdr:from>
    <xdr:ext cx="762000" cy="259045"/>
    <xdr:sp macro="" textlink="">
      <xdr:nvSpPr>
        <xdr:cNvPr id="275" name="テキスト ボックス 274"/>
        <xdr:cNvSpPr txBox="1"/>
      </xdr:nvSpPr>
      <xdr:spPr>
        <a:xfrm>
          <a:off x="12623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latin typeface="+mn-lt"/>
              <a:ea typeface="+mn-ea"/>
              <a:cs typeface="+mn-cs"/>
            </a:rPr>
            <a:t>　補助費等に係る経常収支比率は、類似団体平均を上回っているが、これは、し尿処理などが委託ではなく、一部事務組合への負担金となっているためである。</a:t>
          </a:r>
          <a:endParaRPr kumimoji="1" lang="en-US" altLang="ja-JP" sz="1100">
            <a:solidFill>
              <a:sysClr val="windowText" lastClr="000000"/>
            </a:solidFill>
            <a:latin typeface="+mn-lt"/>
            <a:ea typeface="+mn-ea"/>
            <a:cs typeface="+mn-cs"/>
          </a:endParaRPr>
        </a:p>
        <a:p>
          <a:r>
            <a:rPr kumimoji="1" lang="ja-JP" altLang="ja-JP" sz="1100">
              <a:solidFill>
                <a:sysClr val="windowText" lastClr="000000"/>
              </a:solidFill>
              <a:latin typeface="+mn-lt"/>
              <a:ea typeface="+mn-ea"/>
              <a:cs typeface="+mn-cs"/>
            </a:rPr>
            <a:t>　今後も各種補助金の見直しを行い、整理・合理化に取り組む。</a:t>
          </a:r>
          <a:endParaRPr lang="ja-JP" altLang="ja-JP" sz="1100">
            <a:solidFill>
              <a:sysClr val="windowText" lastClr="000000"/>
            </a:solidFill>
            <a:latin typeface="+mn-lt"/>
            <a:ea typeface="+mn-ea"/>
            <a:cs typeface="+mn-cs"/>
          </a:endParaRPr>
        </a:p>
        <a:p>
          <a:endParaRPr lang="ja-JP" altLang="ja-JP" sz="11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152400</xdr:rowOff>
    </xdr:from>
    <xdr:to>
      <xdr:col>24</xdr:col>
      <xdr:colOff>31750</xdr:colOff>
      <xdr:row>41</xdr:row>
      <xdr:rowOff>133350</xdr:rowOff>
    </xdr:to>
    <xdr:cxnSp macro="">
      <xdr:nvCxnSpPr>
        <xdr:cNvPr id="303" name="直線コネクタ 302"/>
        <xdr:cNvCxnSpPr/>
      </xdr:nvCxnSpPr>
      <xdr:spPr>
        <a:xfrm flipV="1">
          <a:off x="16510000" y="56388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105427</xdr:rowOff>
    </xdr:from>
    <xdr:ext cx="762000" cy="259045"/>
    <xdr:sp macro="" textlink="">
      <xdr:nvSpPr>
        <xdr:cNvPr id="304" name="補助費等最小値テキスト"/>
        <xdr:cNvSpPr txBox="1"/>
      </xdr:nvSpPr>
      <xdr:spPr>
        <a:xfrm>
          <a:off x="16598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23</xdr:col>
      <xdr:colOff>628650</xdr:colOff>
      <xdr:row>41</xdr:row>
      <xdr:rowOff>133350</xdr:rowOff>
    </xdr:from>
    <xdr:to>
      <xdr:col>24</xdr:col>
      <xdr:colOff>120650</xdr:colOff>
      <xdr:row>41</xdr:row>
      <xdr:rowOff>133350</xdr:rowOff>
    </xdr:to>
    <xdr:cxnSp macro="">
      <xdr:nvCxnSpPr>
        <xdr:cNvPr id="305" name="直線コネクタ 304"/>
        <xdr:cNvCxnSpPr/>
      </xdr:nvCxnSpPr>
      <xdr:spPr>
        <a:xfrm>
          <a:off x="16421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67327</xdr:rowOff>
    </xdr:from>
    <xdr:ext cx="762000" cy="259045"/>
    <xdr:sp macro="" textlink="">
      <xdr:nvSpPr>
        <xdr:cNvPr id="306" name="補助費等最大値テキスト"/>
        <xdr:cNvSpPr txBox="1"/>
      </xdr:nvSpPr>
      <xdr:spPr>
        <a:xfrm>
          <a:off x="165989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152400</xdr:rowOff>
    </xdr:from>
    <xdr:to>
      <xdr:col>24</xdr:col>
      <xdr:colOff>120650</xdr:colOff>
      <xdr:row>32</xdr:row>
      <xdr:rowOff>152400</xdr:rowOff>
    </xdr:to>
    <xdr:cxnSp macro="">
      <xdr:nvCxnSpPr>
        <xdr:cNvPr id="307" name="直線コネクタ 306"/>
        <xdr:cNvCxnSpPr/>
      </xdr:nvCxnSpPr>
      <xdr:spPr>
        <a:xfrm>
          <a:off x="164211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50800</xdr:rowOff>
    </xdr:from>
    <xdr:to>
      <xdr:col>24</xdr:col>
      <xdr:colOff>31750</xdr:colOff>
      <xdr:row>40</xdr:row>
      <xdr:rowOff>152400</xdr:rowOff>
    </xdr:to>
    <xdr:cxnSp macro="">
      <xdr:nvCxnSpPr>
        <xdr:cNvPr id="308" name="直線コネクタ 307"/>
        <xdr:cNvCxnSpPr/>
      </xdr:nvCxnSpPr>
      <xdr:spPr>
        <a:xfrm>
          <a:off x="15671800" y="69088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124477</xdr:rowOff>
    </xdr:from>
    <xdr:ext cx="762000" cy="259045"/>
    <xdr:sp macro="" textlink="">
      <xdr:nvSpPr>
        <xdr:cNvPr id="309" name="補助費等平均値テキスト"/>
        <xdr:cNvSpPr txBox="1"/>
      </xdr:nvSpPr>
      <xdr:spPr>
        <a:xfrm>
          <a:off x="16598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107950</xdr:rowOff>
    </xdr:from>
    <xdr:to>
      <xdr:col>24</xdr:col>
      <xdr:colOff>82550</xdr:colOff>
      <xdr:row>38</xdr:row>
      <xdr:rowOff>38100</xdr:rowOff>
    </xdr:to>
    <xdr:sp macro="" textlink="">
      <xdr:nvSpPr>
        <xdr:cNvPr id="310" name="フローチャート : 判断 309"/>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114300</xdr:rowOff>
    </xdr:from>
    <xdr:to>
      <xdr:col>22</xdr:col>
      <xdr:colOff>565150</xdr:colOff>
      <xdr:row>40</xdr:row>
      <xdr:rowOff>50800</xdr:rowOff>
    </xdr:to>
    <xdr:cxnSp macro="">
      <xdr:nvCxnSpPr>
        <xdr:cNvPr id="311" name="直線コネクタ 310"/>
        <xdr:cNvCxnSpPr/>
      </xdr:nvCxnSpPr>
      <xdr:spPr>
        <a:xfrm>
          <a:off x="14782800" y="66294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6350</xdr:rowOff>
    </xdr:from>
    <xdr:to>
      <xdr:col>22</xdr:col>
      <xdr:colOff>615950</xdr:colOff>
      <xdr:row>37</xdr:row>
      <xdr:rowOff>107950</xdr:rowOff>
    </xdr:to>
    <xdr:sp macro="" textlink="">
      <xdr:nvSpPr>
        <xdr:cNvPr id="312" name="フローチャート : 判断 311"/>
        <xdr:cNvSpPr/>
      </xdr:nvSpPr>
      <xdr:spPr>
        <a:xfrm>
          <a:off x="15621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118127</xdr:rowOff>
    </xdr:from>
    <xdr:ext cx="736600" cy="259045"/>
    <xdr:sp macro="" textlink="">
      <xdr:nvSpPr>
        <xdr:cNvPr id="313" name="テキスト ボックス 312"/>
        <xdr:cNvSpPr txBox="1"/>
      </xdr:nvSpPr>
      <xdr:spPr>
        <a:xfrm>
          <a:off x="15290800" y="611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114300</xdr:rowOff>
    </xdr:from>
    <xdr:to>
      <xdr:col>21</xdr:col>
      <xdr:colOff>361950</xdr:colOff>
      <xdr:row>38</xdr:row>
      <xdr:rowOff>114300</xdr:rowOff>
    </xdr:to>
    <xdr:cxnSp macro="">
      <xdr:nvCxnSpPr>
        <xdr:cNvPr id="314" name="直線コネクタ 313"/>
        <xdr:cNvCxnSpPr/>
      </xdr:nvCxnSpPr>
      <xdr:spPr>
        <a:xfrm>
          <a:off x="13893800" y="662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19050</xdr:rowOff>
    </xdr:from>
    <xdr:to>
      <xdr:col>21</xdr:col>
      <xdr:colOff>412750</xdr:colOff>
      <xdr:row>37</xdr:row>
      <xdr:rowOff>120650</xdr:rowOff>
    </xdr:to>
    <xdr:sp macro="" textlink="">
      <xdr:nvSpPr>
        <xdr:cNvPr id="315" name="フローチャート : 判断 314"/>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130827</xdr:rowOff>
    </xdr:from>
    <xdr:ext cx="762000" cy="259045"/>
    <xdr:sp macro="" textlink="">
      <xdr:nvSpPr>
        <xdr:cNvPr id="316" name="テキスト ボックス 315"/>
        <xdr:cNvSpPr txBox="1"/>
      </xdr:nvSpPr>
      <xdr:spPr>
        <a:xfrm>
          <a:off x="14401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38100</xdr:rowOff>
    </xdr:from>
    <xdr:to>
      <xdr:col>20</xdr:col>
      <xdr:colOff>158750</xdr:colOff>
      <xdr:row>38</xdr:row>
      <xdr:rowOff>114300</xdr:rowOff>
    </xdr:to>
    <xdr:cxnSp macro="">
      <xdr:nvCxnSpPr>
        <xdr:cNvPr id="317" name="直線コネクタ 316"/>
        <xdr:cNvCxnSpPr/>
      </xdr:nvCxnSpPr>
      <xdr:spPr>
        <a:xfrm>
          <a:off x="13004800" y="6553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6350</xdr:rowOff>
    </xdr:from>
    <xdr:to>
      <xdr:col>20</xdr:col>
      <xdr:colOff>209550</xdr:colOff>
      <xdr:row>37</xdr:row>
      <xdr:rowOff>107950</xdr:rowOff>
    </xdr:to>
    <xdr:sp macro="" textlink="">
      <xdr:nvSpPr>
        <xdr:cNvPr id="318" name="フローチャート : 判断 317"/>
        <xdr:cNvSpPr/>
      </xdr:nvSpPr>
      <xdr:spPr>
        <a:xfrm>
          <a:off x="13843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118127</xdr:rowOff>
    </xdr:from>
    <xdr:ext cx="762000" cy="259045"/>
    <xdr:sp macro="" textlink="">
      <xdr:nvSpPr>
        <xdr:cNvPr id="319" name="テキスト ボックス 318"/>
        <xdr:cNvSpPr txBox="1"/>
      </xdr:nvSpPr>
      <xdr:spPr>
        <a:xfrm>
          <a:off x="13512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165100</xdr:rowOff>
    </xdr:from>
    <xdr:to>
      <xdr:col>19</xdr:col>
      <xdr:colOff>6350</xdr:colOff>
      <xdr:row>37</xdr:row>
      <xdr:rowOff>95250</xdr:rowOff>
    </xdr:to>
    <xdr:sp macro="" textlink="">
      <xdr:nvSpPr>
        <xdr:cNvPr id="320" name="フローチャート : 判断 319"/>
        <xdr:cNvSpPr/>
      </xdr:nvSpPr>
      <xdr:spPr>
        <a:xfrm>
          <a:off x="12954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105427</xdr:rowOff>
    </xdr:from>
    <xdr:ext cx="762000" cy="259045"/>
    <xdr:sp macro="" textlink="">
      <xdr:nvSpPr>
        <xdr:cNvPr id="321" name="テキスト ボックス 320"/>
        <xdr:cNvSpPr txBox="1"/>
      </xdr:nvSpPr>
      <xdr:spPr>
        <a:xfrm>
          <a:off x="12623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40</xdr:row>
      <xdr:rowOff>101600</xdr:rowOff>
    </xdr:from>
    <xdr:to>
      <xdr:col>24</xdr:col>
      <xdr:colOff>82550</xdr:colOff>
      <xdr:row>41</xdr:row>
      <xdr:rowOff>31750</xdr:rowOff>
    </xdr:to>
    <xdr:sp macro="" textlink="">
      <xdr:nvSpPr>
        <xdr:cNvPr id="327" name="円/楕円 326"/>
        <xdr:cNvSpPr/>
      </xdr:nvSpPr>
      <xdr:spPr>
        <a:xfrm>
          <a:off x="164592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40</xdr:row>
      <xdr:rowOff>73677</xdr:rowOff>
    </xdr:from>
    <xdr:ext cx="762000" cy="259045"/>
    <xdr:sp macro="" textlink="">
      <xdr:nvSpPr>
        <xdr:cNvPr id="328" name="補助費等該当値テキスト"/>
        <xdr:cNvSpPr txBox="1"/>
      </xdr:nvSpPr>
      <xdr:spPr>
        <a:xfrm>
          <a:off x="16598900" y="693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0</xdr:rowOff>
    </xdr:from>
    <xdr:to>
      <xdr:col>22</xdr:col>
      <xdr:colOff>615950</xdr:colOff>
      <xdr:row>40</xdr:row>
      <xdr:rowOff>101600</xdr:rowOff>
    </xdr:to>
    <xdr:sp macro="" textlink="">
      <xdr:nvSpPr>
        <xdr:cNvPr id="329" name="円/楕円 328"/>
        <xdr:cNvSpPr/>
      </xdr:nvSpPr>
      <xdr:spPr>
        <a:xfrm>
          <a:off x="15621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86377</xdr:rowOff>
    </xdr:from>
    <xdr:ext cx="736600" cy="259045"/>
    <xdr:sp macro="" textlink="">
      <xdr:nvSpPr>
        <xdr:cNvPr id="330" name="テキスト ボックス 329"/>
        <xdr:cNvSpPr txBox="1"/>
      </xdr:nvSpPr>
      <xdr:spPr>
        <a:xfrm>
          <a:off x="15290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63500</xdr:rowOff>
    </xdr:from>
    <xdr:to>
      <xdr:col>21</xdr:col>
      <xdr:colOff>412750</xdr:colOff>
      <xdr:row>38</xdr:row>
      <xdr:rowOff>165100</xdr:rowOff>
    </xdr:to>
    <xdr:sp macro="" textlink="">
      <xdr:nvSpPr>
        <xdr:cNvPr id="331" name="円/楕円 330"/>
        <xdr:cNvSpPr/>
      </xdr:nvSpPr>
      <xdr:spPr>
        <a:xfrm>
          <a:off x="147320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149877</xdr:rowOff>
    </xdr:from>
    <xdr:ext cx="762000" cy="259045"/>
    <xdr:sp macro="" textlink="">
      <xdr:nvSpPr>
        <xdr:cNvPr id="332" name="テキスト ボックス 331"/>
        <xdr:cNvSpPr txBox="1"/>
      </xdr:nvSpPr>
      <xdr:spPr>
        <a:xfrm>
          <a:off x="14401800" y="666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63500</xdr:rowOff>
    </xdr:from>
    <xdr:to>
      <xdr:col>20</xdr:col>
      <xdr:colOff>209550</xdr:colOff>
      <xdr:row>38</xdr:row>
      <xdr:rowOff>165100</xdr:rowOff>
    </xdr:to>
    <xdr:sp macro="" textlink="">
      <xdr:nvSpPr>
        <xdr:cNvPr id="333" name="円/楕円 332"/>
        <xdr:cNvSpPr/>
      </xdr:nvSpPr>
      <xdr:spPr>
        <a:xfrm>
          <a:off x="138430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149877</xdr:rowOff>
    </xdr:from>
    <xdr:ext cx="762000" cy="259045"/>
    <xdr:sp macro="" textlink="">
      <xdr:nvSpPr>
        <xdr:cNvPr id="334" name="テキスト ボックス 333"/>
        <xdr:cNvSpPr txBox="1"/>
      </xdr:nvSpPr>
      <xdr:spPr>
        <a:xfrm>
          <a:off x="13512800" y="666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158750</xdr:rowOff>
    </xdr:from>
    <xdr:to>
      <xdr:col>19</xdr:col>
      <xdr:colOff>6350</xdr:colOff>
      <xdr:row>38</xdr:row>
      <xdr:rowOff>88900</xdr:rowOff>
    </xdr:to>
    <xdr:sp macro="" textlink="">
      <xdr:nvSpPr>
        <xdr:cNvPr id="335" name="円/楕円 334"/>
        <xdr:cNvSpPr/>
      </xdr:nvSpPr>
      <xdr:spPr>
        <a:xfrm>
          <a:off x="129540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73677</xdr:rowOff>
    </xdr:from>
    <xdr:ext cx="762000" cy="259045"/>
    <xdr:sp macro="" textlink="">
      <xdr:nvSpPr>
        <xdr:cNvPr id="336" name="テキスト ボックス 335"/>
        <xdr:cNvSpPr txBox="1"/>
      </xdr:nvSpPr>
      <xdr:spPr>
        <a:xfrm>
          <a:off x="12623800" y="658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b="0" i="0" baseline="0">
              <a:solidFill>
                <a:schemeClr val="dk1"/>
              </a:solidFill>
              <a:latin typeface="+mn-lt"/>
              <a:ea typeface="+mn-ea"/>
              <a:cs typeface="+mn-cs"/>
            </a:rPr>
            <a:t>　</a:t>
          </a:r>
          <a:r>
            <a:rPr lang="ja-JP" altLang="ja-JP" sz="1100" b="0" i="0" baseline="0">
              <a:solidFill>
                <a:sysClr val="windowText" lastClr="000000"/>
              </a:solidFill>
              <a:latin typeface="+mn-lt"/>
              <a:ea typeface="+mn-ea"/>
              <a:cs typeface="+mn-cs"/>
            </a:rPr>
            <a:t>一般単独事業債などの市債残高が多いことや、臨時財政対策債の元利償還金が増加していることなどから、類似団体内平均値を若干上回って</a:t>
          </a:r>
          <a:r>
            <a:rPr lang="ja-JP" altLang="en-US" sz="1100" b="0" i="0" baseline="0">
              <a:solidFill>
                <a:sysClr val="windowText" lastClr="000000"/>
              </a:solidFill>
              <a:latin typeface="+mn-lt"/>
              <a:ea typeface="+mn-ea"/>
              <a:cs typeface="+mn-cs"/>
            </a:rPr>
            <a:t>おり</a:t>
          </a:r>
          <a:r>
            <a:rPr lang="ja-JP" altLang="ja-JP" sz="1100" b="0" i="0" baseline="0">
              <a:solidFill>
                <a:sysClr val="windowText" lastClr="000000"/>
              </a:solidFill>
              <a:latin typeface="+mn-lt"/>
              <a:ea typeface="+mn-ea"/>
              <a:cs typeface="+mn-cs"/>
            </a:rPr>
            <a:t>、類似団体内平均値との乖離幅は</a:t>
          </a:r>
          <a:r>
            <a:rPr lang="ja-JP" altLang="en-US" sz="1100" b="0" i="0" baseline="0">
              <a:solidFill>
                <a:sysClr val="windowText" lastClr="000000"/>
              </a:solidFill>
              <a:latin typeface="+mn-lt"/>
              <a:ea typeface="+mn-ea"/>
              <a:cs typeface="+mn-cs"/>
            </a:rPr>
            <a:t>ここ数年ほぼ変わらずに推移している</a:t>
          </a:r>
          <a:r>
            <a:rPr lang="ja-JP" altLang="ja-JP" sz="1100" b="0" i="0" baseline="0">
              <a:solidFill>
                <a:sysClr val="windowText" lastClr="000000"/>
              </a:solidFill>
              <a:latin typeface="+mn-lt"/>
              <a:ea typeface="+mn-ea"/>
              <a:cs typeface="+mn-cs"/>
            </a:rPr>
            <a:t>。</a:t>
          </a:r>
          <a:endParaRPr lang="ja-JP" altLang="ja-JP" sz="1100">
            <a:solidFill>
              <a:sysClr val="windowText" lastClr="000000"/>
            </a:solidFill>
            <a:latin typeface="+mn-lt"/>
            <a:ea typeface="+mn-ea"/>
            <a:cs typeface="+mn-cs"/>
          </a:endParaRPr>
        </a:p>
        <a:p>
          <a:pPr rtl="0"/>
          <a:r>
            <a:rPr lang="ja-JP" altLang="ja-JP" sz="1100" b="0" i="0" baseline="0">
              <a:solidFill>
                <a:sysClr val="windowText" lastClr="000000"/>
              </a:solidFill>
              <a:latin typeface="+mn-lt"/>
              <a:ea typeface="+mn-ea"/>
              <a:cs typeface="+mn-cs"/>
            </a:rPr>
            <a:t>　今後においては、市債発行額を可能な限り抑制する一方で、財政的に有利な普通交付税算入率の高い市債の活用に努める等により、将来負担の軽減を念頭に置いた公債費負担の縮減に努める</a:t>
          </a:r>
          <a:r>
            <a:rPr kumimoji="1" lang="ja-JP" altLang="ja-JP" sz="1100" b="0" i="0" baseline="0">
              <a:solidFill>
                <a:sysClr val="windowText" lastClr="000000"/>
              </a:solidFill>
              <a:latin typeface="+mn-lt"/>
              <a:ea typeface="+mn-ea"/>
              <a:cs typeface="+mn-cs"/>
            </a:rPr>
            <a:t>。</a:t>
          </a:r>
          <a:endParaRPr kumimoji="1" lang="ja-JP" altLang="ja-JP" sz="1100">
            <a:solidFill>
              <a:sysClr val="windowText" lastClr="000000"/>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104140</xdr:rowOff>
    </xdr:from>
    <xdr:to>
      <xdr:col>7</xdr:col>
      <xdr:colOff>15875</xdr:colOff>
      <xdr:row>80</xdr:row>
      <xdr:rowOff>58420</xdr:rowOff>
    </xdr:to>
    <xdr:cxnSp macro="">
      <xdr:nvCxnSpPr>
        <xdr:cNvPr id="361" name="直線コネクタ 360"/>
        <xdr:cNvCxnSpPr/>
      </xdr:nvCxnSpPr>
      <xdr:spPr>
        <a:xfrm flipV="1">
          <a:off x="4826000" y="1279144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30497</xdr:rowOff>
    </xdr:from>
    <xdr:ext cx="762000" cy="259045"/>
    <xdr:sp macro="" textlink="">
      <xdr:nvSpPr>
        <xdr:cNvPr id="362"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6</xdr:col>
      <xdr:colOff>612775</xdr:colOff>
      <xdr:row>80</xdr:row>
      <xdr:rowOff>58420</xdr:rowOff>
    </xdr:from>
    <xdr:to>
      <xdr:col>7</xdr:col>
      <xdr:colOff>104775</xdr:colOff>
      <xdr:row>80</xdr:row>
      <xdr:rowOff>58420</xdr:rowOff>
    </xdr:to>
    <xdr:cxnSp macro="">
      <xdr:nvCxnSpPr>
        <xdr:cNvPr id="363" name="直線コネクタ 362"/>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19067</xdr:rowOff>
    </xdr:from>
    <xdr:ext cx="762000" cy="259045"/>
    <xdr:sp macro="" textlink="">
      <xdr:nvSpPr>
        <xdr:cNvPr id="364" name="公債費最大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74</xdr:row>
      <xdr:rowOff>104140</xdr:rowOff>
    </xdr:from>
    <xdr:to>
      <xdr:col>7</xdr:col>
      <xdr:colOff>104775</xdr:colOff>
      <xdr:row>74</xdr:row>
      <xdr:rowOff>104140</xdr:rowOff>
    </xdr:to>
    <xdr:cxnSp macro="">
      <xdr:nvCxnSpPr>
        <xdr:cNvPr id="365" name="直線コネクタ 364"/>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138430</xdr:rowOff>
    </xdr:from>
    <xdr:to>
      <xdr:col>7</xdr:col>
      <xdr:colOff>15875</xdr:colOff>
      <xdr:row>78</xdr:row>
      <xdr:rowOff>3556</xdr:rowOff>
    </xdr:to>
    <xdr:cxnSp macro="">
      <xdr:nvCxnSpPr>
        <xdr:cNvPr id="366" name="直線コネクタ 365"/>
        <xdr:cNvCxnSpPr/>
      </xdr:nvCxnSpPr>
      <xdr:spPr>
        <a:xfrm>
          <a:off x="3987800" y="1334008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40149</xdr:rowOff>
    </xdr:from>
    <xdr:ext cx="762000" cy="259045"/>
    <xdr:sp macro="" textlink="">
      <xdr:nvSpPr>
        <xdr:cNvPr id="367" name="公債費平均値テキスト"/>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68" name="フローチャート : 判断 367"/>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138430</xdr:rowOff>
    </xdr:from>
    <xdr:to>
      <xdr:col>5</xdr:col>
      <xdr:colOff>549275</xdr:colOff>
      <xdr:row>78</xdr:row>
      <xdr:rowOff>58420</xdr:rowOff>
    </xdr:to>
    <xdr:cxnSp macro="">
      <xdr:nvCxnSpPr>
        <xdr:cNvPr id="369" name="直線コネクタ 368"/>
        <xdr:cNvCxnSpPr/>
      </xdr:nvCxnSpPr>
      <xdr:spPr>
        <a:xfrm flipV="1">
          <a:off x="3098800" y="133400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167639</xdr:rowOff>
    </xdr:from>
    <xdr:to>
      <xdr:col>5</xdr:col>
      <xdr:colOff>600075</xdr:colOff>
      <xdr:row>77</xdr:row>
      <xdr:rowOff>97789</xdr:rowOff>
    </xdr:to>
    <xdr:sp macro="" textlink="">
      <xdr:nvSpPr>
        <xdr:cNvPr id="370" name="フローチャート : 判断 369"/>
        <xdr:cNvSpPr/>
      </xdr:nvSpPr>
      <xdr:spPr>
        <a:xfrm>
          <a:off x="3937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107966</xdr:rowOff>
    </xdr:from>
    <xdr:ext cx="736600" cy="259045"/>
    <xdr:sp macro="" textlink="">
      <xdr:nvSpPr>
        <xdr:cNvPr id="371" name="テキスト ボックス 370"/>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58420</xdr:rowOff>
    </xdr:from>
    <xdr:to>
      <xdr:col>4</xdr:col>
      <xdr:colOff>346075</xdr:colOff>
      <xdr:row>78</xdr:row>
      <xdr:rowOff>94996</xdr:rowOff>
    </xdr:to>
    <xdr:cxnSp macro="">
      <xdr:nvCxnSpPr>
        <xdr:cNvPr id="372" name="直線コネクタ 371"/>
        <xdr:cNvCxnSpPr/>
      </xdr:nvCxnSpPr>
      <xdr:spPr>
        <a:xfrm flipV="1">
          <a:off x="2209800" y="134315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73" name="フローチャート : 判断 372"/>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32529</xdr:rowOff>
    </xdr:from>
    <xdr:ext cx="762000" cy="259045"/>
    <xdr:sp macro="" textlink="">
      <xdr:nvSpPr>
        <xdr:cNvPr id="374" name="テキスト ボックス 373"/>
        <xdr:cNvSpPr txBox="1"/>
      </xdr:nvSpPr>
      <xdr:spPr>
        <a:xfrm>
          <a:off x="2717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94996</xdr:rowOff>
    </xdr:from>
    <xdr:to>
      <xdr:col>3</xdr:col>
      <xdr:colOff>142875</xdr:colOff>
      <xdr:row>78</xdr:row>
      <xdr:rowOff>117856</xdr:rowOff>
    </xdr:to>
    <xdr:cxnSp macro="">
      <xdr:nvCxnSpPr>
        <xdr:cNvPr id="375" name="直線コネクタ 374"/>
        <xdr:cNvCxnSpPr/>
      </xdr:nvCxnSpPr>
      <xdr:spPr>
        <a:xfrm flipV="1">
          <a:off x="1320800" y="134680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105918</xdr:rowOff>
    </xdr:from>
    <xdr:to>
      <xdr:col>3</xdr:col>
      <xdr:colOff>193675</xdr:colOff>
      <xdr:row>78</xdr:row>
      <xdr:rowOff>36068</xdr:rowOff>
    </xdr:to>
    <xdr:sp macro="" textlink="">
      <xdr:nvSpPr>
        <xdr:cNvPr id="376" name="フローチャート : 判断 375"/>
        <xdr:cNvSpPr/>
      </xdr:nvSpPr>
      <xdr:spPr>
        <a:xfrm>
          <a:off x="2159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46245</xdr:rowOff>
    </xdr:from>
    <xdr:ext cx="762000" cy="259045"/>
    <xdr:sp macro="" textlink="">
      <xdr:nvSpPr>
        <xdr:cNvPr id="377" name="テキスト ボックス 376"/>
        <xdr:cNvSpPr txBox="1"/>
      </xdr:nvSpPr>
      <xdr:spPr>
        <a:xfrm>
          <a:off x="1828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8" name="フローチャート : 判断 377"/>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50816</xdr:rowOff>
    </xdr:from>
    <xdr:ext cx="762000" cy="259045"/>
    <xdr:sp macro="" textlink="">
      <xdr:nvSpPr>
        <xdr:cNvPr id="379" name="テキスト ボックス 378"/>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124206</xdr:rowOff>
    </xdr:from>
    <xdr:to>
      <xdr:col>7</xdr:col>
      <xdr:colOff>66675</xdr:colOff>
      <xdr:row>78</xdr:row>
      <xdr:rowOff>54356</xdr:rowOff>
    </xdr:to>
    <xdr:sp macro="" textlink="">
      <xdr:nvSpPr>
        <xdr:cNvPr id="385" name="円/楕円 384"/>
        <xdr:cNvSpPr/>
      </xdr:nvSpPr>
      <xdr:spPr>
        <a:xfrm>
          <a:off x="47752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96283</xdr:rowOff>
    </xdr:from>
    <xdr:ext cx="762000" cy="259045"/>
    <xdr:sp macro="" textlink="">
      <xdr:nvSpPr>
        <xdr:cNvPr id="386" name="公債費該当値テキスト"/>
        <xdr:cNvSpPr txBox="1"/>
      </xdr:nvSpPr>
      <xdr:spPr>
        <a:xfrm>
          <a:off x="49149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87630</xdr:rowOff>
    </xdr:from>
    <xdr:to>
      <xdr:col>5</xdr:col>
      <xdr:colOff>600075</xdr:colOff>
      <xdr:row>78</xdr:row>
      <xdr:rowOff>17780</xdr:rowOff>
    </xdr:to>
    <xdr:sp macro="" textlink="">
      <xdr:nvSpPr>
        <xdr:cNvPr id="387" name="円/楕円 386"/>
        <xdr:cNvSpPr/>
      </xdr:nvSpPr>
      <xdr:spPr>
        <a:xfrm>
          <a:off x="3937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2557</xdr:rowOff>
    </xdr:from>
    <xdr:ext cx="736600" cy="259045"/>
    <xdr:sp macro="" textlink="">
      <xdr:nvSpPr>
        <xdr:cNvPr id="388" name="テキスト ボックス 387"/>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7620</xdr:rowOff>
    </xdr:from>
    <xdr:to>
      <xdr:col>4</xdr:col>
      <xdr:colOff>396875</xdr:colOff>
      <xdr:row>78</xdr:row>
      <xdr:rowOff>109220</xdr:rowOff>
    </xdr:to>
    <xdr:sp macro="" textlink="">
      <xdr:nvSpPr>
        <xdr:cNvPr id="389" name="円/楕円 388"/>
        <xdr:cNvSpPr/>
      </xdr:nvSpPr>
      <xdr:spPr>
        <a:xfrm>
          <a:off x="3048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93997</xdr:rowOff>
    </xdr:from>
    <xdr:ext cx="762000" cy="259045"/>
    <xdr:sp macro="" textlink="">
      <xdr:nvSpPr>
        <xdr:cNvPr id="390" name="テキスト ボックス 389"/>
        <xdr:cNvSpPr txBox="1"/>
      </xdr:nvSpPr>
      <xdr:spPr>
        <a:xfrm>
          <a:off x="2717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44196</xdr:rowOff>
    </xdr:from>
    <xdr:to>
      <xdr:col>3</xdr:col>
      <xdr:colOff>193675</xdr:colOff>
      <xdr:row>78</xdr:row>
      <xdr:rowOff>145796</xdr:rowOff>
    </xdr:to>
    <xdr:sp macro="" textlink="">
      <xdr:nvSpPr>
        <xdr:cNvPr id="391" name="円/楕円 390"/>
        <xdr:cNvSpPr/>
      </xdr:nvSpPr>
      <xdr:spPr>
        <a:xfrm>
          <a:off x="2159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130573</xdr:rowOff>
    </xdr:from>
    <xdr:ext cx="762000" cy="259045"/>
    <xdr:sp macro="" textlink="">
      <xdr:nvSpPr>
        <xdr:cNvPr id="392" name="テキスト ボックス 391"/>
        <xdr:cNvSpPr txBox="1"/>
      </xdr:nvSpPr>
      <xdr:spPr>
        <a:xfrm>
          <a:off x="1828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67056</xdr:rowOff>
    </xdr:from>
    <xdr:to>
      <xdr:col>1</xdr:col>
      <xdr:colOff>676275</xdr:colOff>
      <xdr:row>78</xdr:row>
      <xdr:rowOff>168656</xdr:rowOff>
    </xdr:to>
    <xdr:sp macro="" textlink="">
      <xdr:nvSpPr>
        <xdr:cNvPr id="393" name="円/楕円 392"/>
        <xdr:cNvSpPr/>
      </xdr:nvSpPr>
      <xdr:spPr>
        <a:xfrm>
          <a:off x="1270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153433</xdr:rowOff>
    </xdr:from>
    <xdr:ext cx="762000" cy="259045"/>
    <xdr:sp macro="" textlink="">
      <xdr:nvSpPr>
        <xdr:cNvPr id="394" name="テキスト ボックス 393"/>
        <xdr:cNvSpPr txBox="1"/>
      </xdr:nvSpPr>
      <xdr:spPr>
        <a:xfrm>
          <a:off x="939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latin typeface="+mn-lt"/>
              <a:ea typeface="+mn-ea"/>
              <a:cs typeface="+mn-cs"/>
            </a:rPr>
            <a:t>　平成</a:t>
          </a:r>
          <a:r>
            <a:rPr kumimoji="1" lang="en-US" altLang="ja-JP" sz="1100">
              <a:solidFill>
                <a:sysClr val="windowText" lastClr="000000"/>
              </a:solidFill>
              <a:latin typeface="+mn-lt"/>
              <a:ea typeface="+mn-ea"/>
              <a:cs typeface="+mn-cs"/>
            </a:rPr>
            <a:t>27</a:t>
          </a:r>
          <a:r>
            <a:rPr kumimoji="1" lang="ja-JP" altLang="ja-JP" sz="1100">
              <a:solidFill>
                <a:sysClr val="windowText" lastClr="000000"/>
              </a:solidFill>
              <a:latin typeface="+mn-lt"/>
              <a:ea typeface="+mn-ea"/>
              <a:cs typeface="+mn-cs"/>
            </a:rPr>
            <a:t>年度に比べ、</a:t>
          </a:r>
          <a:r>
            <a:rPr kumimoji="1" lang="en-US" altLang="ja-JP" sz="1100">
              <a:solidFill>
                <a:sysClr val="windowText" lastClr="000000"/>
              </a:solidFill>
              <a:latin typeface="+mn-lt"/>
              <a:ea typeface="+mn-ea"/>
              <a:cs typeface="+mn-cs"/>
            </a:rPr>
            <a:t>2.1</a:t>
          </a:r>
          <a:r>
            <a:rPr kumimoji="1" lang="ja-JP" altLang="ja-JP" sz="1100">
              <a:solidFill>
                <a:sysClr val="windowText" lastClr="000000"/>
              </a:solidFill>
              <a:latin typeface="+mn-lt"/>
              <a:ea typeface="+mn-ea"/>
              <a:cs typeface="+mn-cs"/>
            </a:rPr>
            <a:t>ポイントの増となり、類似団体平均を下回っている。</a:t>
          </a:r>
          <a:endParaRPr kumimoji="1" lang="en-US" altLang="ja-JP" sz="1100">
            <a:solidFill>
              <a:sysClr val="windowText" lastClr="000000"/>
            </a:solidFill>
            <a:latin typeface="+mn-lt"/>
            <a:ea typeface="+mn-ea"/>
            <a:cs typeface="+mn-cs"/>
          </a:endParaRPr>
        </a:p>
        <a:p>
          <a:r>
            <a:rPr kumimoji="1" lang="ja-JP" altLang="ja-JP" sz="1100">
              <a:solidFill>
                <a:sysClr val="windowText" lastClr="000000"/>
              </a:solidFill>
              <a:latin typeface="+mn-lt"/>
              <a:ea typeface="+mn-ea"/>
              <a:cs typeface="+mn-cs"/>
            </a:rPr>
            <a:t>　「行政経営改革プラン</a:t>
          </a:r>
          <a:r>
            <a:rPr kumimoji="1" lang="en-US" altLang="ja-JP" sz="1100">
              <a:solidFill>
                <a:sysClr val="windowText" lastClr="000000"/>
              </a:solidFill>
              <a:latin typeface="+mn-lt"/>
              <a:ea typeface="+mn-ea"/>
              <a:cs typeface="+mn-cs"/>
            </a:rPr>
            <a:t>｣</a:t>
          </a:r>
          <a:r>
            <a:rPr kumimoji="1" lang="ja-JP" altLang="ja-JP" sz="1100">
              <a:solidFill>
                <a:sysClr val="windowText" lastClr="000000"/>
              </a:solidFill>
              <a:latin typeface="+mn-lt"/>
              <a:ea typeface="+mn-ea"/>
              <a:cs typeface="+mn-cs"/>
            </a:rPr>
            <a:t>に基づき、組織機構の再編・見直しを行い、定員管理適正化を推進するとともに、事務事業の見直し、民営化や外部委託の推進などを行い、経常経費の削減を図る。</a:t>
          </a:r>
          <a:endParaRPr lang="ja-JP" altLang="ja-JP" sz="1100">
            <a:solidFill>
              <a:sysClr val="windowText" lastClr="000000"/>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131572</xdr:rowOff>
    </xdr:from>
    <xdr:to>
      <xdr:col>24</xdr:col>
      <xdr:colOff>31750</xdr:colOff>
      <xdr:row>81</xdr:row>
      <xdr:rowOff>5842</xdr:rowOff>
    </xdr:to>
    <xdr:cxnSp macro="">
      <xdr:nvCxnSpPr>
        <xdr:cNvPr id="420" name="直線コネクタ 419"/>
        <xdr:cNvCxnSpPr/>
      </xdr:nvCxnSpPr>
      <xdr:spPr>
        <a:xfrm flipV="1">
          <a:off x="16510000" y="12818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149369</xdr:rowOff>
    </xdr:from>
    <xdr:ext cx="762000" cy="259045"/>
    <xdr:sp macro="" textlink="">
      <xdr:nvSpPr>
        <xdr:cNvPr id="421" name="公債費以外最小値テキスト"/>
        <xdr:cNvSpPr txBox="1"/>
      </xdr:nvSpPr>
      <xdr:spPr>
        <a:xfrm>
          <a:off x="16598900" y="1386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628650</xdr:colOff>
      <xdr:row>81</xdr:row>
      <xdr:rowOff>5842</xdr:rowOff>
    </xdr:from>
    <xdr:to>
      <xdr:col>24</xdr:col>
      <xdr:colOff>120650</xdr:colOff>
      <xdr:row>81</xdr:row>
      <xdr:rowOff>5842</xdr:rowOff>
    </xdr:to>
    <xdr:cxnSp macro="">
      <xdr:nvCxnSpPr>
        <xdr:cNvPr id="422" name="直線コネクタ 421"/>
        <xdr:cNvCxnSpPr/>
      </xdr:nvCxnSpPr>
      <xdr:spPr>
        <a:xfrm>
          <a:off x="16421100" y="1389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46499</xdr:rowOff>
    </xdr:from>
    <xdr:ext cx="762000" cy="259045"/>
    <xdr:sp macro="" textlink="">
      <xdr:nvSpPr>
        <xdr:cNvPr id="423"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65.1</a:t>
          </a:r>
          <a:endParaRPr kumimoji="1" lang="ja-JP" altLang="en-US" sz="1000" b="1">
            <a:latin typeface="ＭＳ Ｐゴシック"/>
          </a:endParaRPr>
        </a:p>
      </xdr:txBody>
    </xdr:sp>
    <xdr:clientData/>
  </xdr:oneCellAnchor>
  <xdr:twoCellAnchor>
    <xdr:from>
      <xdr:col>23</xdr:col>
      <xdr:colOff>628650</xdr:colOff>
      <xdr:row>74</xdr:row>
      <xdr:rowOff>131572</xdr:rowOff>
    </xdr:from>
    <xdr:to>
      <xdr:col>24</xdr:col>
      <xdr:colOff>120650</xdr:colOff>
      <xdr:row>74</xdr:row>
      <xdr:rowOff>131572</xdr:rowOff>
    </xdr:to>
    <xdr:cxnSp macro="">
      <xdr:nvCxnSpPr>
        <xdr:cNvPr id="424" name="直線コネクタ 423"/>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154432</xdr:rowOff>
    </xdr:from>
    <xdr:to>
      <xdr:col>24</xdr:col>
      <xdr:colOff>31750</xdr:colOff>
      <xdr:row>77</xdr:row>
      <xdr:rowOff>78994</xdr:rowOff>
    </xdr:to>
    <xdr:cxnSp macro="">
      <xdr:nvCxnSpPr>
        <xdr:cNvPr id="425" name="直線コネクタ 424"/>
        <xdr:cNvCxnSpPr/>
      </xdr:nvCxnSpPr>
      <xdr:spPr>
        <a:xfrm>
          <a:off x="15671800" y="13184632"/>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151147</xdr:rowOff>
    </xdr:from>
    <xdr:ext cx="762000" cy="259045"/>
    <xdr:sp macro="" textlink="">
      <xdr:nvSpPr>
        <xdr:cNvPr id="426" name="公債費以外平均値テキスト"/>
        <xdr:cNvSpPr txBox="1"/>
      </xdr:nvSpPr>
      <xdr:spPr>
        <a:xfrm>
          <a:off x="16598900" y="1335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78.5</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27" name="フローチャート : 判断 426"/>
        <xdr:cNvSpPr/>
      </xdr:nvSpPr>
      <xdr:spPr>
        <a:xfrm>
          <a:off x="16459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145287</xdr:rowOff>
    </xdr:from>
    <xdr:to>
      <xdr:col>22</xdr:col>
      <xdr:colOff>565150</xdr:colOff>
      <xdr:row>76</xdr:row>
      <xdr:rowOff>154432</xdr:rowOff>
    </xdr:to>
    <xdr:cxnSp macro="">
      <xdr:nvCxnSpPr>
        <xdr:cNvPr id="428" name="直線コネクタ 427"/>
        <xdr:cNvCxnSpPr/>
      </xdr:nvCxnSpPr>
      <xdr:spPr>
        <a:xfrm>
          <a:off x="14782800" y="131754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101346</xdr:rowOff>
    </xdr:from>
    <xdr:to>
      <xdr:col>22</xdr:col>
      <xdr:colOff>615950</xdr:colOff>
      <xdr:row>78</xdr:row>
      <xdr:rowOff>31496</xdr:rowOff>
    </xdr:to>
    <xdr:sp macro="" textlink="">
      <xdr:nvSpPr>
        <xdr:cNvPr id="429" name="フローチャート : 判断 428"/>
        <xdr:cNvSpPr/>
      </xdr:nvSpPr>
      <xdr:spPr>
        <a:xfrm>
          <a:off x="15621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16273</xdr:rowOff>
    </xdr:from>
    <xdr:ext cx="736600" cy="259045"/>
    <xdr:sp macro="" textlink="">
      <xdr:nvSpPr>
        <xdr:cNvPr id="430" name="テキスト ボックス 429"/>
        <xdr:cNvSpPr txBox="1"/>
      </xdr:nvSpPr>
      <xdr:spPr>
        <a:xfrm>
          <a:off x="15290800" y="1338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76.8</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140715</xdr:rowOff>
    </xdr:from>
    <xdr:to>
      <xdr:col>21</xdr:col>
      <xdr:colOff>361950</xdr:colOff>
      <xdr:row>76</xdr:row>
      <xdr:rowOff>145287</xdr:rowOff>
    </xdr:to>
    <xdr:cxnSp macro="">
      <xdr:nvCxnSpPr>
        <xdr:cNvPr id="431" name="直線コネクタ 430"/>
        <xdr:cNvCxnSpPr/>
      </xdr:nvCxnSpPr>
      <xdr:spPr>
        <a:xfrm>
          <a:off x="13893800" y="131709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153924</xdr:rowOff>
    </xdr:from>
    <xdr:to>
      <xdr:col>21</xdr:col>
      <xdr:colOff>412750</xdr:colOff>
      <xdr:row>77</xdr:row>
      <xdr:rowOff>84074</xdr:rowOff>
    </xdr:to>
    <xdr:sp macro="" textlink="">
      <xdr:nvSpPr>
        <xdr:cNvPr id="432" name="フローチャート : 判断 431"/>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68851</xdr:rowOff>
    </xdr:from>
    <xdr:ext cx="762000" cy="259045"/>
    <xdr:sp macro="" textlink="">
      <xdr:nvSpPr>
        <xdr:cNvPr id="433" name="テキスト ボックス 432"/>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53848</xdr:rowOff>
    </xdr:from>
    <xdr:to>
      <xdr:col>20</xdr:col>
      <xdr:colOff>158750</xdr:colOff>
      <xdr:row>76</xdr:row>
      <xdr:rowOff>140715</xdr:rowOff>
    </xdr:to>
    <xdr:cxnSp macro="">
      <xdr:nvCxnSpPr>
        <xdr:cNvPr id="434" name="直線コネクタ 433"/>
        <xdr:cNvCxnSpPr/>
      </xdr:nvCxnSpPr>
      <xdr:spPr>
        <a:xfrm>
          <a:off x="13004800" y="13084048"/>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36" name="テキスト ボックス 435"/>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112776</xdr:rowOff>
    </xdr:from>
    <xdr:to>
      <xdr:col>19</xdr:col>
      <xdr:colOff>6350</xdr:colOff>
      <xdr:row>77</xdr:row>
      <xdr:rowOff>42926</xdr:rowOff>
    </xdr:to>
    <xdr:sp macro="" textlink="">
      <xdr:nvSpPr>
        <xdr:cNvPr id="437" name="フローチャート : 判断 436"/>
        <xdr:cNvSpPr/>
      </xdr:nvSpPr>
      <xdr:spPr>
        <a:xfrm>
          <a:off x="12954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27703</xdr:rowOff>
    </xdr:from>
    <xdr:ext cx="762000" cy="259045"/>
    <xdr:sp macro="" textlink="">
      <xdr:nvSpPr>
        <xdr:cNvPr id="438" name="テキスト ボックス 437"/>
        <xdr:cNvSpPr txBox="1"/>
      </xdr:nvSpPr>
      <xdr:spPr>
        <a:xfrm>
          <a:off x="12623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28194</xdr:rowOff>
    </xdr:from>
    <xdr:to>
      <xdr:col>24</xdr:col>
      <xdr:colOff>82550</xdr:colOff>
      <xdr:row>77</xdr:row>
      <xdr:rowOff>129794</xdr:rowOff>
    </xdr:to>
    <xdr:sp macro="" textlink="">
      <xdr:nvSpPr>
        <xdr:cNvPr id="444" name="円/楕円 443"/>
        <xdr:cNvSpPr/>
      </xdr:nvSpPr>
      <xdr:spPr>
        <a:xfrm>
          <a:off x="16459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44721</xdr:rowOff>
    </xdr:from>
    <xdr:ext cx="762000" cy="259045"/>
    <xdr:sp macro="" textlink="">
      <xdr:nvSpPr>
        <xdr:cNvPr id="445" name="公債費以外該当値テキスト"/>
        <xdr:cNvSpPr txBox="1"/>
      </xdr:nvSpPr>
      <xdr:spPr>
        <a:xfrm>
          <a:off x="16598900" y="1307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103632</xdr:rowOff>
    </xdr:from>
    <xdr:to>
      <xdr:col>22</xdr:col>
      <xdr:colOff>615950</xdr:colOff>
      <xdr:row>77</xdr:row>
      <xdr:rowOff>33782</xdr:rowOff>
    </xdr:to>
    <xdr:sp macro="" textlink="">
      <xdr:nvSpPr>
        <xdr:cNvPr id="446" name="円/楕円 445"/>
        <xdr:cNvSpPr/>
      </xdr:nvSpPr>
      <xdr:spPr>
        <a:xfrm>
          <a:off x="15621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43959</xdr:rowOff>
    </xdr:from>
    <xdr:ext cx="736600" cy="259045"/>
    <xdr:sp macro="" textlink="">
      <xdr:nvSpPr>
        <xdr:cNvPr id="447" name="テキスト ボックス 446"/>
        <xdr:cNvSpPr txBox="1"/>
      </xdr:nvSpPr>
      <xdr:spPr>
        <a:xfrm>
          <a:off x="15290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94487</xdr:rowOff>
    </xdr:from>
    <xdr:to>
      <xdr:col>21</xdr:col>
      <xdr:colOff>412750</xdr:colOff>
      <xdr:row>77</xdr:row>
      <xdr:rowOff>24637</xdr:rowOff>
    </xdr:to>
    <xdr:sp macro="" textlink="">
      <xdr:nvSpPr>
        <xdr:cNvPr id="448" name="円/楕円 447"/>
        <xdr:cNvSpPr/>
      </xdr:nvSpPr>
      <xdr:spPr>
        <a:xfrm>
          <a:off x="14732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34815</xdr:rowOff>
    </xdr:from>
    <xdr:ext cx="762000" cy="259045"/>
    <xdr:sp macro="" textlink="">
      <xdr:nvSpPr>
        <xdr:cNvPr id="449" name="テキスト ボックス 448"/>
        <xdr:cNvSpPr txBox="1"/>
      </xdr:nvSpPr>
      <xdr:spPr>
        <a:xfrm>
          <a:off x="14401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89915</xdr:rowOff>
    </xdr:from>
    <xdr:to>
      <xdr:col>20</xdr:col>
      <xdr:colOff>209550</xdr:colOff>
      <xdr:row>77</xdr:row>
      <xdr:rowOff>20065</xdr:rowOff>
    </xdr:to>
    <xdr:sp macro="" textlink="">
      <xdr:nvSpPr>
        <xdr:cNvPr id="450" name="円/楕円 449"/>
        <xdr:cNvSpPr/>
      </xdr:nvSpPr>
      <xdr:spPr>
        <a:xfrm>
          <a:off x="13843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4842</xdr:rowOff>
    </xdr:from>
    <xdr:ext cx="762000" cy="259045"/>
    <xdr:sp macro="" textlink="">
      <xdr:nvSpPr>
        <xdr:cNvPr id="451" name="テキスト ボックス 450"/>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3048</xdr:rowOff>
    </xdr:from>
    <xdr:to>
      <xdr:col>19</xdr:col>
      <xdr:colOff>6350</xdr:colOff>
      <xdr:row>76</xdr:row>
      <xdr:rowOff>104648</xdr:rowOff>
    </xdr:to>
    <xdr:sp macro="" textlink="">
      <xdr:nvSpPr>
        <xdr:cNvPr id="452" name="円/楕円 451"/>
        <xdr:cNvSpPr/>
      </xdr:nvSpPr>
      <xdr:spPr>
        <a:xfrm>
          <a:off x="12954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114825</xdr:rowOff>
    </xdr:from>
    <xdr:ext cx="762000" cy="259045"/>
    <xdr:sp macro="" textlink="">
      <xdr:nvSpPr>
        <xdr:cNvPr id="453" name="テキスト ボックス 452"/>
        <xdr:cNvSpPr txBox="1"/>
      </xdr:nvSpPr>
      <xdr:spPr>
        <a:xfrm>
          <a:off x="12623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山口県岩国市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31260</xdr:rowOff>
    </xdr:from>
    <xdr:to>
      <xdr:col>4</xdr:col>
      <xdr:colOff>1117600</xdr:colOff>
      <xdr:row>20</xdr:row>
      <xdr:rowOff>87626</xdr:rowOff>
    </xdr:to>
    <xdr:cxnSp macro="">
      <xdr:nvCxnSpPr>
        <xdr:cNvPr id="47" name="直線コネクタ 46"/>
        <xdr:cNvCxnSpPr/>
      </xdr:nvCxnSpPr>
      <xdr:spPr bwMode="auto">
        <a:xfrm flipV="1">
          <a:off x="5651500" y="2136285"/>
          <a:ext cx="0" cy="1427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59703</xdr:rowOff>
    </xdr:from>
    <xdr:ext cx="762000" cy="259045"/>
    <xdr:sp macro="" textlink="">
      <xdr:nvSpPr>
        <xdr:cNvPr id="48" name="人口1人当たり決算額の推移最小値テキスト130"/>
        <xdr:cNvSpPr txBox="1"/>
      </xdr:nvSpPr>
      <xdr:spPr>
        <a:xfrm>
          <a:off x="5740400" y="3536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41,414</a:t>
          </a:r>
          <a:endParaRPr kumimoji="1" lang="ja-JP" altLang="en-US" sz="1000" b="1">
            <a:latin typeface="ＭＳ Ｐゴシック"/>
          </a:endParaRPr>
        </a:p>
      </xdr:txBody>
    </xdr:sp>
    <xdr:clientData/>
  </xdr:oneCellAnchor>
  <xdr:twoCellAnchor>
    <xdr:from>
      <xdr:col>4</xdr:col>
      <xdr:colOff>1028700</xdr:colOff>
      <xdr:row>20</xdr:row>
      <xdr:rowOff>87626</xdr:rowOff>
    </xdr:from>
    <xdr:to>
      <xdr:col>5</xdr:col>
      <xdr:colOff>73025</xdr:colOff>
      <xdr:row>20</xdr:row>
      <xdr:rowOff>87626</xdr:rowOff>
    </xdr:to>
    <xdr:cxnSp macro="">
      <xdr:nvCxnSpPr>
        <xdr:cNvPr id="49" name="直線コネクタ 48"/>
        <xdr:cNvCxnSpPr/>
      </xdr:nvCxnSpPr>
      <xdr:spPr bwMode="auto">
        <a:xfrm>
          <a:off x="5562600" y="3564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117637</xdr:rowOff>
    </xdr:from>
    <xdr:ext cx="762000" cy="259045"/>
    <xdr:sp macro="" textlink="">
      <xdr:nvSpPr>
        <xdr:cNvPr id="50" name="人口1人当たり決算額の推移最大値テキスト130"/>
        <xdr:cNvSpPr txBox="1"/>
      </xdr:nvSpPr>
      <xdr:spPr>
        <a:xfrm>
          <a:off x="5740400" y="187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85,140</a:t>
          </a:r>
          <a:endParaRPr kumimoji="1" lang="ja-JP" altLang="en-US" sz="1000" b="1">
            <a:latin typeface="ＭＳ Ｐゴシック"/>
          </a:endParaRPr>
        </a:p>
      </xdr:txBody>
    </xdr:sp>
    <xdr:clientData/>
  </xdr:oneCellAnchor>
  <xdr:twoCellAnchor>
    <xdr:from>
      <xdr:col>4</xdr:col>
      <xdr:colOff>1028700</xdr:colOff>
      <xdr:row>12</xdr:row>
      <xdr:rowOff>31260</xdr:rowOff>
    </xdr:from>
    <xdr:to>
      <xdr:col>5</xdr:col>
      <xdr:colOff>73025</xdr:colOff>
      <xdr:row>12</xdr:row>
      <xdr:rowOff>31260</xdr:rowOff>
    </xdr:to>
    <xdr:cxnSp macro="">
      <xdr:nvCxnSpPr>
        <xdr:cNvPr id="51" name="直線コネクタ 50"/>
        <xdr:cNvCxnSpPr/>
      </xdr:nvCxnSpPr>
      <xdr:spPr bwMode="auto">
        <a:xfrm>
          <a:off x="5562600" y="2136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14311</xdr:rowOff>
    </xdr:from>
    <xdr:to>
      <xdr:col>4</xdr:col>
      <xdr:colOff>1117600</xdr:colOff>
      <xdr:row>12</xdr:row>
      <xdr:rowOff>31260</xdr:rowOff>
    </xdr:to>
    <xdr:cxnSp macro="">
      <xdr:nvCxnSpPr>
        <xdr:cNvPr id="52" name="直線コネクタ 51"/>
        <xdr:cNvCxnSpPr/>
      </xdr:nvCxnSpPr>
      <xdr:spPr bwMode="auto">
        <a:xfrm>
          <a:off x="5003800" y="2119336"/>
          <a:ext cx="647700" cy="16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168205</xdr:rowOff>
    </xdr:from>
    <xdr:ext cx="762000" cy="259045"/>
    <xdr:sp macro="" textlink="">
      <xdr:nvSpPr>
        <xdr:cNvPr id="53" name="人口1人当たり決算額の推移平均値テキスト130"/>
        <xdr:cNvSpPr txBox="1"/>
      </xdr:nvSpPr>
      <xdr:spPr>
        <a:xfrm>
          <a:off x="5740400" y="27875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62,786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24678</xdr:rowOff>
    </xdr:from>
    <xdr:to>
      <xdr:col>5</xdr:col>
      <xdr:colOff>34925</xdr:colOff>
      <xdr:row>16</xdr:row>
      <xdr:rowOff>126278</xdr:rowOff>
    </xdr:to>
    <xdr:sp macro="" textlink="">
      <xdr:nvSpPr>
        <xdr:cNvPr id="54" name="フローチャート : 判断 53"/>
        <xdr:cNvSpPr/>
      </xdr:nvSpPr>
      <xdr:spPr bwMode="auto">
        <a:xfrm>
          <a:off x="56007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14311</xdr:rowOff>
    </xdr:from>
    <xdr:to>
      <xdr:col>4</xdr:col>
      <xdr:colOff>469900</xdr:colOff>
      <xdr:row>12</xdr:row>
      <xdr:rowOff>89194</xdr:rowOff>
    </xdr:to>
    <xdr:cxnSp macro="">
      <xdr:nvCxnSpPr>
        <xdr:cNvPr id="55" name="直線コネクタ 54"/>
        <xdr:cNvCxnSpPr/>
      </xdr:nvCxnSpPr>
      <xdr:spPr bwMode="auto">
        <a:xfrm flipV="1">
          <a:off x="4305300" y="2119336"/>
          <a:ext cx="698500" cy="74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3973</xdr:rowOff>
    </xdr:from>
    <xdr:to>
      <xdr:col>4</xdr:col>
      <xdr:colOff>520700</xdr:colOff>
      <xdr:row>16</xdr:row>
      <xdr:rowOff>105573</xdr:rowOff>
    </xdr:to>
    <xdr:sp macro="" textlink="">
      <xdr:nvSpPr>
        <xdr:cNvPr id="56" name="フローチャート : 判断 55"/>
        <xdr:cNvSpPr/>
      </xdr:nvSpPr>
      <xdr:spPr bwMode="auto">
        <a:xfrm>
          <a:off x="49530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90350</xdr:rowOff>
    </xdr:from>
    <xdr:ext cx="736600" cy="259045"/>
    <xdr:sp macro="" textlink="">
      <xdr:nvSpPr>
        <xdr:cNvPr id="57" name="テキスト ボックス 56"/>
        <xdr:cNvSpPr txBox="1"/>
      </xdr:nvSpPr>
      <xdr:spPr>
        <a:xfrm>
          <a:off x="4622800" y="2881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63,420</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89194</xdr:rowOff>
    </xdr:from>
    <xdr:to>
      <xdr:col>3</xdr:col>
      <xdr:colOff>904875</xdr:colOff>
      <xdr:row>12</xdr:row>
      <xdr:rowOff>115287</xdr:rowOff>
    </xdr:to>
    <xdr:cxnSp macro="">
      <xdr:nvCxnSpPr>
        <xdr:cNvPr id="58" name="直線コネクタ 57"/>
        <xdr:cNvCxnSpPr/>
      </xdr:nvCxnSpPr>
      <xdr:spPr bwMode="auto">
        <a:xfrm flipV="1">
          <a:off x="3606800" y="2194219"/>
          <a:ext cx="698500" cy="26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118698</xdr:rowOff>
    </xdr:from>
    <xdr:to>
      <xdr:col>3</xdr:col>
      <xdr:colOff>955675</xdr:colOff>
      <xdr:row>16</xdr:row>
      <xdr:rowOff>48848</xdr:rowOff>
    </xdr:to>
    <xdr:sp macro="" textlink="">
      <xdr:nvSpPr>
        <xdr:cNvPr id="59" name="フローチャート : 判断 58"/>
        <xdr:cNvSpPr/>
      </xdr:nvSpPr>
      <xdr:spPr bwMode="auto">
        <a:xfrm>
          <a:off x="42545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33625</xdr:rowOff>
    </xdr:from>
    <xdr:ext cx="762000" cy="259045"/>
    <xdr:sp macro="" textlink="">
      <xdr:nvSpPr>
        <xdr:cNvPr id="60" name="テキスト ボックス 59"/>
        <xdr:cNvSpPr txBox="1"/>
      </xdr:nvSpPr>
      <xdr:spPr>
        <a:xfrm>
          <a:off x="3924300" y="282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113164</xdr:rowOff>
    </xdr:from>
    <xdr:to>
      <xdr:col>3</xdr:col>
      <xdr:colOff>206375</xdr:colOff>
      <xdr:row>12</xdr:row>
      <xdr:rowOff>115287</xdr:rowOff>
    </xdr:to>
    <xdr:cxnSp macro="">
      <xdr:nvCxnSpPr>
        <xdr:cNvPr id="61" name="直線コネクタ 60"/>
        <xdr:cNvCxnSpPr/>
      </xdr:nvCxnSpPr>
      <xdr:spPr bwMode="auto">
        <a:xfrm>
          <a:off x="2908300" y="2218189"/>
          <a:ext cx="698500" cy="2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162556</xdr:rowOff>
    </xdr:from>
    <xdr:to>
      <xdr:col>3</xdr:col>
      <xdr:colOff>257175</xdr:colOff>
      <xdr:row>16</xdr:row>
      <xdr:rowOff>92706</xdr:rowOff>
    </xdr:to>
    <xdr:sp macro="" textlink="">
      <xdr:nvSpPr>
        <xdr:cNvPr id="62" name="フローチャート : 判断 61"/>
        <xdr:cNvSpPr/>
      </xdr:nvSpPr>
      <xdr:spPr bwMode="auto">
        <a:xfrm>
          <a:off x="35560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77483</xdr:rowOff>
    </xdr:from>
    <xdr:ext cx="762000" cy="259045"/>
    <xdr:sp macro="" textlink="">
      <xdr:nvSpPr>
        <xdr:cNvPr id="63" name="テキスト ボックス 62"/>
        <xdr:cNvSpPr txBox="1"/>
      </xdr:nvSpPr>
      <xdr:spPr>
        <a:xfrm>
          <a:off x="3225800" y="2868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93356</xdr:rowOff>
    </xdr:from>
    <xdr:to>
      <xdr:col>2</xdr:col>
      <xdr:colOff>692150</xdr:colOff>
      <xdr:row>16</xdr:row>
      <xdr:rowOff>23506</xdr:rowOff>
    </xdr:to>
    <xdr:sp macro="" textlink="">
      <xdr:nvSpPr>
        <xdr:cNvPr id="64" name="フローチャート : 判断 63"/>
        <xdr:cNvSpPr/>
      </xdr:nvSpPr>
      <xdr:spPr bwMode="auto">
        <a:xfrm>
          <a:off x="28575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8283</xdr:rowOff>
    </xdr:from>
    <xdr:ext cx="762000" cy="259045"/>
    <xdr:sp macro="" textlink="">
      <xdr:nvSpPr>
        <xdr:cNvPr id="65" name="テキスト ボックス 64"/>
        <xdr:cNvSpPr txBox="1"/>
      </xdr:nvSpPr>
      <xdr:spPr>
        <a:xfrm>
          <a:off x="2527300" y="279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11</xdr:row>
      <xdr:rowOff>151910</xdr:rowOff>
    </xdr:from>
    <xdr:to>
      <xdr:col>5</xdr:col>
      <xdr:colOff>34925</xdr:colOff>
      <xdr:row>12</xdr:row>
      <xdr:rowOff>82060</xdr:rowOff>
    </xdr:to>
    <xdr:sp macro="" textlink="">
      <xdr:nvSpPr>
        <xdr:cNvPr id="71" name="円/楕円 70"/>
        <xdr:cNvSpPr/>
      </xdr:nvSpPr>
      <xdr:spPr bwMode="auto">
        <a:xfrm>
          <a:off x="5600700" y="2085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98587</xdr:rowOff>
    </xdr:from>
    <xdr:ext cx="762000" cy="259045"/>
    <xdr:sp macro="" textlink="">
      <xdr:nvSpPr>
        <xdr:cNvPr id="72" name="人口1人当たり決算額の推移該当値テキスト130"/>
        <xdr:cNvSpPr txBox="1"/>
      </xdr:nvSpPr>
      <xdr:spPr>
        <a:xfrm>
          <a:off x="5740400" y="2032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85,140</a:t>
          </a:r>
          <a:endParaRPr kumimoji="1" lang="ja-JP" altLang="en-US" sz="1000" b="1">
            <a:solidFill>
              <a:srgbClr val="FF0000"/>
            </a:solidFill>
            <a:latin typeface="ＭＳ Ｐゴシック"/>
          </a:endParaRPr>
        </a:p>
      </xdr:txBody>
    </xdr:sp>
    <xdr:clientData/>
  </xdr:oneCellAnchor>
  <xdr:twoCellAnchor>
    <xdr:from>
      <xdr:col>4</xdr:col>
      <xdr:colOff>419100</xdr:colOff>
      <xdr:row>11</xdr:row>
      <xdr:rowOff>134961</xdr:rowOff>
    </xdr:from>
    <xdr:to>
      <xdr:col>4</xdr:col>
      <xdr:colOff>520700</xdr:colOff>
      <xdr:row>12</xdr:row>
      <xdr:rowOff>65111</xdr:rowOff>
    </xdr:to>
    <xdr:sp macro="" textlink="">
      <xdr:nvSpPr>
        <xdr:cNvPr id="73" name="円/楕円 72"/>
        <xdr:cNvSpPr/>
      </xdr:nvSpPr>
      <xdr:spPr bwMode="auto">
        <a:xfrm>
          <a:off x="4953000" y="2068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10</xdr:row>
      <xdr:rowOff>75288</xdr:rowOff>
    </xdr:from>
    <xdr:ext cx="736600" cy="259045"/>
    <xdr:sp macro="" textlink="">
      <xdr:nvSpPr>
        <xdr:cNvPr id="74" name="テキスト ボックス 73"/>
        <xdr:cNvSpPr txBox="1"/>
      </xdr:nvSpPr>
      <xdr:spPr>
        <a:xfrm>
          <a:off x="4622800" y="1837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85,659</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38394</xdr:rowOff>
    </xdr:from>
    <xdr:to>
      <xdr:col>3</xdr:col>
      <xdr:colOff>955675</xdr:colOff>
      <xdr:row>12</xdr:row>
      <xdr:rowOff>139994</xdr:rowOff>
    </xdr:to>
    <xdr:sp macro="" textlink="">
      <xdr:nvSpPr>
        <xdr:cNvPr id="75" name="円/楕円 74"/>
        <xdr:cNvSpPr/>
      </xdr:nvSpPr>
      <xdr:spPr bwMode="auto">
        <a:xfrm>
          <a:off x="4254500" y="2143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10</xdr:row>
      <xdr:rowOff>150171</xdr:rowOff>
    </xdr:from>
    <xdr:ext cx="762000" cy="259045"/>
    <xdr:sp macro="" textlink="">
      <xdr:nvSpPr>
        <xdr:cNvPr id="76" name="テキスト ボックス 75"/>
        <xdr:cNvSpPr txBox="1"/>
      </xdr:nvSpPr>
      <xdr:spPr>
        <a:xfrm>
          <a:off x="3924300" y="191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83,366</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64487</xdr:rowOff>
    </xdr:from>
    <xdr:to>
      <xdr:col>3</xdr:col>
      <xdr:colOff>257175</xdr:colOff>
      <xdr:row>12</xdr:row>
      <xdr:rowOff>166087</xdr:rowOff>
    </xdr:to>
    <xdr:sp macro="" textlink="">
      <xdr:nvSpPr>
        <xdr:cNvPr id="77" name="円/楕円 76"/>
        <xdr:cNvSpPr/>
      </xdr:nvSpPr>
      <xdr:spPr bwMode="auto">
        <a:xfrm>
          <a:off x="3556000" y="2169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4814</xdr:rowOff>
    </xdr:from>
    <xdr:ext cx="762000" cy="259045"/>
    <xdr:sp macro="" textlink="">
      <xdr:nvSpPr>
        <xdr:cNvPr id="78" name="テキスト ボックス 77"/>
        <xdr:cNvSpPr txBox="1"/>
      </xdr:nvSpPr>
      <xdr:spPr>
        <a:xfrm>
          <a:off x="3225800" y="193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82,567</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62364</xdr:rowOff>
    </xdr:from>
    <xdr:to>
      <xdr:col>2</xdr:col>
      <xdr:colOff>692150</xdr:colOff>
      <xdr:row>12</xdr:row>
      <xdr:rowOff>163964</xdr:rowOff>
    </xdr:to>
    <xdr:sp macro="" textlink="">
      <xdr:nvSpPr>
        <xdr:cNvPr id="79" name="円/楕円 78"/>
        <xdr:cNvSpPr/>
      </xdr:nvSpPr>
      <xdr:spPr bwMode="auto">
        <a:xfrm>
          <a:off x="2857500" y="2167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2691</xdr:rowOff>
    </xdr:from>
    <xdr:ext cx="762000" cy="259045"/>
    <xdr:sp macro="" textlink="">
      <xdr:nvSpPr>
        <xdr:cNvPr id="80" name="テキスト ボックス 79"/>
        <xdr:cNvSpPr txBox="1"/>
      </xdr:nvSpPr>
      <xdr:spPr>
        <a:xfrm>
          <a:off x="2527300" y="193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82,632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180591</xdr:rowOff>
    </xdr:from>
    <xdr:to>
      <xdr:col>4</xdr:col>
      <xdr:colOff>1117600</xdr:colOff>
      <xdr:row>37</xdr:row>
      <xdr:rowOff>275558</xdr:rowOff>
    </xdr:to>
    <xdr:cxnSp macro="">
      <xdr:nvCxnSpPr>
        <xdr:cNvPr id="110" name="直線コネクタ 109"/>
        <xdr:cNvCxnSpPr/>
      </xdr:nvCxnSpPr>
      <xdr:spPr bwMode="auto">
        <a:xfrm flipV="1">
          <a:off x="5651500" y="6105141"/>
          <a:ext cx="0" cy="12951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247635</xdr:rowOff>
    </xdr:from>
    <xdr:ext cx="762000" cy="259045"/>
    <xdr:sp macro="" textlink="">
      <xdr:nvSpPr>
        <xdr:cNvPr id="111" name="人口1人当たり決算額の推移最小値テキスト445"/>
        <xdr:cNvSpPr txBox="1"/>
      </xdr:nvSpPr>
      <xdr:spPr>
        <a:xfrm>
          <a:off x="5740400" y="737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a:t>
          </a:r>
          <a:endParaRPr kumimoji="1" lang="ja-JP" altLang="en-US" sz="1000" b="1">
            <a:latin typeface="ＭＳ Ｐゴシック"/>
          </a:endParaRPr>
        </a:p>
      </xdr:txBody>
    </xdr:sp>
    <xdr:clientData/>
  </xdr:oneCellAnchor>
  <xdr:twoCellAnchor>
    <xdr:from>
      <xdr:col>4</xdr:col>
      <xdr:colOff>1028700</xdr:colOff>
      <xdr:row>37</xdr:row>
      <xdr:rowOff>275558</xdr:rowOff>
    </xdr:from>
    <xdr:to>
      <xdr:col>5</xdr:col>
      <xdr:colOff>73025</xdr:colOff>
      <xdr:row>37</xdr:row>
      <xdr:rowOff>275558</xdr:rowOff>
    </xdr:to>
    <xdr:cxnSp macro="">
      <xdr:nvCxnSpPr>
        <xdr:cNvPr id="112" name="直線コネクタ 111"/>
        <xdr:cNvCxnSpPr/>
      </xdr:nvCxnSpPr>
      <xdr:spPr bwMode="auto">
        <a:xfrm>
          <a:off x="5562600" y="74002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95518</xdr:rowOff>
    </xdr:from>
    <xdr:ext cx="762000" cy="259045"/>
    <xdr:sp macro="" textlink="">
      <xdr:nvSpPr>
        <xdr:cNvPr id="113" name="人口1人当たり決算額の推移最大値テキスト445"/>
        <xdr:cNvSpPr txBox="1"/>
      </xdr:nvSpPr>
      <xdr:spPr>
        <a:xfrm>
          <a:off x="5740400" y="5848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36,109</a:t>
          </a:r>
          <a:endParaRPr kumimoji="1" lang="ja-JP" altLang="en-US" sz="1000" b="1">
            <a:latin typeface="ＭＳ Ｐゴシック"/>
          </a:endParaRPr>
        </a:p>
      </xdr:txBody>
    </xdr:sp>
    <xdr:clientData/>
  </xdr:oneCellAnchor>
  <xdr:twoCellAnchor>
    <xdr:from>
      <xdr:col>4</xdr:col>
      <xdr:colOff>1028700</xdr:colOff>
      <xdr:row>33</xdr:row>
      <xdr:rowOff>180591</xdr:rowOff>
    </xdr:from>
    <xdr:to>
      <xdr:col>5</xdr:col>
      <xdr:colOff>73025</xdr:colOff>
      <xdr:row>33</xdr:row>
      <xdr:rowOff>180591</xdr:rowOff>
    </xdr:to>
    <xdr:cxnSp macro="">
      <xdr:nvCxnSpPr>
        <xdr:cNvPr id="114" name="直線コネクタ 113"/>
        <xdr:cNvCxnSpPr/>
      </xdr:nvCxnSpPr>
      <xdr:spPr bwMode="auto">
        <a:xfrm>
          <a:off x="5562600" y="6105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336006</xdr:rowOff>
    </xdr:from>
    <xdr:to>
      <xdr:col>4</xdr:col>
      <xdr:colOff>1117600</xdr:colOff>
      <xdr:row>35</xdr:row>
      <xdr:rowOff>132029</xdr:rowOff>
    </xdr:to>
    <xdr:cxnSp macro="">
      <xdr:nvCxnSpPr>
        <xdr:cNvPr id="115" name="直線コネクタ 114"/>
        <xdr:cNvCxnSpPr/>
      </xdr:nvCxnSpPr>
      <xdr:spPr bwMode="auto">
        <a:xfrm>
          <a:off x="5003800" y="6603456"/>
          <a:ext cx="647700" cy="1389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309339</xdr:rowOff>
    </xdr:from>
    <xdr:ext cx="762000" cy="259045"/>
    <xdr:sp macro="" textlink="">
      <xdr:nvSpPr>
        <xdr:cNvPr id="116" name="人口1人当たり決算額の推移平均値テキスト445"/>
        <xdr:cNvSpPr txBox="1"/>
      </xdr:nvSpPr>
      <xdr:spPr>
        <a:xfrm>
          <a:off x="5740400" y="69196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337262</xdr:rowOff>
    </xdr:from>
    <xdr:to>
      <xdr:col>5</xdr:col>
      <xdr:colOff>34925</xdr:colOff>
      <xdr:row>36</xdr:row>
      <xdr:rowOff>95962</xdr:rowOff>
    </xdr:to>
    <xdr:sp macro="" textlink="">
      <xdr:nvSpPr>
        <xdr:cNvPr id="117" name="フローチャート : 判断 116"/>
        <xdr:cNvSpPr/>
      </xdr:nvSpPr>
      <xdr:spPr bwMode="auto">
        <a:xfrm>
          <a:off x="5600700" y="69476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235683</xdr:rowOff>
    </xdr:from>
    <xdr:to>
      <xdr:col>4</xdr:col>
      <xdr:colOff>469900</xdr:colOff>
      <xdr:row>34</xdr:row>
      <xdr:rowOff>336006</xdr:rowOff>
    </xdr:to>
    <xdr:cxnSp macro="">
      <xdr:nvCxnSpPr>
        <xdr:cNvPr id="118" name="直線コネクタ 117"/>
        <xdr:cNvCxnSpPr/>
      </xdr:nvCxnSpPr>
      <xdr:spPr bwMode="auto">
        <a:xfrm>
          <a:off x="4305300" y="6503133"/>
          <a:ext cx="698500" cy="100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337033</xdr:rowOff>
    </xdr:from>
    <xdr:to>
      <xdr:col>4</xdr:col>
      <xdr:colOff>520700</xdr:colOff>
      <xdr:row>36</xdr:row>
      <xdr:rowOff>95733</xdr:rowOff>
    </xdr:to>
    <xdr:sp macro="" textlink="">
      <xdr:nvSpPr>
        <xdr:cNvPr id="119" name="フローチャート : 判断 118"/>
        <xdr:cNvSpPr/>
      </xdr:nvSpPr>
      <xdr:spPr bwMode="auto">
        <a:xfrm>
          <a:off x="4953000" y="6947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80510</xdr:rowOff>
    </xdr:from>
    <xdr:ext cx="736600" cy="259045"/>
    <xdr:sp macro="" textlink="">
      <xdr:nvSpPr>
        <xdr:cNvPr id="120" name="テキスト ボックス 119"/>
        <xdr:cNvSpPr txBox="1"/>
      </xdr:nvSpPr>
      <xdr:spPr>
        <a:xfrm>
          <a:off x="4622800" y="7033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104597</xdr:rowOff>
    </xdr:from>
    <xdr:to>
      <xdr:col>3</xdr:col>
      <xdr:colOff>904875</xdr:colOff>
      <xdr:row>34</xdr:row>
      <xdr:rowOff>235683</xdr:rowOff>
    </xdr:to>
    <xdr:cxnSp macro="">
      <xdr:nvCxnSpPr>
        <xdr:cNvPr id="121" name="直線コネクタ 120"/>
        <xdr:cNvCxnSpPr/>
      </xdr:nvCxnSpPr>
      <xdr:spPr bwMode="auto">
        <a:xfrm>
          <a:off x="3606800" y="6372047"/>
          <a:ext cx="698500" cy="131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241576</xdr:rowOff>
    </xdr:from>
    <xdr:to>
      <xdr:col>3</xdr:col>
      <xdr:colOff>955675</xdr:colOff>
      <xdr:row>36</xdr:row>
      <xdr:rowOff>276</xdr:rowOff>
    </xdr:to>
    <xdr:sp macro="" textlink="">
      <xdr:nvSpPr>
        <xdr:cNvPr id="122" name="フローチャート : 判断 121"/>
        <xdr:cNvSpPr/>
      </xdr:nvSpPr>
      <xdr:spPr bwMode="auto">
        <a:xfrm>
          <a:off x="42545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327953</xdr:rowOff>
    </xdr:from>
    <xdr:ext cx="762000" cy="259045"/>
    <xdr:sp macro="" textlink="">
      <xdr:nvSpPr>
        <xdr:cNvPr id="123" name="テキスト ボックス 122"/>
        <xdr:cNvSpPr txBox="1"/>
      </xdr:nvSpPr>
      <xdr:spPr>
        <a:xfrm>
          <a:off x="3924300" y="693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326503</xdr:rowOff>
    </xdr:from>
    <xdr:to>
      <xdr:col>3</xdr:col>
      <xdr:colOff>206375</xdr:colOff>
      <xdr:row>34</xdr:row>
      <xdr:rowOff>104597</xdr:rowOff>
    </xdr:to>
    <xdr:cxnSp macro="">
      <xdr:nvCxnSpPr>
        <xdr:cNvPr id="124" name="直線コネクタ 123"/>
        <xdr:cNvCxnSpPr/>
      </xdr:nvCxnSpPr>
      <xdr:spPr bwMode="auto">
        <a:xfrm>
          <a:off x="2908300" y="6251053"/>
          <a:ext cx="698500" cy="120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178482</xdr:rowOff>
    </xdr:from>
    <xdr:to>
      <xdr:col>3</xdr:col>
      <xdr:colOff>257175</xdr:colOff>
      <xdr:row>35</xdr:row>
      <xdr:rowOff>280082</xdr:rowOff>
    </xdr:to>
    <xdr:sp macro="" textlink="">
      <xdr:nvSpPr>
        <xdr:cNvPr id="125" name="フローチャート : 判断 124"/>
        <xdr:cNvSpPr/>
      </xdr:nvSpPr>
      <xdr:spPr bwMode="auto">
        <a:xfrm>
          <a:off x="35560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264859</xdr:rowOff>
    </xdr:from>
    <xdr:ext cx="762000" cy="259045"/>
    <xdr:sp macro="" textlink="">
      <xdr:nvSpPr>
        <xdr:cNvPr id="126" name="テキスト ボックス 125"/>
        <xdr:cNvSpPr txBox="1"/>
      </xdr:nvSpPr>
      <xdr:spPr>
        <a:xfrm>
          <a:off x="3225800" y="687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148601</xdr:rowOff>
    </xdr:from>
    <xdr:to>
      <xdr:col>2</xdr:col>
      <xdr:colOff>692150</xdr:colOff>
      <xdr:row>35</xdr:row>
      <xdr:rowOff>250201</xdr:rowOff>
    </xdr:to>
    <xdr:sp macro="" textlink="">
      <xdr:nvSpPr>
        <xdr:cNvPr id="127" name="フローチャート : 判断 126"/>
        <xdr:cNvSpPr/>
      </xdr:nvSpPr>
      <xdr:spPr bwMode="auto">
        <a:xfrm>
          <a:off x="28575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234978</xdr:rowOff>
    </xdr:from>
    <xdr:ext cx="762000" cy="259045"/>
    <xdr:sp macro="" textlink="">
      <xdr:nvSpPr>
        <xdr:cNvPr id="128" name="テキスト ボックス 127"/>
        <xdr:cNvSpPr txBox="1"/>
      </xdr:nvSpPr>
      <xdr:spPr>
        <a:xfrm>
          <a:off x="2527300" y="684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81229</xdr:rowOff>
    </xdr:from>
    <xdr:to>
      <xdr:col>5</xdr:col>
      <xdr:colOff>34925</xdr:colOff>
      <xdr:row>35</xdr:row>
      <xdr:rowOff>182829</xdr:rowOff>
    </xdr:to>
    <xdr:sp macro="" textlink="">
      <xdr:nvSpPr>
        <xdr:cNvPr id="134" name="円/楕円 133"/>
        <xdr:cNvSpPr/>
      </xdr:nvSpPr>
      <xdr:spPr bwMode="auto">
        <a:xfrm>
          <a:off x="5600700" y="6691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269206</xdr:rowOff>
    </xdr:from>
    <xdr:ext cx="762000" cy="259045"/>
    <xdr:sp macro="" textlink="">
      <xdr:nvSpPr>
        <xdr:cNvPr id="135" name="人口1人当たり決算額の推移該当値テキスト445"/>
        <xdr:cNvSpPr txBox="1"/>
      </xdr:nvSpPr>
      <xdr:spPr>
        <a:xfrm>
          <a:off x="5740400" y="653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16,596</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285206</xdr:rowOff>
    </xdr:from>
    <xdr:to>
      <xdr:col>4</xdr:col>
      <xdr:colOff>520700</xdr:colOff>
      <xdr:row>35</xdr:row>
      <xdr:rowOff>43906</xdr:rowOff>
    </xdr:to>
    <xdr:sp macro="" textlink="">
      <xdr:nvSpPr>
        <xdr:cNvPr id="136" name="円/楕円 135"/>
        <xdr:cNvSpPr/>
      </xdr:nvSpPr>
      <xdr:spPr bwMode="auto">
        <a:xfrm>
          <a:off x="4953000" y="6552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54083</xdr:rowOff>
    </xdr:from>
    <xdr:ext cx="736600" cy="259045"/>
    <xdr:sp macro="" textlink="">
      <xdr:nvSpPr>
        <xdr:cNvPr id="137" name="テキスト ボックス 136"/>
        <xdr:cNvSpPr txBox="1"/>
      </xdr:nvSpPr>
      <xdr:spPr>
        <a:xfrm>
          <a:off x="4622800" y="6321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20,850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184883</xdr:rowOff>
    </xdr:from>
    <xdr:to>
      <xdr:col>3</xdr:col>
      <xdr:colOff>955675</xdr:colOff>
      <xdr:row>34</xdr:row>
      <xdr:rowOff>286483</xdr:rowOff>
    </xdr:to>
    <xdr:sp macro="" textlink="">
      <xdr:nvSpPr>
        <xdr:cNvPr id="138" name="円/楕円 137"/>
        <xdr:cNvSpPr/>
      </xdr:nvSpPr>
      <xdr:spPr bwMode="auto">
        <a:xfrm>
          <a:off x="4254500" y="6452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296660</xdr:rowOff>
    </xdr:from>
    <xdr:ext cx="762000" cy="259045"/>
    <xdr:sp macro="" textlink="">
      <xdr:nvSpPr>
        <xdr:cNvPr id="139" name="テキスト ボックス 138"/>
        <xdr:cNvSpPr txBox="1"/>
      </xdr:nvSpPr>
      <xdr:spPr>
        <a:xfrm>
          <a:off x="3924300" y="6221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23,922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53797</xdr:rowOff>
    </xdr:from>
    <xdr:to>
      <xdr:col>3</xdr:col>
      <xdr:colOff>257175</xdr:colOff>
      <xdr:row>34</xdr:row>
      <xdr:rowOff>155397</xdr:rowOff>
    </xdr:to>
    <xdr:sp macro="" textlink="">
      <xdr:nvSpPr>
        <xdr:cNvPr id="140" name="円/楕円 139"/>
        <xdr:cNvSpPr/>
      </xdr:nvSpPr>
      <xdr:spPr bwMode="auto">
        <a:xfrm>
          <a:off x="3556000" y="6321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165574</xdr:rowOff>
    </xdr:from>
    <xdr:ext cx="762000" cy="259045"/>
    <xdr:sp macro="" textlink="">
      <xdr:nvSpPr>
        <xdr:cNvPr id="141" name="テキスト ボックス 140"/>
        <xdr:cNvSpPr txBox="1"/>
      </xdr:nvSpPr>
      <xdr:spPr>
        <a:xfrm>
          <a:off x="3225800" y="609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27,936</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275703</xdr:rowOff>
    </xdr:from>
    <xdr:to>
      <xdr:col>2</xdr:col>
      <xdr:colOff>692150</xdr:colOff>
      <xdr:row>34</xdr:row>
      <xdr:rowOff>34403</xdr:rowOff>
    </xdr:to>
    <xdr:sp macro="" textlink="">
      <xdr:nvSpPr>
        <xdr:cNvPr id="142" name="円/楕円 141"/>
        <xdr:cNvSpPr/>
      </xdr:nvSpPr>
      <xdr:spPr bwMode="auto">
        <a:xfrm>
          <a:off x="2857500" y="6200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44580</xdr:rowOff>
    </xdr:from>
    <xdr:ext cx="762000" cy="259045"/>
    <xdr:sp macro="" textlink="">
      <xdr:nvSpPr>
        <xdr:cNvPr id="143" name="テキスト ボックス 142"/>
        <xdr:cNvSpPr txBox="1"/>
      </xdr:nvSpPr>
      <xdr:spPr>
        <a:xfrm>
          <a:off x="2527300" y="5969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31,641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山口県岩国市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138,394
136,727
873.72
73,800,807
71,909,720
1,397,100
36,862,606
51,765,156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11.8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138426</xdr:rowOff>
    </xdr:from>
    <xdr:to>
      <xdr:col>6</xdr:col>
      <xdr:colOff>510540</xdr:colOff>
      <xdr:row>39</xdr:row>
      <xdr:rowOff>29384</xdr:rowOff>
    </xdr:to>
    <xdr:cxnSp macro="">
      <xdr:nvCxnSpPr>
        <xdr:cNvPr id="58" name="直線コネクタ 57"/>
        <xdr:cNvCxnSpPr/>
      </xdr:nvCxnSpPr>
      <xdr:spPr>
        <a:xfrm flipV="1">
          <a:off x="4633595" y="5281926"/>
          <a:ext cx="1270" cy="1434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33211</xdr:rowOff>
    </xdr:from>
    <xdr:ext cx="534377" cy="259045"/>
    <xdr:sp macro="" textlink="">
      <xdr:nvSpPr>
        <xdr:cNvPr id="59" name="人件費最小値テキスト"/>
        <xdr:cNvSpPr txBox="1"/>
      </xdr:nvSpPr>
      <xdr:spPr>
        <a:xfrm>
          <a:off x="4686300" y="671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32,128</a:t>
          </a:r>
          <a:endParaRPr kumimoji="1" lang="ja-JP" altLang="en-US" sz="1000" b="1">
            <a:latin typeface="ＭＳ Ｐゴシック"/>
          </a:endParaRPr>
        </a:p>
      </xdr:txBody>
    </xdr:sp>
    <xdr:clientData/>
  </xdr:oneCellAnchor>
  <xdr:twoCellAnchor>
    <xdr:from>
      <xdr:col>6</xdr:col>
      <xdr:colOff>422275</xdr:colOff>
      <xdr:row>39</xdr:row>
      <xdr:rowOff>29384</xdr:rowOff>
    </xdr:from>
    <xdr:to>
      <xdr:col>6</xdr:col>
      <xdr:colOff>600075</xdr:colOff>
      <xdr:row>39</xdr:row>
      <xdr:rowOff>29384</xdr:rowOff>
    </xdr:to>
    <xdr:cxnSp macro="">
      <xdr:nvCxnSpPr>
        <xdr:cNvPr id="60" name="直線コネクタ 59"/>
        <xdr:cNvCxnSpPr/>
      </xdr:nvCxnSpPr>
      <xdr:spPr>
        <a:xfrm>
          <a:off x="4546600" y="671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85103</xdr:rowOff>
    </xdr:from>
    <xdr:ext cx="534377" cy="259045"/>
    <xdr:sp macro="" textlink="">
      <xdr:nvSpPr>
        <xdr:cNvPr id="61" name="人件費最大値テキスト"/>
        <xdr:cNvSpPr txBox="1"/>
      </xdr:nvSpPr>
      <xdr:spPr>
        <a:xfrm>
          <a:off x="4686300" y="505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76,039</a:t>
          </a:r>
          <a:endParaRPr kumimoji="1" lang="ja-JP" altLang="en-US" sz="1000" b="1">
            <a:latin typeface="ＭＳ Ｐゴシック"/>
          </a:endParaRPr>
        </a:p>
      </xdr:txBody>
    </xdr:sp>
    <xdr:clientData/>
  </xdr:oneCellAnchor>
  <xdr:twoCellAnchor>
    <xdr:from>
      <xdr:col>6</xdr:col>
      <xdr:colOff>422275</xdr:colOff>
      <xdr:row>30</xdr:row>
      <xdr:rowOff>138426</xdr:rowOff>
    </xdr:from>
    <xdr:to>
      <xdr:col>6</xdr:col>
      <xdr:colOff>600075</xdr:colOff>
      <xdr:row>30</xdr:row>
      <xdr:rowOff>138426</xdr:rowOff>
    </xdr:to>
    <xdr:cxnSp macro="">
      <xdr:nvCxnSpPr>
        <xdr:cNvPr id="62" name="直線コネクタ 61"/>
        <xdr:cNvCxnSpPr/>
      </xdr:nvCxnSpPr>
      <xdr:spPr>
        <a:xfrm>
          <a:off x="4546600" y="528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1658</xdr:rowOff>
    </xdr:from>
    <xdr:to>
      <xdr:col>6</xdr:col>
      <xdr:colOff>511175</xdr:colOff>
      <xdr:row>31</xdr:row>
      <xdr:rowOff>34479</xdr:rowOff>
    </xdr:to>
    <xdr:cxnSp macro="">
      <xdr:nvCxnSpPr>
        <xdr:cNvPr id="63" name="直線コネクタ 62"/>
        <xdr:cNvCxnSpPr/>
      </xdr:nvCxnSpPr>
      <xdr:spPr>
        <a:xfrm>
          <a:off x="3797300" y="5316608"/>
          <a:ext cx="838200" cy="3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17982</xdr:rowOff>
    </xdr:from>
    <xdr:ext cx="534377" cy="259045"/>
    <xdr:sp macro="" textlink="">
      <xdr:nvSpPr>
        <xdr:cNvPr id="64" name="人件費平均値テキスト"/>
        <xdr:cNvSpPr txBox="1"/>
      </xdr:nvSpPr>
      <xdr:spPr>
        <a:xfrm>
          <a:off x="4686300" y="5847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56,511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39555</xdr:rowOff>
    </xdr:from>
    <xdr:to>
      <xdr:col>6</xdr:col>
      <xdr:colOff>561975</xdr:colOff>
      <xdr:row>34</xdr:row>
      <xdr:rowOff>141155</xdr:rowOff>
    </xdr:to>
    <xdr:sp macro="" textlink="">
      <xdr:nvSpPr>
        <xdr:cNvPr id="65" name="フローチャート : 判断 64"/>
        <xdr:cNvSpPr/>
      </xdr:nvSpPr>
      <xdr:spPr>
        <a:xfrm>
          <a:off x="45847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1658</xdr:rowOff>
    </xdr:from>
    <xdr:to>
      <xdr:col>5</xdr:col>
      <xdr:colOff>358775</xdr:colOff>
      <xdr:row>31</xdr:row>
      <xdr:rowOff>110994</xdr:rowOff>
    </xdr:to>
    <xdr:cxnSp macro="">
      <xdr:nvCxnSpPr>
        <xdr:cNvPr id="66" name="直線コネクタ 65"/>
        <xdr:cNvCxnSpPr/>
      </xdr:nvCxnSpPr>
      <xdr:spPr>
        <a:xfrm flipV="1">
          <a:off x="2908300" y="5316608"/>
          <a:ext cx="889000" cy="10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170478</xdr:rowOff>
    </xdr:from>
    <xdr:to>
      <xdr:col>5</xdr:col>
      <xdr:colOff>409575</xdr:colOff>
      <xdr:row>34</xdr:row>
      <xdr:rowOff>100628</xdr:rowOff>
    </xdr:to>
    <xdr:sp macro="" textlink="">
      <xdr:nvSpPr>
        <xdr:cNvPr id="67" name="フローチャート : 判断 66"/>
        <xdr:cNvSpPr/>
      </xdr:nvSpPr>
      <xdr:spPr>
        <a:xfrm>
          <a:off x="3746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91755</xdr:rowOff>
    </xdr:from>
    <xdr:ext cx="534377" cy="259045"/>
    <xdr:sp macro="" textlink="">
      <xdr:nvSpPr>
        <xdr:cNvPr id="68" name="テキスト ボックス 67"/>
        <xdr:cNvSpPr txBox="1"/>
      </xdr:nvSpPr>
      <xdr:spPr>
        <a:xfrm>
          <a:off x="3530111" y="592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57,752</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61617</xdr:rowOff>
    </xdr:from>
    <xdr:to>
      <xdr:col>4</xdr:col>
      <xdr:colOff>155575</xdr:colOff>
      <xdr:row>31</xdr:row>
      <xdr:rowOff>110994</xdr:rowOff>
    </xdr:to>
    <xdr:cxnSp macro="">
      <xdr:nvCxnSpPr>
        <xdr:cNvPr id="69" name="直線コネクタ 68"/>
        <xdr:cNvCxnSpPr/>
      </xdr:nvCxnSpPr>
      <xdr:spPr>
        <a:xfrm>
          <a:off x="2019300" y="5376567"/>
          <a:ext cx="889000" cy="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130995</xdr:rowOff>
    </xdr:from>
    <xdr:to>
      <xdr:col>4</xdr:col>
      <xdr:colOff>206375</xdr:colOff>
      <xdr:row>34</xdr:row>
      <xdr:rowOff>61145</xdr:rowOff>
    </xdr:to>
    <xdr:sp macro="" textlink="">
      <xdr:nvSpPr>
        <xdr:cNvPr id="70" name="フローチャート : 判断 69"/>
        <xdr:cNvSpPr/>
      </xdr:nvSpPr>
      <xdr:spPr>
        <a:xfrm>
          <a:off x="2857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52272</xdr:rowOff>
    </xdr:from>
    <xdr:ext cx="534377" cy="259045"/>
    <xdr:sp macro="" textlink="">
      <xdr:nvSpPr>
        <xdr:cNvPr id="71" name="テキスト ボックス 70"/>
        <xdr:cNvSpPr txBox="1"/>
      </xdr:nvSpPr>
      <xdr:spPr>
        <a:xfrm>
          <a:off x="2641111" y="588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29678</xdr:rowOff>
    </xdr:from>
    <xdr:to>
      <xdr:col>2</xdr:col>
      <xdr:colOff>638175</xdr:colOff>
      <xdr:row>31</xdr:row>
      <xdr:rowOff>61617</xdr:rowOff>
    </xdr:to>
    <xdr:cxnSp macro="">
      <xdr:nvCxnSpPr>
        <xdr:cNvPr id="72" name="直線コネクタ 71"/>
        <xdr:cNvCxnSpPr/>
      </xdr:nvCxnSpPr>
      <xdr:spPr>
        <a:xfrm>
          <a:off x="1130300" y="5344628"/>
          <a:ext cx="889000" cy="3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149251</xdr:rowOff>
    </xdr:from>
    <xdr:to>
      <xdr:col>3</xdr:col>
      <xdr:colOff>3175</xdr:colOff>
      <xdr:row>34</xdr:row>
      <xdr:rowOff>79401</xdr:rowOff>
    </xdr:to>
    <xdr:sp macro="" textlink="">
      <xdr:nvSpPr>
        <xdr:cNvPr id="73" name="フローチャート : 判断 72"/>
        <xdr:cNvSpPr/>
      </xdr:nvSpPr>
      <xdr:spPr>
        <a:xfrm>
          <a:off x="1968500" y="580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70528</xdr:rowOff>
    </xdr:from>
    <xdr:ext cx="534377" cy="259045"/>
    <xdr:sp macro="" textlink="">
      <xdr:nvSpPr>
        <xdr:cNvPr id="74" name="テキスト ボックス 73"/>
        <xdr:cNvSpPr txBox="1"/>
      </xdr:nvSpPr>
      <xdr:spPr>
        <a:xfrm>
          <a:off x="1752111" y="589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53532</xdr:rowOff>
    </xdr:from>
    <xdr:to>
      <xdr:col>1</xdr:col>
      <xdr:colOff>485775</xdr:colOff>
      <xdr:row>33</xdr:row>
      <xdr:rowOff>155132</xdr:rowOff>
    </xdr:to>
    <xdr:sp macro="" textlink="">
      <xdr:nvSpPr>
        <xdr:cNvPr id="75" name="フローチャート : 判断 74"/>
        <xdr:cNvSpPr/>
      </xdr:nvSpPr>
      <xdr:spPr>
        <a:xfrm>
          <a:off x="1079500" y="5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146259</xdr:rowOff>
    </xdr:from>
    <xdr:ext cx="534377" cy="259045"/>
    <xdr:sp macro="" textlink="">
      <xdr:nvSpPr>
        <xdr:cNvPr id="76" name="テキスト ボックス 75"/>
        <xdr:cNvSpPr txBox="1"/>
      </xdr:nvSpPr>
      <xdr:spPr>
        <a:xfrm>
          <a:off x="863111" y="580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30</xdr:row>
      <xdr:rowOff>155129</xdr:rowOff>
    </xdr:from>
    <xdr:to>
      <xdr:col>6</xdr:col>
      <xdr:colOff>561975</xdr:colOff>
      <xdr:row>31</xdr:row>
      <xdr:rowOff>85279</xdr:rowOff>
    </xdr:to>
    <xdr:sp macro="" textlink="">
      <xdr:nvSpPr>
        <xdr:cNvPr id="82" name="円/楕円 81"/>
        <xdr:cNvSpPr/>
      </xdr:nvSpPr>
      <xdr:spPr>
        <a:xfrm>
          <a:off x="4584700" y="529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70056</xdr:rowOff>
    </xdr:from>
    <xdr:ext cx="534377" cy="259045"/>
    <xdr:sp macro="" textlink="">
      <xdr:nvSpPr>
        <xdr:cNvPr id="83" name="人件費該当値テキスト"/>
        <xdr:cNvSpPr txBox="1"/>
      </xdr:nvSpPr>
      <xdr:spPr>
        <a:xfrm>
          <a:off x="4686300" y="521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73,972</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122308</xdr:rowOff>
    </xdr:from>
    <xdr:to>
      <xdr:col>5</xdr:col>
      <xdr:colOff>409575</xdr:colOff>
      <xdr:row>31</xdr:row>
      <xdr:rowOff>52458</xdr:rowOff>
    </xdr:to>
    <xdr:sp macro="" textlink="">
      <xdr:nvSpPr>
        <xdr:cNvPr id="84" name="円/楕円 83"/>
        <xdr:cNvSpPr/>
      </xdr:nvSpPr>
      <xdr:spPr>
        <a:xfrm>
          <a:off x="3746500" y="526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29</xdr:row>
      <xdr:rowOff>68985</xdr:rowOff>
    </xdr:from>
    <xdr:ext cx="534377" cy="259045"/>
    <xdr:sp macro="" textlink="">
      <xdr:nvSpPr>
        <xdr:cNvPr id="85" name="テキスト ボックス 84"/>
        <xdr:cNvSpPr txBox="1"/>
      </xdr:nvSpPr>
      <xdr:spPr>
        <a:xfrm>
          <a:off x="3530111" y="504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74,977</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60194</xdr:rowOff>
    </xdr:from>
    <xdr:to>
      <xdr:col>4</xdr:col>
      <xdr:colOff>206375</xdr:colOff>
      <xdr:row>31</xdr:row>
      <xdr:rowOff>161794</xdr:rowOff>
    </xdr:to>
    <xdr:sp macro="" textlink="">
      <xdr:nvSpPr>
        <xdr:cNvPr id="86" name="円/楕円 85"/>
        <xdr:cNvSpPr/>
      </xdr:nvSpPr>
      <xdr:spPr>
        <a:xfrm>
          <a:off x="2857500" y="537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30</xdr:row>
      <xdr:rowOff>6871</xdr:rowOff>
    </xdr:from>
    <xdr:ext cx="534377" cy="259045"/>
    <xdr:sp macro="" textlink="">
      <xdr:nvSpPr>
        <xdr:cNvPr id="87" name="テキスト ボックス 86"/>
        <xdr:cNvSpPr txBox="1"/>
      </xdr:nvSpPr>
      <xdr:spPr>
        <a:xfrm>
          <a:off x="2641111" y="515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71,629</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10817</xdr:rowOff>
    </xdr:from>
    <xdr:to>
      <xdr:col>3</xdr:col>
      <xdr:colOff>3175</xdr:colOff>
      <xdr:row>31</xdr:row>
      <xdr:rowOff>112417</xdr:rowOff>
    </xdr:to>
    <xdr:sp macro="" textlink="">
      <xdr:nvSpPr>
        <xdr:cNvPr id="88" name="円/楕円 87"/>
        <xdr:cNvSpPr/>
      </xdr:nvSpPr>
      <xdr:spPr>
        <a:xfrm>
          <a:off x="1968500" y="532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29</xdr:row>
      <xdr:rowOff>128944</xdr:rowOff>
    </xdr:from>
    <xdr:ext cx="534377" cy="259045"/>
    <xdr:sp macro="" textlink="">
      <xdr:nvSpPr>
        <xdr:cNvPr id="89" name="テキスト ボックス 88"/>
        <xdr:cNvSpPr txBox="1"/>
      </xdr:nvSpPr>
      <xdr:spPr>
        <a:xfrm>
          <a:off x="1752111" y="51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73,141</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150328</xdr:rowOff>
    </xdr:from>
    <xdr:to>
      <xdr:col>1</xdr:col>
      <xdr:colOff>485775</xdr:colOff>
      <xdr:row>31</xdr:row>
      <xdr:rowOff>80478</xdr:rowOff>
    </xdr:to>
    <xdr:sp macro="" textlink="">
      <xdr:nvSpPr>
        <xdr:cNvPr id="90" name="円/楕円 89"/>
        <xdr:cNvSpPr/>
      </xdr:nvSpPr>
      <xdr:spPr>
        <a:xfrm>
          <a:off x="1079500" y="529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29</xdr:row>
      <xdr:rowOff>97005</xdr:rowOff>
    </xdr:from>
    <xdr:ext cx="534377" cy="259045"/>
    <xdr:sp macro="" textlink="">
      <xdr:nvSpPr>
        <xdr:cNvPr id="91" name="テキスト ボックス 90"/>
        <xdr:cNvSpPr txBox="1"/>
      </xdr:nvSpPr>
      <xdr:spPr>
        <a:xfrm>
          <a:off x="863111" y="506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74,119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54,589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74686</xdr:rowOff>
    </xdr:from>
    <xdr:to>
      <xdr:col>6</xdr:col>
      <xdr:colOff>510540</xdr:colOff>
      <xdr:row>59</xdr:row>
      <xdr:rowOff>59644</xdr:rowOff>
    </xdr:to>
    <xdr:cxnSp macro="">
      <xdr:nvCxnSpPr>
        <xdr:cNvPr id="114" name="直線コネクタ 113"/>
        <xdr:cNvCxnSpPr/>
      </xdr:nvCxnSpPr>
      <xdr:spPr>
        <a:xfrm flipV="1">
          <a:off x="4633595" y="8818636"/>
          <a:ext cx="1270" cy="1356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63471</xdr:rowOff>
    </xdr:from>
    <xdr:ext cx="534377" cy="259045"/>
    <xdr:sp macro="" textlink="">
      <xdr:nvSpPr>
        <xdr:cNvPr id="115" name="物件費最小値テキスト"/>
        <xdr:cNvSpPr txBox="1"/>
      </xdr:nvSpPr>
      <xdr:spPr>
        <a:xfrm>
          <a:off x="4686300" y="1017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36,002</a:t>
          </a:r>
          <a:endParaRPr kumimoji="1" lang="ja-JP" altLang="en-US" sz="1000" b="1">
            <a:latin typeface="ＭＳ Ｐゴシック"/>
          </a:endParaRPr>
        </a:p>
      </xdr:txBody>
    </xdr:sp>
    <xdr:clientData/>
  </xdr:oneCellAnchor>
  <xdr:twoCellAnchor>
    <xdr:from>
      <xdr:col>6</xdr:col>
      <xdr:colOff>422275</xdr:colOff>
      <xdr:row>59</xdr:row>
      <xdr:rowOff>59644</xdr:rowOff>
    </xdr:from>
    <xdr:to>
      <xdr:col>6</xdr:col>
      <xdr:colOff>600075</xdr:colOff>
      <xdr:row>59</xdr:row>
      <xdr:rowOff>59644</xdr:rowOff>
    </xdr:to>
    <xdr:cxnSp macro="">
      <xdr:nvCxnSpPr>
        <xdr:cNvPr id="116" name="直線コネクタ 115"/>
        <xdr:cNvCxnSpPr/>
      </xdr:nvCxnSpPr>
      <xdr:spPr>
        <a:xfrm>
          <a:off x="4546600" y="1017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21363</xdr:rowOff>
    </xdr:from>
    <xdr:ext cx="534377" cy="259045"/>
    <xdr:sp macro="" textlink="">
      <xdr:nvSpPr>
        <xdr:cNvPr id="117" name="物件費最大値テキスト"/>
        <xdr:cNvSpPr txBox="1"/>
      </xdr:nvSpPr>
      <xdr:spPr>
        <a:xfrm>
          <a:off x="4686300" y="859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95,344</a:t>
          </a:r>
          <a:endParaRPr kumimoji="1" lang="ja-JP" altLang="en-US" sz="1000" b="1">
            <a:latin typeface="ＭＳ Ｐゴシック"/>
          </a:endParaRPr>
        </a:p>
      </xdr:txBody>
    </xdr:sp>
    <xdr:clientData/>
  </xdr:oneCellAnchor>
  <xdr:twoCellAnchor>
    <xdr:from>
      <xdr:col>6</xdr:col>
      <xdr:colOff>422275</xdr:colOff>
      <xdr:row>51</xdr:row>
      <xdr:rowOff>74686</xdr:rowOff>
    </xdr:from>
    <xdr:to>
      <xdr:col>6</xdr:col>
      <xdr:colOff>600075</xdr:colOff>
      <xdr:row>51</xdr:row>
      <xdr:rowOff>74686</xdr:rowOff>
    </xdr:to>
    <xdr:cxnSp macro="">
      <xdr:nvCxnSpPr>
        <xdr:cNvPr id="118" name="直線コネクタ 117"/>
        <xdr:cNvCxnSpPr/>
      </xdr:nvCxnSpPr>
      <xdr:spPr>
        <a:xfrm>
          <a:off x="4546600" y="8818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122418</xdr:rowOff>
    </xdr:from>
    <xdr:to>
      <xdr:col>6</xdr:col>
      <xdr:colOff>511175</xdr:colOff>
      <xdr:row>58</xdr:row>
      <xdr:rowOff>26154</xdr:rowOff>
    </xdr:to>
    <xdr:cxnSp macro="">
      <xdr:nvCxnSpPr>
        <xdr:cNvPr id="119" name="直線コネクタ 118"/>
        <xdr:cNvCxnSpPr/>
      </xdr:nvCxnSpPr>
      <xdr:spPr>
        <a:xfrm flipV="1">
          <a:off x="3797300" y="9895068"/>
          <a:ext cx="838200" cy="7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25755</xdr:rowOff>
    </xdr:from>
    <xdr:ext cx="534377" cy="259045"/>
    <xdr:sp macro="" textlink="">
      <xdr:nvSpPr>
        <xdr:cNvPr id="120" name="物件費平均値テキスト"/>
        <xdr:cNvSpPr txBox="1"/>
      </xdr:nvSpPr>
      <xdr:spPr>
        <a:xfrm>
          <a:off x="4686300" y="9626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51,263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2878</xdr:rowOff>
    </xdr:from>
    <xdr:to>
      <xdr:col>6</xdr:col>
      <xdr:colOff>561975</xdr:colOff>
      <xdr:row>57</xdr:row>
      <xdr:rowOff>104478</xdr:rowOff>
    </xdr:to>
    <xdr:sp macro="" textlink="">
      <xdr:nvSpPr>
        <xdr:cNvPr id="121" name="フローチャート : 判断 120"/>
        <xdr:cNvSpPr/>
      </xdr:nvSpPr>
      <xdr:spPr>
        <a:xfrm>
          <a:off x="4584700" y="977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26154</xdr:rowOff>
    </xdr:from>
    <xdr:to>
      <xdr:col>5</xdr:col>
      <xdr:colOff>358775</xdr:colOff>
      <xdr:row>58</xdr:row>
      <xdr:rowOff>37859</xdr:rowOff>
    </xdr:to>
    <xdr:cxnSp macro="">
      <xdr:nvCxnSpPr>
        <xdr:cNvPr id="122" name="直線コネクタ 121"/>
        <xdr:cNvCxnSpPr/>
      </xdr:nvCxnSpPr>
      <xdr:spPr>
        <a:xfrm flipV="1">
          <a:off x="2908300" y="9970254"/>
          <a:ext cx="889000" cy="1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36047</xdr:rowOff>
    </xdr:from>
    <xdr:to>
      <xdr:col>5</xdr:col>
      <xdr:colOff>409575</xdr:colOff>
      <xdr:row>57</xdr:row>
      <xdr:rowOff>137647</xdr:rowOff>
    </xdr:to>
    <xdr:sp macro="" textlink="">
      <xdr:nvSpPr>
        <xdr:cNvPr id="123" name="フローチャート : 判断 122"/>
        <xdr:cNvSpPr/>
      </xdr:nvSpPr>
      <xdr:spPr>
        <a:xfrm>
          <a:off x="3746500" y="980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154174</xdr:rowOff>
    </xdr:from>
    <xdr:ext cx="534377" cy="259045"/>
    <xdr:sp macro="" textlink="">
      <xdr:nvSpPr>
        <xdr:cNvPr id="124" name="テキスト ボックス 123"/>
        <xdr:cNvSpPr txBox="1"/>
      </xdr:nvSpPr>
      <xdr:spPr>
        <a:xfrm>
          <a:off x="3530111" y="958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49,812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37859</xdr:rowOff>
    </xdr:from>
    <xdr:to>
      <xdr:col>4</xdr:col>
      <xdr:colOff>155575</xdr:colOff>
      <xdr:row>58</xdr:row>
      <xdr:rowOff>105021</xdr:rowOff>
    </xdr:to>
    <xdr:cxnSp macro="">
      <xdr:nvCxnSpPr>
        <xdr:cNvPr id="125" name="直線コネクタ 124"/>
        <xdr:cNvCxnSpPr/>
      </xdr:nvCxnSpPr>
      <xdr:spPr>
        <a:xfrm flipV="1">
          <a:off x="2019300" y="9981959"/>
          <a:ext cx="889000" cy="6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26309</xdr:rowOff>
    </xdr:from>
    <xdr:to>
      <xdr:col>4</xdr:col>
      <xdr:colOff>206375</xdr:colOff>
      <xdr:row>57</xdr:row>
      <xdr:rowOff>127909</xdr:rowOff>
    </xdr:to>
    <xdr:sp macro="" textlink="">
      <xdr:nvSpPr>
        <xdr:cNvPr id="126" name="フローチャート : 判断 125"/>
        <xdr:cNvSpPr/>
      </xdr:nvSpPr>
      <xdr:spPr>
        <a:xfrm>
          <a:off x="2857500" y="97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144436</xdr:rowOff>
    </xdr:from>
    <xdr:ext cx="534377" cy="259045"/>
    <xdr:sp macro="" textlink="">
      <xdr:nvSpPr>
        <xdr:cNvPr id="127" name="テキスト ボックス 126"/>
        <xdr:cNvSpPr txBox="1"/>
      </xdr:nvSpPr>
      <xdr:spPr>
        <a:xfrm>
          <a:off x="2641111" y="957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51301</xdr:rowOff>
    </xdr:from>
    <xdr:to>
      <xdr:col>2</xdr:col>
      <xdr:colOff>638175</xdr:colOff>
      <xdr:row>58</xdr:row>
      <xdr:rowOff>105021</xdr:rowOff>
    </xdr:to>
    <xdr:cxnSp macro="">
      <xdr:nvCxnSpPr>
        <xdr:cNvPr id="128" name="直線コネクタ 127"/>
        <xdr:cNvCxnSpPr/>
      </xdr:nvCxnSpPr>
      <xdr:spPr>
        <a:xfrm>
          <a:off x="1130300" y="9995401"/>
          <a:ext cx="889000" cy="5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85745</xdr:rowOff>
    </xdr:from>
    <xdr:to>
      <xdr:col>3</xdr:col>
      <xdr:colOff>3175</xdr:colOff>
      <xdr:row>58</xdr:row>
      <xdr:rowOff>15895</xdr:rowOff>
    </xdr:to>
    <xdr:sp macro="" textlink="">
      <xdr:nvSpPr>
        <xdr:cNvPr id="129" name="フローチャート : 判断 128"/>
        <xdr:cNvSpPr/>
      </xdr:nvSpPr>
      <xdr:spPr>
        <a:xfrm>
          <a:off x="1968500" y="985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32422</xdr:rowOff>
    </xdr:from>
    <xdr:ext cx="534377" cy="259045"/>
    <xdr:sp macro="" textlink="">
      <xdr:nvSpPr>
        <xdr:cNvPr id="130" name="テキスト ボックス 129"/>
        <xdr:cNvSpPr txBox="1"/>
      </xdr:nvSpPr>
      <xdr:spPr>
        <a:xfrm>
          <a:off x="1752111" y="963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101381</xdr:rowOff>
    </xdr:from>
    <xdr:to>
      <xdr:col>1</xdr:col>
      <xdr:colOff>485775</xdr:colOff>
      <xdr:row>58</xdr:row>
      <xdr:rowOff>31531</xdr:rowOff>
    </xdr:to>
    <xdr:sp macro="" textlink="">
      <xdr:nvSpPr>
        <xdr:cNvPr id="131" name="フローチャート : 判断 130"/>
        <xdr:cNvSpPr/>
      </xdr:nvSpPr>
      <xdr:spPr>
        <a:xfrm>
          <a:off x="1079500" y="987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48058</xdr:rowOff>
    </xdr:from>
    <xdr:ext cx="534377" cy="259045"/>
    <xdr:sp macro="" textlink="">
      <xdr:nvSpPr>
        <xdr:cNvPr id="132" name="テキスト ボックス 131"/>
        <xdr:cNvSpPr txBox="1"/>
      </xdr:nvSpPr>
      <xdr:spPr>
        <a:xfrm>
          <a:off x="863111" y="964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71618</xdr:rowOff>
    </xdr:from>
    <xdr:to>
      <xdr:col>6</xdr:col>
      <xdr:colOff>561975</xdr:colOff>
      <xdr:row>58</xdr:row>
      <xdr:rowOff>1768</xdr:rowOff>
    </xdr:to>
    <xdr:sp macro="" textlink="">
      <xdr:nvSpPr>
        <xdr:cNvPr id="138" name="円/楕円 137"/>
        <xdr:cNvSpPr/>
      </xdr:nvSpPr>
      <xdr:spPr>
        <a:xfrm>
          <a:off x="4584700" y="984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50045</xdr:rowOff>
    </xdr:from>
    <xdr:ext cx="534377" cy="259045"/>
    <xdr:sp macro="" textlink="">
      <xdr:nvSpPr>
        <xdr:cNvPr id="139" name="物件費該当値テキスト"/>
        <xdr:cNvSpPr txBox="1"/>
      </xdr:nvSpPr>
      <xdr:spPr>
        <a:xfrm>
          <a:off x="4686300" y="982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48,256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146804</xdr:rowOff>
    </xdr:from>
    <xdr:to>
      <xdr:col>5</xdr:col>
      <xdr:colOff>409575</xdr:colOff>
      <xdr:row>58</xdr:row>
      <xdr:rowOff>76954</xdr:rowOff>
    </xdr:to>
    <xdr:sp macro="" textlink="">
      <xdr:nvSpPr>
        <xdr:cNvPr id="140" name="円/楕円 139"/>
        <xdr:cNvSpPr/>
      </xdr:nvSpPr>
      <xdr:spPr>
        <a:xfrm>
          <a:off x="3746500" y="991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68081</xdr:rowOff>
    </xdr:from>
    <xdr:ext cx="534377" cy="259045"/>
    <xdr:sp macro="" textlink="">
      <xdr:nvSpPr>
        <xdr:cNvPr id="141" name="テキスト ボックス 140"/>
        <xdr:cNvSpPr txBox="1"/>
      </xdr:nvSpPr>
      <xdr:spPr>
        <a:xfrm>
          <a:off x="3530111" y="1001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44,967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158509</xdr:rowOff>
    </xdr:from>
    <xdr:to>
      <xdr:col>4</xdr:col>
      <xdr:colOff>206375</xdr:colOff>
      <xdr:row>58</xdr:row>
      <xdr:rowOff>88659</xdr:rowOff>
    </xdr:to>
    <xdr:sp macro="" textlink="">
      <xdr:nvSpPr>
        <xdr:cNvPr id="142" name="円/楕円 141"/>
        <xdr:cNvSpPr/>
      </xdr:nvSpPr>
      <xdr:spPr>
        <a:xfrm>
          <a:off x="2857500" y="993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79786</xdr:rowOff>
    </xdr:from>
    <xdr:ext cx="534377" cy="259045"/>
    <xdr:sp macro="" textlink="">
      <xdr:nvSpPr>
        <xdr:cNvPr id="143" name="テキスト ボックス 142"/>
        <xdr:cNvSpPr txBox="1"/>
      </xdr:nvSpPr>
      <xdr:spPr>
        <a:xfrm>
          <a:off x="2641111" y="1002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44,455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54221</xdr:rowOff>
    </xdr:from>
    <xdr:to>
      <xdr:col>3</xdr:col>
      <xdr:colOff>3175</xdr:colOff>
      <xdr:row>58</xdr:row>
      <xdr:rowOff>155821</xdr:rowOff>
    </xdr:to>
    <xdr:sp macro="" textlink="">
      <xdr:nvSpPr>
        <xdr:cNvPr id="144" name="円/楕円 143"/>
        <xdr:cNvSpPr/>
      </xdr:nvSpPr>
      <xdr:spPr>
        <a:xfrm>
          <a:off x="1968500" y="999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146948</xdr:rowOff>
    </xdr:from>
    <xdr:ext cx="534377" cy="259045"/>
    <xdr:sp macro="" textlink="">
      <xdr:nvSpPr>
        <xdr:cNvPr id="145" name="テキスト ボックス 144"/>
        <xdr:cNvSpPr txBox="1"/>
      </xdr:nvSpPr>
      <xdr:spPr>
        <a:xfrm>
          <a:off x="1752111" y="1009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41,517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501</xdr:rowOff>
    </xdr:from>
    <xdr:to>
      <xdr:col>1</xdr:col>
      <xdr:colOff>485775</xdr:colOff>
      <xdr:row>58</xdr:row>
      <xdr:rowOff>102101</xdr:rowOff>
    </xdr:to>
    <xdr:sp macro="" textlink="">
      <xdr:nvSpPr>
        <xdr:cNvPr id="146" name="円/楕円 145"/>
        <xdr:cNvSpPr/>
      </xdr:nvSpPr>
      <xdr:spPr>
        <a:xfrm>
          <a:off x="1079500" y="994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93228</xdr:rowOff>
    </xdr:from>
    <xdr:ext cx="534377" cy="259045"/>
    <xdr:sp macro="" textlink="">
      <xdr:nvSpPr>
        <xdr:cNvPr id="147" name="テキスト ボックス 146"/>
        <xdr:cNvSpPr txBox="1"/>
      </xdr:nvSpPr>
      <xdr:spPr>
        <a:xfrm>
          <a:off x="863111" y="1003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43,867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127127</xdr:rowOff>
    </xdr:from>
    <xdr:to>
      <xdr:col>6</xdr:col>
      <xdr:colOff>510540</xdr:colOff>
      <xdr:row>78</xdr:row>
      <xdr:rowOff>139319</xdr:rowOff>
    </xdr:to>
    <xdr:cxnSp macro="">
      <xdr:nvCxnSpPr>
        <xdr:cNvPr id="171" name="直線コネクタ 170"/>
        <xdr:cNvCxnSpPr/>
      </xdr:nvCxnSpPr>
      <xdr:spPr>
        <a:xfrm flipV="1">
          <a:off x="4633595" y="12128627"/>
          <a:ext cx="1270" cy="1383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143146</xdr:rowOff>
    </xdr:from>
    <xdr:ext cx="378565" cy="259045"/>
    <xdr:sp macro="" textlink="">
      <xdr:nvSpPr>
        <xdr:cNvPr id="172" name="維持補修費最小値テキスト"/>
        <xdr:cNvSpPr txBox="1"/>
      </xdr:nvSpPr>
      <xdr:spPr>
        <a:xfrm>
          <a:off x="4686300" y="13516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603</a:t>
          </a:r>
          <a:endParaRPr kumimoji="1" lang="ja-JP" altLang="en-US" sz="1000" b="1">
            <a:latin typeface="ＭＳ Ｐゴシック"/>
          </a:endParaRPr>
        </a:p>
      </xdr:txBody>
    </xdr:sp>
    <xdr:clientData/>
  </xdr:oneCellAnchor>
  <xdr:twoCellAnchor>
    <xdr:from>
      <xdr:col>6</xdr:col>
      <xdr:colOff>422275</xdr:colOff>
      <xdr:row>78</xdr:row>
      <xdr:rowOff>139319</xdr:rowOff>
    </xdr:from>
    <xdr:to>
      <xdr:col>6</xdr:col>
      <xdr:colOff>600075</xdr:colOff>
      <xdr:row>78</xdr:row>
      <xdr:rowOff>139319</xdr:rowOff>
    </xdr:to>
    <xdr:cxnSp macro="">
      <xdr:nvCxnSpPr>
        <xdr:cNvPr id="173" name="直線コネクタ 172"/>
        <xdr:cNvCxnSpPr/>
      </xdr:nvCxnSpPr>
      <xdr:spPr>
        <a:xfrm>
          <a:off x="4546600" y="13512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73804</xdr:rowOff>
    </xdr:from>
    <xdr:ext cx="534377" cy="259045"/>
    <xdr:sp macro="" textlink="">
      <xdr:nvSpPr>
        <xdr:cNvPr id="174" name="維持補修費最大値テキスト"/>
        <xdr:cNvSpPr txBox="1"/>
      </xdr:nvSpPr>
      <xdr:spPr>
        <a:xfrm>
          <a:off x="4686300" y="11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11,499</a:t>
          </a:r>
          <a:endParaRPr kumimoji="1" lang="ja-JP" altLang="en-US" sz="1000" b="1">
            <a:latin typeface="ＭＳ Ｐゴシック"/>
          </a:endParaRPr>
        </a:p>
      </xdr:txBody>
    </xdr:sp>
    <xdr:clientData/>
  </xdr:oneCellAnchor>
  <xdr:twoCellAnchor>
    <xdr:from>
      <xdr:col>6</xdr:col>
      <xdr:colOff>422275</xdr:colOff>
      <xdr:row>70</xdr:row>
      <xdr:rowOff>127127</xdr:rowOff>
    </xdr:from>
    <xdr:to>
      <xdr:col>6</xdr:col>
      <xdr:colOff>600075</xdr:colOff>
      <xdr:row>70</xdr:row>
      <xdr:rowOff>127127</xdr:rowOff>
    </xdr:to>
    <xdr:cxnSp macro="">
      <xdr:nvCxnSpPr>
        <xdr:cNvPr id="175" name="直線コネクタ 174"/>
        <xdr:cNvCxnSpPr/>
      </xdr:nvCxnSpPr>
      <xdr:spPr>
        <a:xfrm>
          <a:off x="4546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116205</xdr:rowOff>
    </xdr:from>
    <xdr:to>
      <xdr:col>6</xdr:col>
      <xdr:colOff>511175</xdr:colOff>
      <xdr:row>73</xdr:row>
      <xdr:rowOff>42545</xdr:rowOff>
    </xdr:to>
    <xdr:cxnSp macro="">
      <xdr:nvCxnSpPr>
        <xdr:cNvPr id="176" name="直線コネクタ 175"/>
        <xdr:cNvCxnSpPr/>
      </xdr:nvCxnSpPr>
      <xdr:spPr>
        <a:xfrm flipV="1">
          <a:off x="3797300" y="12460605"/>
          <a:ext cx="838200" cy="9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68597</xdr:rowOff>
    </xdr:from>
    <xdr:ext cx="469744" cy="259045"/>
    <xdr:sp macro="" textlink="">
      <xdr:nvSpPr>
        <xdr:cNvPr id="177" name="維持補修費平均値テキスト"/>
        <xdr:cNvSpPr txBox="1"/>
      </xdr:nvSpPr>
      <xdr:spPr>
        <a:xfrm>
          <a:off x="4686300" y="13098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3,290</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90170</xdr:rowOff>
    </xdr:from>
    <xdr:to>
      <xdr:col>6</xdr:col>
      <xdr:colOff>561975</xdr:colOff>
      <xdr:row>77</xdr:row>
      <xdr:rowOff>20320</xdr:rowOff>
    </xdr:to>
    <xdr:sp macro="" textlink="">
      <xdr:nvSpPr>
        <xdr:cNvPr id="178" name="フローチャート : 判断 177"/>
        <xdr:cNvSpPr/>
      </xdr:nvSpPr>
      <xdr:spPr>
        <a:xfrm>
          <a:off x="45847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42545</xdr:rowOff>
    </xdr:from>
    <xdr:to>
      <xdr:col>5</xdr:col>
      <xdr:colOff>358775</xdr:colOff>
      <xdr:row>73</xdr:row>
      <xdr:rowOff>106934</xdr:rowOff>
    </xdr:to>
    <xdr:cxnSp macro="">
      <xdr:nvCxnSpPr>
        <xdr:cNvPr id="179" name="直線コネクタ 178"/>
        <xdr:cNvCxnSpPr/>
      </xdr:nvCxnSpPr>
      <xdr:spPr>
        <a:xfrm flipV="1">
          <a:off x="2908300" y="12558395"/>
          <a:ext cx="889000" cy="6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92838</xdr:rowOff>
    </xdr:from>
    <xdr:to>
      <xdr:col>5</xdr:col>
      <xdr:colOff>409575</xdr:colOff>
      <xdr:row>77</xdr:row>
      <xdr:rowOff>22988</xdr:rowOff>
    </xdr:to>
    <xdr:sp macro="" textlink="">
      <xdr:nvSpPr>
        <xdr:cNvPr id="180" name="フローチャート : 判断 179"/>
        <xdr:cNvSpPr/>
      </xdr:nvSpPr>
      <xdr:spPr>
        <a:xfrm>
          <a:off x="3746500" y="1312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14115</xdr:rowOff>
    </xdr:from>
    <xdr:ext cx="469744" cy="259045"/>
    <xdr:sp macro="" textlink="">
      <xdr:nvSpPr>
        <xdr:cNvPr id="181" name="テキスト ボックス 180"/>
        <xdr:cNvSpPr txBox="1"/>
      </xdr:nvSpPr>
      <xdr:spPr>
        <a:xfrm>
          <a:off x="3562427" y="1321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106934</xdr:rowOff>
    </xdr:from>
    <xdr:to>
      <xdr:col>4</xdr:col>
      <xdr:colOff>155575</xdr:colOff>
      <xdr:row>73</xdr:row>
      <xdr:rowOff>141859</xdr:rowOff>
    </xdr:to>
    <xdr:cxnSp macro="">
      <xdr:nvCxnSpPr>
        <xdr:cNvPr id="182" name="直線コネクタ 181"/>
        <xdr:cNvCxnSpPr/>
      </xdr:nvCxnSpPr>
      <xdr:spPr>
        <a:xfrm flipV="1">
          <a:off x="2019300" y="12622784"/>
          <a:ext cx="889000" cy="3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3811</xdr:rowOff>
    </xdr:from>
    <xdr:to>
      <xdr:col>4</xdr:col>
      <xdr:colOff>206375</xdr:colOff>
      <xdr:row>76</xdr:row>
      <xdr:rowOff>105411</xdr:rowOff>
    </xdr:to>
    <xdr:sp macro="" textlink="">
      <xdr:nvSpPr>
        <xdr:cNvPr id="183" name="フローチャート : 判断 182"/>
        <xdr:cNvSpPr/>
      </xdr:nvSpPr>
      <xdr:spPr>
        <a:xfrm>
          <a:off x="28575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96538</xdr:rowOff>
    </xdr:from>
    <xdr:ext cx="469744" cy="259045"/>
    <xdr:sp macro="" textlink="">
      <xdr:nvSpPr>
        <xdr:cNvPr id="184" name="テキスト ボックス 183"/>
        <xdr:cNvSpPr txBox="1"/>
      </xdr:nvSpPr>
      <xdr:spPr>
        <a:xfrm>
          <a:off x="2673427" y="1312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128905</xdr:rowOff>
    </xdr:from>
    <xdr:to>
      <xdr:col>2</xdr:col>
      <xdr:colOff>638175</xdr:colOff>
      <xdr:row>73</xdr:row>
      <xdr:rowOff>141859</xdr:rowOff>
    </xdr:to>
    <xdr:cxnSp macro="">
      <xdr:nvCxnSpPr>
        <xdr:cNvPr id="185" name="直線コネクタ 184"/>
        <xdr:cNvCxnSpPr/>
      </xdr:nvCxnSpPr>
      <xdr:spPr>
        <a:xfrm>
          <a:off x="1130300" y="12644755"/>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32258</xdr:rowOff>
    </xdr:from>
    <xdr:to>
      <xdr:col>3</xdr:col>
      <xdr:colOff>3175</xdr:colOff>
      <xdr:row>76</xdr:row>
      <xdr:rowOff>133858</xdr:rowOff>
    </xdr:to>
    <xdr:sp macro="" textlink="">
      <xdr:nvSpPr>
        <xdr:cNvPr id="186" name="フローチャート : 判断 185"/>
        <xdr:cNvSpPr/>
      </xdr:nvSpPr>
      <xdr:spPr>
        <a:xfrm>
          <a:off x="1968500" y="1306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124985</xdr:rowOff>
    </xdr:from>
    <xdr:ext cx="469744" cy="259045"/>
    <xdr:sp macro="" textlink="">
      <xdr:nvSpPr>
        <xdr:cNvPr id="187" name="テキスト ボックス 186"/>
        <xdr:cNvSpPr txBox="1"/>
      </xdr:nvSpPr>
      <xdr:spPr>
        <a:xfrm>
          <a:off x="1784427" y="1315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26163</xdr:rowOff>
    </xdr:from>
    <xdr:to>
      <xdr:col>1</xdr:col>
      <xdr:colOff>485775</xdr:colOff>
      <xdr:row>76</xdr:row>
      <xdr:rowOff>127763</xdr:rowOff>
    </xdr:to>
    <xdr:sp macro="" textlink="">
      <xdr:nvSpPr>
        <xdr:cNvPr id="188" name="フローチャート : 判断 187"/>
        <xdr:cNvSpPr/>
      </xdr:nvSpPr>
      <xdr:spPr>
        <a:xfrm>
          <a:off x="1079500" y="130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118890</xdr:rowOff>
    </xdr:from>
    <xdr:ext cx="469744" cy="259045"/>
    <xdr:sp macro="" textlink="">
      <xdr:nvSpPr>
        <xdr:cNvPr id="189" name="テキスト ボックス 188"/>
        <xdr:cNvSpPr txBox="1"/>
      </xdr:nvSpPr>
      <xdr:spPr>
        <a:xfrm>
          <a:off x="895427" y="1314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72</xdr:row>
      <xdr:rowOff>65405</xdr:rowOff>
    </xdr:from>
    <xdr:to>
      <xdr:col>6</xdr:col>
      <xdr:colOff>561975</xdr:colOff>
      <xdr:row>72</xdr:row>
      <xdr:rowOff>167005</xdr:rowOff>
    </xdr:to>
    <xdr:sp macro="" textlink="">
      <xdr:nvSpPr>
        <xdr:cNvPr id="195" name="円/楕円 194"/>
        <xdr:cNvSpPr/>
      </xdr:nvSpPr>
      <xdr:spPr>
        <a:xfrm>
          <a:off x="4584700" y="1240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88282</xdr:rowOff>
    </xdr:from>
    <xdr:ext cx="469744" cy="259045"/>
    <xdr:sp macro="" textlink="">
      <xdr:nvSpPr>
        <xdr:cNvPr id="196" name="維持補修費該当値テキスト"/>
        <xdr:cNvSpPr txBox="1"/>
      </xdr:nvSpPr>
      <xdr:spPr>
        <a:xfrm>
          <a:off x="4686300" y="12261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8,885</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163195</xdr:rowOff>
    </xdr:from>
    <xdr:to>
      <xdr:col>5</xdr:col>
      <xdr:colOff>409575</xdr:colOff>
      <xdr:row>73</xdr:row>
      <xdr:rowOff>93345</xdr:rowOff>
    </xdr:to>
    <xdr:sp macro="" textlink="">
      <xdr:nvSpPr>
        <xdr:cNvPr id="197" name="円/楕円 196"/>
        <xdr:cNvSpPr/>
      </xdr:nvSpPr>
      <xdr:spPr>
        <a:xfrm>
          <a:off x="3746500" y="1250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71</xdr:row>
      <xdr:rowOff>109872</xdr:rowOff>
    </xdr:from>
    <xdr:ext cx="469744" cy="259045"/>
    <xdr:sp macro="" textlink="">
      <xdr:nvSpPr>
        <xdr:cNvPr id="198" name="テキスト ボックス 197"/>
        <xdr:cNvSpPr txBox="1"/>
      </xdr:nvSpPr>
      <xdr:spPr>
        <a:xfrm>
          <a:off x="3562427" y="1228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8,115</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56134</xdr:rowOff>
    </xdr:from>
    <xdr:to>
      <xdr:col>4</xdr:col>
      <xdr:colOff>206375</xdr:colOff>
      <xdr:row>73</xdr:row>
      <xdr:rowOff>157734</xdr:rowOff>
    </xdr:to>
    <xdr:sp macro="" textlink="">
      <xdr:nvSpPr>
        <xdr:cNvPr id="199" name="円/楕円 198"/>
        <xdr:cNvSpPr/>
      </xdr:nvSpPr>
      <xdr:spPr>
        <a:xfrm>
          <a:off x="2857500" y="1257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72</xdr:row>
      <xdr:rowOff>2811</xdr:rowOff>
    </xdr:from>
    <xdr:ext cx="469744" cy="259045"/>
    <xdr:sp macro="" textlink="">
      <xdr:nvSpPr>
        <xdr:cNvPr id="200" name="テキスト ボックス 199"/>
        <xdr:cNvSpPr txBox="1"/>
      </xdr:nvSpPr>
      <xdr:spPr>
        <a:xfrm>
          <a:off x="2673427" y="1234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7,608</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91059</xdr:rowOff>
    </xdr:from>
    <xdr:to>
      <xdr:col>3</xdr:col>
      <xdr:colOff>3175</xdr:colOff>
      <xdr:row>74</xdr:row>
      <xdr:rowOff>21209</xdr:rowOff>
    </xdr:to>
    <xdr:sp macro="" textlink="">
      <xdr:nvSpPr>
        <xdr:cNvPr id="201" name="円/楕円 200"/>
        <xdr:cNvSpPr/>
      </xdr:nvSpPr>
      <xdr:spPr>
        <a:xfrm>
          <a:off x="1968500" y="1260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72</xdr:row>
      <xdr:rowOff>37736</xdr:rowOff>
    </xdr:from>
    <xdr:ext cx="469744" cy="259045"/>
    <xdr:sp macro="" textlink="">
      <xdr:nvSpPr>
        <xdr:cNvPr id="202" name="テキスト ボックス 201"/>
        <xdr:cNvSpPr txBox="1"/>
      </xdr:nvSpPr>
      <xdr:spPr>
        <a:xfrm>
          <a:off x="1784427" y="12382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7,333</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78105</xdr:rowOff>
    </xdr:from>
    <xdr:to>
      <xdr:col>1</xdr:col>
      <xdr:colOff>485775</xdr:colOff>
      <xdr:row>74</xdr:row>
      <xdr:rowOff>8255</xdr:rowOff>
    </xdr:to>
    <xdr:sp macro="" textlink="">
      <xdr:nvSpPr>
        <xdr:cNvPr id="203" name="円/楕円 202"/>
        <xdr:cNvSpPr/>
      </xdr:nvSpPr>
      <xdr:spPr>
        <a:xfrm>
          <a:off x="1079500" y="1259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72</xdr:row>
      <xdr:rowOff>24782</xdr:rowOff>
    </xdr:from>
    <xdr:ext cx="469744" cy="259045"/>
    <xdr:sp macro="" textlink="">
      <xdr:nvSpPr>
        <xdr:cNvPr id="204" name="テキスト ボックス 203"/>
        <xdr:cNvSpPr txBox="1"/>
      </xdr:nvSpPr>
      <xdr:spPr>
        <a:xfrm>
          <a:off x="895427" y="12369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92,324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102108</xdr:rowOff>
    </xdr:from>
    <xdr:to>
      <xdr:col>6</xdr:col>
      <xdr:colOff>510540</xdr:colOff>
      <xdr:row>99</xdr:row>
      <xdr:rowOff>46710</xdr:rowOff>
    </xdr:to>
    <xdr:cxnSp macro="">
      <xdr:nvCxnSpPr>
        <xdr:cNvPr id="229" name="直線コネクタ 228"/>
        <xdr:cNvCxnSpPr/>
      </xdr:nvCxnSpPr>
      <xdr:spPr>
        <a:xfrm flipV="1">
          <a:off x="4633595" y="15704058"/>
          <a:ext cx="1270" cy="1316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50537</xdr:rowOff>
    </xdr:from>
    <xdr:ext cx="534377" cy="259045"/>
    <xdr:sp macro="" textlink="">
      <xdr:nvSpPr>
        <xdr:cNvPr id="230" name="扶助費最小値テキスト"/>
        <xdr:cNvSpPr txBox="1"/>
      </xdr:nvSpPr>
      <xdr:spPr>
        <a:xfrm>
          <a:off x="4686300" y="1702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59,822</a:t>
          </a:r>
          <a:endParaRPr kumimoji="1" lang="ja-JP" altLang="en-US" sz="1000" b="1">
            <a:latin typeface="ＭＳ Ｐゴシック"/>
          </a:endParaRPr>
        </a:p>
      </xdr:txBody>
    </xdr:sp>
    <xdr:clientData/>
  </xdr:oneCellAnchor>
  <xdr:twoCellAnchor>
    <xdr:from>
      <xdr:col>6</xdr:col>
      <xdr:colOff>422275</xdr:colOff>
      <xdr:row>99</xdr:row>
      <xdr:rowOff>46710</xdr:rowOff>
    </xdr:from>
    <xdr:to>
      <xdr:col>6</xdr:col>
      <xdr:colOff>600075</xdr:colOff>
      <xdr:row>99</xdr:row>
      <xdr:rowOff>46710</xdr:rowOff>
    </xdr:to>
    <xdr:cxnSp macro="">
      <xdr:nvCxnSpPr>
        <xdr:cNvPr id="231" name="直線コネクタ 230"/>
        <xdr:cNvCxnSpPr/>
      </xdr:nvCxnSpPr>
      <xdr:spPr>
        <a:xfrm>
          <a:off x="4546600" y="1702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48785</xdr:rowOff>
    </xdr:from>
    <xdr:ext cx="599010" cy="259045"/>
    <xdr:sp macro="" textlink="">
      <xdr:nvSpPr>
        <xdr:cNvPr id="232" name="扶助費最大値テキスト"/>
        <xdr:cNvSpPr txBox="1"/>
      </xdr:nvSpPr>
      <xdr:spPr>
        <a:xfrm>
          <a:off x="4686300" y="1547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163,460</a:t>
          </a:r>
          <a:endParaRPr kumimoji="1" lang="ja-JP" altLang="en-US" sz="1000" b="1">
            <a:latin typeface="ＭＳ Ｐゴシック"/>
          </a:endParaRPr>
        </a:p>
      </xdr:txBody>
    </xdr:sp>
    <xdr:clientData/>
  </xdr:oneCellAnchor>
  <xdr:twoCellAnchor>
    <xdr:from>
      <xdr:col>6</xdr:col>
      <xdr:colOff>422275</xdr:colOff>
      <xdr:row>91</xdr:row>
      <xdr:rowOff>102108</xdr:rowOff>
    </xdr:from>
    <xdr:to>
      <xdr:col>6</xdr:col>
      <xdr:colOff>600075</xdr:colOff>
      <xdr:row>91</xdr:row>
      <xdr:rowOff>102108</xdr:rowOff>
    </xdr:to>
    <xdr:cxnSp macro="">
      <xdr:nvCxnSpPr>
        <xdr:cNvPr id="233" name="直線コネクタ 232"/>
        <xdr:cNvCxnSpPr/>
      </xdr:nvCxnSpPr>
      <xdr:spPr>
        <a:xfrm>
          <a:off x="4546600" y="1570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109765</xdr:rowOff>
    </xdr:from>
    <xdr:to>
      <xdr:col>6</xdr:col>
      <xdr:colOff>511175</xdr:colOff>
      <xdr:row>97</xdr:row>
      <xdr:rowOff>8559</xdr:rowOff>
    </xdr:to>
    <xdr:cxnSp macro="">
      <xdr:nvCxnSpPr>
        <xdr:cNvPr id="234" name="直線コネクタ 233"/>
        <xdr:cNvCxnSpPr/>
      </xdr:nvCxnSpPr>
      <xdr:spPr>
        <a:xfrm flipV="1">
          <a:off x="3797300" y="16568965"/>
          <a:ext cx="838200" cy="7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37343</xdr:rowOff>
    </xdr:from>
    <xdr:ext cx="534377" cy="259045"/>
    <xdr:sp macro="" textlink="">
      <xdr:nvSpPr>
        <xdr:cNvPr id="235" name="扶助費平均値テキスト"/>
        <xdr:cNvSpPr txBox="1"/>
      </xdr:nvSpPr>
      <xdr:spPr>
        <a:xfrm>
          <a:off x="4686300" y="16325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98,861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14466</xdr:rowOff>
    </xdr:from>
    <xdr:to>
      <xdr:col>6</xdr:col>
      <xdr:colOff>561975</xdr:colOff>
      <xdr:row>96</xdr:row>
      <xdr:rowOff>116066</xdr:rowOff>
    </xdr:to>
    <xdr:sp macro="" textlink="">
      <xdr:nvSpPr>
        <xdr:cNvPr id="236" name="フローチャート : 判断 235"/>
        <xdr:cNvSpPr/>
      </xdr:nvSpPr>
      <xdr:spPr>
        <a:xfrm>
          <a:off x="45847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8559</xdr:rowOff>
    </xdr:from>
    <xdr:to>
      <xdr:col>5</xdr:col>
      <xdr:colOff>358775</xdr:colOff>
      <xdr:row>97</xdr:row>
      <xdr:rowOff>76797</xdr:rowOff>
    </xdr:to>
    <xdr:cxnSp macro="">
      <xdr:nvCxnSpPr>
        <xdr:cNvPr id="237" name="直線コネクタ 236"/>
        <xdr:cNvCxnSpPr/>
      </xdr:nvCxnSpPr>
      <xdr:spPr>
        <a:xfrm flipV="1">
          <a:off x="2908300" y="16639209"/>
          <a:ext cx="889000" cy="6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133438</xdr:rowOff>
    </xdr:from>
    <xdr:to>
      <xdr:col>5</xdr:col>
      <xdr:colOff>409575</xdr:colOff>
      <xdr:row>97</xdr:row>
      <xdr:rowOff>63588</xdr:rowOff>
    </xdr:to>
    <xdr:sp macro="" textlink="">
      <xdr:nvSpPr>
        <xdr:cNvPr id="238" name="フローチャート : 判断 237"/>
        <xdr:cNvSpPr/>
      </xdr:nvSpPr>
      <xdr:spPr>
        <a:xfrm>
          <a:off x="3746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54715</xdr:rowOff>
    </xdr:from>
    <xdr:ext cx="534377" cy="259045"/>
    <xdr:sp macro="" textlink="">
      <xdr:nvSpPr>
        <xdr:cNvPr id="239" name="テキスト ボックス 238"/>
        <xdr:cNvSpPr txBox="1"/>
      </xdr:nvSpPr>
      <xdr:spPr>
        <a:xfrm>
          <a:off x="3530111" y="1668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89,493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76797</xdr:rowOff>
    </xdr:from>
    <xdr:to>
      <xdr:col>4</xdr:col>
      <xdr:colOff>155575</xdr:colOff>
      <xdr:row>97</xdr:row>
      <xdr:rowOff>130747</xdr:rowOff>
    </xdr:to>
    <xdr:cxnSp macro="">
      <xdr:nvCxnSpPr>
        <xdr:cNvPr id="240" name="直線コネクタ 239"/>
        <xdr:cNvCxnSpPr/>
      </xdr:nvCxnSpPr>
      <xdr:spPr>
        <a:xfrm flipV="1">
          <a:off x="2019300" y="16707447"/>
          <a:ext cx="889000" cy="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5728</xdr:rowOff>
    </xdr:from>
    <xdr:to>
      <xdr:col>4</xdr:col>
      <xdr:colOff>206375</xdr:colOff>
      <xdr:row>97</xdr:row>
      <xdr:rowOff>107328</xdr:rowOff>
    </xdr:to>
    <xdr:sp macro="" textlink="">
      <xdr:nvSpPr>
        <xdr:cNvPr id="241" name="フローチャート : 判断 240"/>
        <xdr:cNvSpPr/>
      </xdr:nvSpPr>
      <xdr:spPr>
        <a:xfrm>
          <a:off x="2857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123855</xdr:rowOff>
    </xdr:from>
    <xdr:ext cx="534377" cy="259045"/>
    <xdr:sp macro="" textlink="">
      <xdr:nvSpPr>
        <xdr:cNvPr id="242" name="テキスト ボックス 241"/>
        <xdr:cNvSpPr txBox="1"/>
      </xdr:nvSpPr>
      <xdr:spPr>
        <a:xfrm>
          <a:off x="2641111" y="1641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130747</xdr:rowOff>
    </xdr:from>
    <xdr:to>
      <xdr:col>2</xdr:col>
      <xdr:colOff>638175</xdr:colOff>
      <xdr:row>97</xdr:row>
      <xdr:rowOff>143777</xdr:rowOff>
    </xdr:to>
    <xdr:cxnSp macro="">
      <xdr:nvCxnSpPr>
        <xdr:cNvPr id="243" name="直線コネクタ 242"/>
        <xdr:cNvCxnSpPr/>
      </xdr:nvCxnSpPr>
      <xdr:spPr>
        <a:xfrm flipV="1">
          <a:off x="1130300" y="16761397"/>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81662</xdr:rowOff>
    </xdr:from>
    <xdr:to>
      <xdr:col>3</xdr:col>
      <xdr:colOff>3175</xdr:colOff>
      <xdr:row>98</xdr:row>
      <xdr:rowOff>11812</xdr:rowOff>
    </xdr:to>
    <xdr:sp macro="" textlink="">
      <xdr:nvSpPr>
        <xdr:cNvPr id="244" name="フローチャート : 判断 243"/>
        <xdr:cNvSpPr/>
      </xdr:nvSpPr>
      <xdr:spPr>
        <a:xfrm>
          <a:off x="1968500" y="167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2939</xdr:rowOff>
    </xdr:from>
    <xdr:ext cx="534377" cy="259045"/>
    <xdr:sp macro="" textlink="">
      <xdr:nvSpPr>
        <xdr:cNvPr id="245" name="テキスト ボックス 244"/>
        <xdr:cNvSpPr txBox="1"/>
      </xdr:nvSpPr>
      <xdr:spPr>
        <a:xfrm>
          <a:off x="1752111" y="1680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91199</xdr:rowOff>
    </xdr:from>
    <xdr:to>
      <xdr:col>1</xdr:col>
      <xdr:colOff>485775</xdr:colOff>
      <xdr:row>98</xdr:row>
      <xdr:rowOff>21349</xdr:rowOff>
    </xdr:to>
    <xdr:sp macro="" textlink="">
      <xdr:nvSpPr>
        <xdr:cNvPr id="246" name="フローチャート : 判断 245"/>
        <xdr:cNvSpPr/>
      </xdr:nvSpPr>
      <xdr:spPr>
        <a:xfrm>
          <a:off x="1079500" y="16721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37876</xdr:rowOff>
    </xdr:from>
    <xdr:ext cx="534377" cy="259045"/>
    <xdr:sp macro="" textlink="">
      <xdr:nvSpPr>
        <xdr:cNvPr id="247" name="テキスト ボックス 246"/>
        <xdr:cNvSpPr txBox="1"/>
      </xdr:nvSpPr>
      <xdr:spPr>
        <a:xfrm>
          <a:off x="863111" y="1649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58965</xdr:rowOff>
    </xdr:from>
    <xdr:to>
      <xdr:col>6</xdr:col>
      <xdr:colOff>561975</xdr:colOff>
      <xdr:row>96</xdr:row>
      <xdr:rowOff>160565</xdr:rowOff>
    </xdr:to>
    <xdr:sp macro="" textlink="">
      <xdr:nvSpPr>
        <xdr:cNvPr id="253" name="円/楕円 252"/>
        <xdr:cNvSpPr/>
      </xdr:nvSpPr>
      <xdr:spPr>
        <a:xfrm>
          <a:off x="4584700" y="165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37392</xdr:rowOff>
    </xdr:from>
    <xdr:ext cx="534377" cy="259045"/>
    <xdr:sp macro="" textlink="">
      <xdr:nvSpPr>
        <xdr:cNvPr id="254" name="扶助費該当値テキスト"/>
        <xdr:cNvSpPr txBox="1"/>
      </xdr:nvSpPr>
      <xdr:spPr>
        <a:xfrm>
          <a:off x="4686300" y="1649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95,357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129209</xdr:rowOff>
    </xdr:from>
    <xdr:to>
      <xdr:col>5</xdr:col>
      <xdr:colOff>409575</xdr:colOff>
      <xdr:row>97</xdr:row>
      <xdr:rowOff>59359</xdr:rowOff>
    </xdr:to>
    <xdr:sp macro="" textlink="">
      <xdr:nvSpPr>
        <xdr:cNvPr id="255" name="円/楕円 254"/>
        <xdr:cNvSpPr/>
      </xdr:nvSpPr>
      <xdr:spPr>
        <a:xfrm>
          <a:off x="3746500" y="1658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75886</xdr:rowOff>
    </xdr:from>
    <xdr:ext cx="534377" cy="259045"/>
    <xdr:sp macro="" textlink="">
      <xdr:nvSpPr>
        <xdr:cNvPr id="256" name="テキスト ボックス 255"/>
        <xdr:cNvSpPr txBox="1"/>
      </xdr:nvSpPr>
      <xdr:spPr>
        <a:xfrm>
          <a:off x="3530111" y="1636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89,826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25997</xdr:rowOff>
    </xdr:from>
    <xdr:to>
      <xdr:col>4</xdr:col>
      <xdr:colOff>206375</xdr:colOff>
      <xdr:row>97</xdr:row>
      <xdr:rowOff>127597</xdr:rowOff>
    </xdr:to>
    <xdr:sp macro="" textlink="">
      <xdr:nvSpPr>
        <xdr:cNvPr id="257" name="円/楕円 256"/>
        <xdr:cNvSpPr/>
      </xdr:nvSpPr>
      <xdr:spPr>
        <a:xfrm>
          <a:off x="2857500" y="1665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118724</xdr:rowOff>
    </xdr:from>
    <xdr:ext cx="534377" cy="259045"/>
    <xdr:sp macro="" textlink="">
      <xdr:nvSpPr>
        <xdr:cNvPr id="258" name="テキスト ボックス 257"/>
        <xdr:cNvSpPr txBox="1"/>
      </xdr:nvSpPr>
      <xdr:spPr>
        <a:xfrm>
          <a:off x="2641111" y="1674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84,453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79947</xdr:rowOff>
    </xdr:from>
    <xdr:to>
      <xdr:col>3</xdr:col>
      <xdr:colOff>3175</xdr:colOff>
      <xdr:row>98</xdr:row>
      <xdr:rowOff>10097</xdr:rowOff>
    </xdr:to>
    <xdr:sp macro="" textlink="">
      <xdr:nvSpPr>
        <xdr:cNvPr id="259" name="円/楕円 258"/>
        <xdr:cNvSpPr/>
      </xdr:nvSpPr>
      <xdr:spPr>
        <a:xfrm>
          <a:off x="1968500" y="1671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26624</xdr:rowOff>
    </xdr:from>
    <xdr:ext cx="534377" cy="259045"/>
    <xdr:sp macro="" textlink="">
      <xdr:nvSpPr>
        <xdr:cNvPr id="260" name="テキスト ボックス 259"/>
        <xdr:cNvSpPr txBox="1"/>
      </xdr:nvSpPr>
      <xdr:spPr>
        <a:xfrm>
          <a:off x="1752111" y="1648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80,205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92977</xdr:rowOff>
    </xdr:from>
    <xdr:to>
      <xdr:col>1</xdr:col>
      <xdr:colOff>485775</xdr:colOff>
      <xdr:row>98</xdr:row>
      <xdr:rowOff>23127</xdr:rowOff>
    </xdr:to>
    <xdr:sp macro="" textlink="">
      <xdr:nvSpPr>
        <xdr:cNvPr id="261" name="円/楕円 260"/>
        <xdr:cNvSpPr/>
      </xdr:nvSpPr>
      <xdr:spPr>
        <a:xfrm>
          <a:off x="1079500" y="1672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14254</xdr:rowOff>
    </xdr:from>
    <xdr:ext cx="534377" cy="259045"/>
    <xdr:sp macro="" textlink="">
      <xdr:nvSpPr>
        <xdr:cNvPr id="262" name="テキスト ボックス 261"/>
        <xdr:cNvSpPr txBox="1"/>
      </xdr:nvSpPr>
      <xdr:spPr>
        <a:xfrm>
          <a:off x="863111" y="168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79,179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9261</xdr:rowOff>
    </xdr:from>
    <xdr:to>
      <xdr:col>15</xdr:col>
      <xdr:colOff>180340</xdr:colOff>
      <xdr:row>37</xdr:row>
      <xdr:rowOff>10290</xdr:rowOff>
    </xdr:to>
    <xdr:cxnSp macro="">
      <xdr:nvCxnSpPr>
        <xdr:cNvPr id="284" name="直線コネクタ 283"/>
        <xdr:cNvCxnSpPr/>
      </xdr:nvCxnSpPr>
      <xdr:spPr>
        <a:xfrm flipV="1">
          <a:off x="10475595" y="5152761"/>
          <a:ext cx="1270" cy="1201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14117</xdr:rowOff>
    </xdr:from>
    <xdr:ext cx="534377" cy="259045"/>
    <xdr:sp macro="" textlink="">
      <xdr:nvSpPr>
        <xdr:cNvPr id="285" name="補助費等最小値テキスト"/>
        <xdr:cNvSpPr txBox="1"/>
      </xdr:nvSpPr>
      <xdr:spPr>
        <a:xfrm>
          <a:off x="10528300" y="635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13,161</a:t>
          </a:r>
          <a:endParaRPr kumimoji="1" lang="ja-JP" altLang="en-US" sz="1000" b="1">
            <a:latin typeface="ＭＳ Ｐゴシック"/>
          </a:endParaRPr>
        </a:p>
      </xdr:txBody>
    </xdr:sp>
    <xdr:clientData/>
  </xdr:oneCellAnchor>
  <xdr:twoCellAnchor>
    <xdr:from>
      <xdr:col>15</xdr:col>
      <xdr:colOff>92075</xdr:colOff>
      <xdr:row>37</xdr:row>
      <xdr:rowOff>10290</xdr:rowOff>
    </xdr:from>
    <xdr:to>
      <xdr:col>15</xdr:col>
      <xdr:colOff>269875</xdr:colOff>
      <xdr:row>37</xdr:row>
      <xdr:rowOff>10290</xdr:rowOff>
    </xdr:to>
    <xdr:cxnSp macro="">
      <xdr:nvCxnSpPr>
        <xdr:cNvPr id="286" name="直線コネクタ 285"/>
        <xdr:cNvCxnSpPr/>
      </xdr:nvCxnSpPr>
      <xdr:spPr>
        <a:xfrm>
          <a:off x="10388600" y="635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127388</xdr:rowOff>
    </xdr:from>
    <xdr:ext cx="534377" cy="259045"/>
    <xdr:sp macro="" textlink="">
      <xdr:nvSpPr>
        <xdr:cNvPr id="287" name="補助費等最大値テキスト"/>
        <xdr:cNvSpPr txBox="1"/>
      </xdr:nvSpPr>
      <xdr:spPr>
        <a:xfrm>
          <a:off x="10528300" y="492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65,706</a:t>
          </a:r>
          <a:endParaRPr kumimoji="1" lang="ja-JP" altLang="en-US" sz="1000" b="1">
            <a:latin typeface="ＭＳ Ｐゴシック"/>
          </a:endParaRPr>
        </a:p>
      </xdr:txBody>
    </xdr:sp>
    <xdr:clientData/>
  </xdr:oneCellAnchor>
  <xdr:twoCellAnchor>
    <xdr:from>
      <xdr:col>15</xdr:col>
      <xdr:colOff>92075</xdr:colOff>
      <xdr:row>30</xdr:row>
      <xdr:rowOff>9261</xdr:rowOff>
    </xdr:from>
    <xdr:to>
      <xdr:col>15</xdr:col>
      <xdr:colOff>269875</xdr:colOff>
      <xdr:row>30</xdr:row>
      <xdr:rowOff>9261</xdr:rowOff>
    </xdr:to>
    <xdr:cxnSp macro="">
      <xdr:nvCxnSpPr>
        <xdr:cNvPr id="288" name="直線コネクタ 287"/>
        <xdr:cNvCxnSpPr/>
      </xdr:nvCxnSpPr>
      <xdr:spPr>
        <a:xfrm>
          <a:off x="10388600" y="515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124772</xdr:rowOff>
    </xdr:from>
    <xdr:to>
      <xdr:col>15</xdr:col>
      <xdr:colOff>180975</xdr:colOff>
      <xdr:row>31</xdr:row>
      <xdr:rowOff>159040</xdr:rowOff>
    </xdr:to>
    <xdr:cxnSp macro="">
      <xdr:nvCxnSpPr>
        <xdr:cNvPr id="289" name="直線コネクタ 288"/>
        <xdr:cNvCxnSpPr/>
      </xdr:nvCxnSpPr>
      <xdr:spPr>
        <a:xfrm>
          <a:off x="9639300" y="5439722"/>
          <a:ext cx="838200" cy="3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34866</xdr:rowOff>
    </xdr:from>
    <xdr:ext cx="534377" cy="259045"/>
    <xdr:sp macro="" textlink="">
      <xdr:nvSpPr>
        <xdr:cNvPr id="290" name="補助費等平均値テキスト"/>
        <xdr:cNvSpPr txBox="1"/>
      </xdr:nvSpPr>
      <xdr:spPr>
        <a:xfrm>
          <a:off x="10528300" y="5864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31,420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56439</xdr:rowOff>
    </xdr:from>
    <xdr:to>
      <xdr:col>15</xdr:col>
      <xdr:colOff>231775</xdr:colOff>
      <xdr:row>34</xdr:row>
      <xdr:rowOff>158039</xdr:rowOff>
    </xdr:to>
    <xdr:sp macro="" textlink="">
      <xdr:nvSpPr>
        <xdr:cNvPr id="291" name="フローチャート : 判断 290"/>
        <xdr:cNvSpPr/>
      </xdr:nvSpPr>
      <xdr:spPr>
        <a:xfrm>
          <a:off x="10426700" y="58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124772</xdr:rowOff>
    </xdr:from>
    <xdr:to>
      <xdr:col>14</xdr:col>
      <xdr:colOff>28575</xdr:colOff>
      <xdr:row>33</xdr:row>
      <xdr:rowOff>74457</xdr:rowOff>
    </xdr:to>
    <xdr:cxnSp macro="">
      <xdr:nvCxnSpPr>
        <xdr:cNvPr id="292" name="直線コネクタ 291"/>
        <xdr:cNvCxnSpPr/>
      </xdr:nvCxnSpPr>
      <xdr:spPr>
        <a:xfrm flipV="1">
          <a:off x="8750300" y="5439722"/>
          <a:ext cx="889000" cy="29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93655</xdr:rowOff>
    </xdr:from>
    <xdr:to>
      <xdr:col>14</xdr:col>
      <xdr:colOff>79375</xdr:colOff>
      <xdr:row>35</xdr:row>
      <xdr:rowOff>23805</xdr:rowOff>
    </xdr:to>
    <xdr:sp macro="" textlink="">
      <xdr:nvSpPr>
        <xdr:cNvPr id="293" name="フローチャート : 判断 292"/>
        <xdr:cNvSpPr/>
      </xdr:nvSpPr>
      <xdr:spPr>
        <a:xfrm>
          <a:off x="9588500" y="592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14932</xdr:rowOff>
    </xdr:from>
    <xdr:ext cx="534377" cy="259045"/>
    <xdr:sp macro="" textlink="">
      <xdr:nvSpPr>
        <xdr:cNvPr id="294" name="テキスト ボックス 293"/>
        <xdr:cNvSpPr txBox="1"/>
      </xdr:nvSpPr>
      <xdr:spPr>
        <a:xfrm>
          <a:off x="9372111" y="601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29,792</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74457</xdr:rowOff>
    </xdr:from>
    <xdr:to>
      <xdr:col>12</xdr:col>
      <xdr:colOff>511175</xdr:colOff>
      <xdr:row>33</xdr:row>
      <xdr:rowOff>99581</xdr:rowOff>
    </xdr:to>
    <xdr:cxnSp macro="">
      <xdr:nvCxnSpPr>
        <xdr:cNvPr id="295" name="直線コネクタ 294"/>
        <xdr:cNvCxnSpPr/>
      </xdr:nvCxnSpPr>
      <xdr:spPr>
        <a:xfrm flipV="1">
          <a:off x="7861300" y="5732307"/>
          <a:ext cx="889000" cy="2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41123</xdr:rowOff>
    </xdr:from>
    <xdr:to>
      <xdr:col>12</xdr:col>
      <xdr:colOff>561975</xdr:colOff>
      <xdr:row>34</xdr:row>
      <xdr:rowOff>142723</xdr:rowOff>
    </xdr:to>
    <xdr:sp macro="" textlink="">
      <xdr:nvSpPr>
        <xdr:cNvPr id="296" name="フローチャート : 判断 295"/>
        <xdr:cNvSpPr/>
      </xdr:nvSpPr>
      <xdr:spPr>
        <a:xfrm>
          <a:off x="8699500" y="587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133850</xdr:rowOff>
    </xdr:from>
    <xdr:ext cx="534377" cy="259045"/>
    <xdr:sp macro="" textlink="">
      <xdr:nvSpPr>
        <xdr:cNvPr id="297" name="テキスト ボックス 296"/>
        <xdr:cNvSpPr txBox="1"/>
      </xdr:nvSpPr>
      <xdr:spPr>
        <a:xfrm>
          <a:off x="8483111" y="596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90940</xdr:rowOff>
    </xdr:from>
    <xdr:to>
      <xdr:col>11</xdr:col>
      <xdr:colOff>307975</xdr:colOff>
      <xdr:row>33</xdr:row>
      <xdr:rowOff>99581</xdr:rowOff>
    </xdr:to>
    <xdr:cxnSp macro="">
      <xdr:nvCxnSpPr>
        <xdr:cNvPr id="298" name="直線コネクタ 297"/>
        <xdr:cNvCxnSpPr/>
      </xdr:nvCxnSpPr>
      <xdr:spPr>
        <a:xfrm>
          <a:off x="6972300" y="5748790"/>
          <a:ext cx="889000" cy="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38700</xdr:rowOff>
    </xdr:from>
    <xdr:to>
      <xdr:col>11</xdr:col>
      <xdr:colOff>358775</xdr:colOff>
      <xdr:row>34</xdr:row>
      <xdr:rowOff>140300</xdr:rowOff>
    </xdr:to>
    <xdr:sp macro="" textlink="">
      <xdr:nvSpPr>
        <xdr:cNvPr id="299" name="フローチャート : 判断 298"/>
        <xdr:cNvSpPr/>
      </xdr:nvSpPr>
      <xdr:spPr>
        <a:xfrm>
          <a:off x="7810500" y="58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131427</xdr:rowOff>
    </xdr:from>
    <xdr:ext cx="534377" cy="259045"/>
    <xdr:sp macro="" textlink="">
      <xdr:nvSpPr>
        <xdr:cNvPr id="300" name="テキスト ボックス 299"/>
        <xdr:cNvSpPr txBox="1"/>
      </xdr:nvSpPr>
      <xdr:spPr>
        <a:xfrm>
          <a:off x="7594111" y="596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96489</xdr:rowOff>
    </xdr:from>
    <xdr:to>
      <xdr:col>10</xdr:col>
      <xdr:colOff>155575</xdr:colOff>
      <xdr:row>35</xdr:row>
      <xdr:rowOff>26639</xdr:rowOff>
    </xdr:to>
    <xdr:sp macro="" textlink="">
      <xdr:nvSpPr>
        <xdr:cNvPr id="301" name="フローチャート : 判断 300"/>
        <xdr:cNvSpPr/>
      </xdr:nvSpPr>
      <xdr:spPr>
        <a:xfrm>
          <a:off x="6921500" y="592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17766</xdr:rowOff>
    </xdr:from>
    <xdr:ext cx="534377" cy="259045"/>
    <xdr:sp macro="" textlink="">
      <xdr:nvSpPr>
        <xdr:cNvPr id="302" name="テキスト ボックス 301"/>
        <xdr:cNvSpPr txBox="1"/>
      </xdr:nvSpPr>
      <xdr:spPr>
        <a:xfrm>
          <a:off x="6705111" y="601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31</xdr:row>
      <xdr:rowOff>108240</xdr:rowOff>
    </xdr:from>
    <xdr:to>
      <xdr:col>15</xdr:col>
      <xdr:colOff>231775</xdr:colOff>
      <xdr:row>32</xdr:row>
      <xdr:rowOff>38390</xdr:rowOff>
    </xdr:to>
    <xdr:sp macro="" textlink="">
      <xdr:nvSpPr>
        <xdr:cNvPr id="308" name="円/楕円 307"/>
        <xdr:cNvSpPr/>
      </xdr:nvSpPr>
      <xdr:spPr>
        <a:xfrm>
          <a:off x="10426700" y="542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30</xdr:row>
      <xdr:rowOff>131117</xdr:rowOff>
    </xdr:from>
    <xdr:ext cx="534377" cy="259045"/>
    <xdr:sp macro="" textlink="">
      <xdr:nvSpPr>
        <xdr:cNvPr id="309" name="補助費等該当値テキスト"/>
        <xdr:cNvSpPr txBox="1"/>
      </xdr:nvSpPr>
      <xdr:spPr>
        <a:xfrm>
          <a:off x="10528300" y="527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51,654</a:t>
          </a:r>
          <a:endParaRPr kumimoji="1" lang="ja-JP" altLang="en-US" sz="1000" b="1">
            <a:solidFill>
              <a:srgbClr val="FF0000"/>
            </a:solidFill>
            <a:latin typeface="ＭＳ Ｐゴシック"/>
          </a:endParaRPr>
        </a:p>
      </xdr:txBody>
    </xdr:sp>
    <xdr:clientData/>
  </xdr:oneCellAnchor>
  <xdr:twoCellAnchor>
    <xdr:from>
      <xdr:col>13</xdr:col>
      <xdr:colOff>663575</xdr:colOff>
      <xdr:row>31</xdr:row>
      <xdr:rowOff>73972</xdr:rowOff>
    </xdr:from>
    <xdr:to>
      <xdr:col>14</xdr:col>
      <xdr:colOff>79375</xdr:colOff>
      <xdr:row>32</xdr:row>
      <xdr:rowOff>4122</xdr:rowOff>
    </xdr:to>
    <xdr:sp macro="" textlink="">
      <xdr:nvSpPr>
        <xdr:cNvPr id="310" name="円/楕円 309"/>
        <xdr:cNvSpPr/>
      </xdr:nvSpPr>
      <xdr:spPr>
        <a:xfrm>
          <a:off x="9588500" y="538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30</xdr:row>
      <xdr:rowOff>20649</xdr:rowOff>
    </xdr:from>
    <xdr:ext cx="534377" cy="259045"/>
    <xdr:sp macro="" textlink="">
      <xdr:nvSpPr>
        <xdr:cNvPr id="311" name="テキスト ボックス 310"/>
        <xdr:cNvSpPr txBox="1"/>
      </xdr:nvSpPr>
      <xdr:spPr>
        <a:xfrm>
          <a:off x="9372111" y="516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53,153</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23657</xdr:rowOff>
    </xdr:from>
    <xdr:to>
      <xdr:col>12</xdr:col>
      <xdr:colOff>561975</xdr:colOff>
      <xdr:row>33</xdr:row>
      <xdr:rowOff>125257</xdr:rowOff>
    </xdr:to>
    <xdr:sp macro="" textlink="">
      <xdr:nvSpPr>
        <xdr:cNvPr id="312" name="円/楕円 311"/>
        <xdr:cNvSpPr/>
      </xdr:nvSpPr>
      <xdr:spPr>
        <a:xfrm>
          <a:off x="8699500" y="568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31</xdr:row>
      <xdr:rowOff>141784</xdr:rowOff>
    </xdr:from>
    <xdr:ext cx="534377" cy="259045"/>
    <xdr:sp macro="" textlink="">
      <xdr:nvSpPr>
        <xdr:cNvPr id="313" name="テキスト ボックス 312"/>
        <xdr:cNvSpPr txBox="1"/>
      </xdr:nvSpPr>
      <xdr:spPr>
        <a:xfrm>
          <a:off x="8483111" y="545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40,354</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48781</xdr:rowOff>
    </xdr:from>
    <xdr:to>
      <xdr:col>11</xdr:col>
      <xdr:colOff>358775</xdr:colOff>
      <xdr:row>33</xdr:row>
      <xdr:rowOff>150381</xdr:rowOff>
    </xdr:to>
    <xdr:sp macro="" textlink="">
      <xdr:nvSpPr>
        <xdr:cNvPr id="314" name="円/楕円 313"/>
        <xdr:cNvSpPr/>
      </xdr:nvSpPr>
      <xdr:spPr>
        <a:xfrm>
          <a:off x="7810500" y="570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31</xdr:row>
      <xdr:rowOff>166908</xdr:rowOff>
    </xdr:from>
    <xdr:ext cx="534377" cy="259045"/>
    <xdr:sp macro="" textlink="">
      <xdr:nvSpPr>
        <xdr:cNvPr id="315" name="テキスト ボックス 314"/>
        <xdr:cNvSpPr txBox="1"/>
      </xdr:nvSpPr>
      <xdr:spPr>
        <a:xfrm>
          <a:off x="7594111" y="548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39,255</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40140</xdr:rowOff>
    </xdr:from>
    <xdr:to>
      <xdr:col>10</xdr:col>
      <xdr:colOff>155575</xdr:colOff>
      <xdr:row>33</xdr:row>
      <xdr:rowOff>141740</xdr:rowOff>
    </xdr:to>
    <xdr:sp macro="" textlink="">
      <xdr:nvSpPr>
        <xdr:cNvPr id="316" name="円/楕円 315"/>
        <xdr:cNvSpPr/>
      </xdr:nvSpPr>
      <xdr:spPr>
        <a:xfrm>
          <a:off x="6921500" y="569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158267</xdr:rowOff>
    </xdr:from>
    <xdr:ext cx="534377" cy="259045"/>
    <xdr:sp macro="" textlink="">
      <xdr:nvSpPr>
        <xdr:cNvPr id="317" name="テキスト ボックス 316"/>
        <xdr:cNvSpPr txBox="1"/>
      </xdr:nvSpPr>
      <xdr:spPr>
        <a:xfrm>
          <a:off x="6705111" y="547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39,633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7" name="テキスト ボックス 33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9" name="テキスト ボックス 33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49447</xdr:rowOff>
    </xdr:from>
    <xdr:to>
      <xdr:col>15</xdr:col>
      <xdr:colOff>180340</xdr:colOff>
      <xdr:row>58</xdr:row>
      <xdr:rowOff>159784</xdr:rowOff>
    </xdr:to>
    <xdr:cxnSp macro="">
      <xdr:nvCxnSpPr>
        <xdr:cNvPr id="343" name="直線コネクタ 342"/>
        <xdr:cNvCxnSpPr/>
      </xdr:nvCxnSpPr>
      <xdr:spPr>
        <a:xfrm flipV="1">
          <a:off x="10475595" y="8793397"/>
          <a:ext cx="1270" cy="131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163611</xdr:rowOff>
    </xdr:from>
    <xdr:ext cx="534377" cy="259045"/>
    <xdr:sp macro="" textlink="">
      <xdr:nvSpPr>
        <xdr:cNvPr id="344" name="普通建設事業費最小値テキスト"/>
        <xdr:cNvSpPr txBox="1"/>
      </xdr:nvSpPr>
      <xdr:spPr>
        <a:xfrm>
          <a:off x="10528300" y="101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a:t>
          </a:r>
          <a:endParaRPr kumimoji="1" lang="ja-JP" altLang="en-US" sz="1000" b="1">
            <a:latin typeface="ＭＳ Ｐゴシック"/>
          </a:endParaRPr>
        </a:p>
      </xdr:txBody>
    </xdr:sp>
    <xdr:clientData/>
  </xdr:oneCellAnchor>
  <xdr:twoCellAnchor>
    <xdr:from>
      <xdr:col>15</xdr:col>
      <xdr:colOff>92075</xdr:colOff>
      <xdr:row>58</xdr:row>
      <xdr:rowOff>159784</xdr:rowOff>
    </xdr:from>
    <xdr:to>
      <xdr:col>15</xdr:col>
      <xdr:colOff>269875</xdr:colOff>
      <xdr:row>58</xdr:row>
      <xdr:rowOff>159784</xdr:rowOff>
    </xdr:to>
    <xdr:cxnSp macro="">
      <xdr:nvCxnSpPr>
        <xdr:cNvPr id="345" name="直線コネクタ 344"/>
        <xdr:cNvCxnSpPr/>
      </xdr:nvCxnSpPr>
      <xdr:spPr>
        <a:xfrm>
          <a:off x="10388600" y="101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167574</xdr:rowOff>
    </xdr:from>
    <xdr:ext cx="599010" cy="259045"/>
    <xdr:sp macro="" textlink="">
      <xdr:nvSpPr>
        <xdr:cNvPr id="346" name="普通建設事業費最大値テキスト"/>
        <xdr:cNvSpPr txBox="1"/>
      </xdr:nvSpPr>
      <xdr:spPr>
        <a:xfrm>
          <a:off x="10528300" y="85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130,541</a:t>
          </a:r>
          <a:endParaRPr kumimoji="1" lang="ja-JP" altLang="en-US" sz="1000" b="1">
            <a:latin typeface="ＭＳ Ｐゴシック"/>
          </a:endParaRPr>
        </a:p>
      </xdr:txBody>
    </xdr:sp>
    <xdr:clientData/>
  </xdr:oneCellAnchor>
  <xdr:twoCellAnchor>
    <xdr:from>
      <xdr:col>15</xdr:col>
      <xdr:colOff>92075</xdr:colOff>
      <xdr:row>51</xdr:row>
      <xdr:rowOff>49447</xdr:rowOff>
    </xdr:from>
    <xdr:to>
      <xdr:col>15</xdr:col>
      <xdr:colOff>269875</xdr:colOff>
      <xdr:row>51</xdr:row>
      <xdr:rowOff>49447</xdr:rowOff>
    </xdr:to>
    <xdr:cxnSp macro="">
      <xdr:nvCxnSpPr>
        <xdr:cNvPr id="347" name="直線コネクタ 346"/>
        <xdr:cNvCxnSpPr/>
      </xdr:nvCxnSpPr>
      <xdr:spPr>
        <a:xfrm>
          <a:off x="10388600" y="87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134758</xdr:rowOff>
    </xdr:from>
    <xdr:to>
      <xdr:col>15</xdr:col>
      <xdr:colOff>180975</xdr:colOff>
      <xdr:row>53</xdr:row>
      <xdr:rowOff>111517</xdr:rowOff>
    </xdr:to>
    <xdr:cxnSp macro="">
      <xdr:nvCxnSpPr>
        <xdr:cNvPr id="348" name="直線コネクタ 347"/>
        <xdr:cNvCxnSpPr/>
      </xdr:nvCxnSpPr>
      <xdr:spPr>
        <a:xfrm flipV="1">
          <a:off x="9639300" y="9050158"/>
          <a:ext cx="838200" cy="14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95859</xdr:rowOff>
    </xdr:from>
    <xdr:ext cx="534377" cy="259045"/>
    <xdr:sp macro="" textlink="">
      <xdr:nvSpPr>
        <xdr:cNvPr id="349" name="普通建設事業費平均値テキスト"/>
        <xdr:cNvSpPr txBox="1"/>
      </xdr:nvSpPr>
      <xdr:spPr>
        <a:xfrm>
          <a:off x="10528300" y="969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117432</xdr:rowOff>
    </xdr:from>
    <xdr:to>
      <xdr:col>15</xdr:col>
      <xdr:colOff>231775</xdr:colOff>
      <xdr:row>57</xdr:row>
      <xdr:rowOff>47582</xdr:rowOff>
    </xdr:to>
    <xdr:sp macro="" textlink="">
      <xdr:nvSpPr>
        <xdr:cNvPr id="350" name="フローチャート : 判断 349"/>
        <xdr:cNvSpPr/>
      </xdr:nvSpPr>
      <xdr:spPr>
        <a:xfrm>
          <a:off x="104267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111517</xdr:rowOff>
    </xdr:from>
    <xdr:to>
      <xdr:col>14</xdr:col>
      <xdr:colOff>28575</xdr:colOff>
      <xdr:row>55</xdr:row>
      <xdr:rowOff>143477</xdr:rowOff>
    </xdr:to>
    <xdr:cxnSp macro="">
      <xdr:nvCxnSpPr>
        <xdr:cNvPr id="351" name="直線コネクタ 350"/>
        <xdr:cNvCxnSpPr/>
      </xdr:nvCxnSpPr>
      <xdr:spPr>
        <a:xfrm flipV="1">
          <a:off x="8750300" y="9198367"/>
          <a:ext cx="889000" cy="37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80551</xdr:rowOff>
    </xdr:from>
    <xdr:to>
      <xdr:col>14</xdr:col>
      <xdr:colOff>79375</xdr:colOff>
      <xdr:row>57</xdr:row>
      <xdr:rowOff>10701</xdr:rowOff>
    </xdr:to>
    <xdr:sp macro="" textlink="">
      <xdr:nvSpPr>
        <xdr:cNvPr id="352" name="フローチャート : 判断 351"/>
        <xdr:cNvSpPr/>
      </xdr:nvSpPr>
      <xdr:spPr>
        <a:xfrm>
          <a:off x="9588500" y="96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1828</xdr:rowOff>
    </xdr:from>
    <xdr:ext cx="534377" cy="259045"/>
    <xdr:sp macro="" textlink="">
      <xdr:nvSpPr>
        <xdr:cNvPr id="353" name="テキスト ボックス 352"/>
        <xdr:cNvSpPr txBox="1"/>
      </xdr:nvSpPr>
      <xdr:spPr>
        <a:xfrm>
          <a:off x="9372111" y="977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44,267</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143477</xdr:rowOff>
    </xdr:from>
    <xdr:to>
      <xdr:col>12</xdr:col>
      <xdr:colOff>511175</xdr:colOff>
      <xdr:row>56</xdr:row>
      <xdr:rowOff>43601</xdr:rowOff>
    </xdr:to>
    <xdr:cxnSp macro="">
      <xdr:nvCxnSpPr>
        <xdr:cNvPr id="354" name="直線コネクタ 353"/>
        <xdr:cNvCxnSpPr/>
      </xdr:nvCxnSpPr>
      <xdr:spPr>
        <a:xfrm flipV="1">
          <a:off x="7861300" y="9573227"/>
          <a:ext cx="889000" cy="7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150350</xdr:rowOff>
    </xdr:from>
    <xdr:to>
      <xdr:col>12</xdr:col>
      <xdr:colOff>561975</xdr:colOff>
      <xdr:row>56</xdr:row>
      <xdr:rowOff>80500</xdr:rowOff>
    </xdr:to>
    <xdr:sp macro="" textlink="">
      <xdr:nvSpPr>
        <xdr:cNvPr id="355" name="フローチャート : 判断 354"/>
        <xdr:cNvSpPr/>
      </xdr:nvSpPr>
      <xdr:spPr>
        <a:xfrm>
          <a:off x="8699500" y="95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71627</xdr:rowOff>
    </xdr:from>
    <xdr:ext cx="534377" cy="259045"/>
    <xdr:sp macro="" textlink="">
      <xdr:nvSpPr>
        <xdr:cNvPr id="356" name="テキスト ボックス 355"/>
        <xdr:cNvSpPr txBox="1"/>
      </xdr:nvSpPr>
      <xdr:spPr>
        <a:xfrm>
          <a:off x="8483111" y="967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43601</xdr:rowOff>
    </xdr:from>
    <xdr:to>
      <xdr:col>11</xdr:col>
      <xdr:colOff>307975</xdr:colOff>
      <xdr:row>57</xdr:row>
      <xdr:rowOff>7025</xdr:rowOff>
    </xdr:to>
    <xdr:cxnSp macro="">
      <xdr:nvCxnSpPr>
        <xdr:cNvPr id="357" name="直線コネクタ 356"/>
        <xdr:cNvCxnSpPr/>
      </xdr:nvCxnSpPr>
      <xdr:spPr>
        <a:xfrm flipV="1">
          <a:off x="6972300" y="9644801"/>
          <a:ext cx="8890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8999</xdr:rowOff>
    </xdr:from>
    <xdr:to>
      <xdr:col>11</xdr:col>
      <xdr:colOff>358775</xdr:colOff>
      <xdr:row>56</xdr:row>
      <xdr:rowOff>110599</xdr:rowOff>
    </xdr:to>
    <xdr:sp macro="" textlink="">
      <xdr:nvSpPr>
        <xdr:cNvPr id="358" name="フローチャート : 判断 357"/>
        <xdr:cNvSpPr/>
      </xdr:nvSpPr>
      <xdr:spPr>
        <a:xfrm>
          <a:off x="7810500" y="96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101726</xdr:rowOff>
    </xdr:from>
    <xdr:ext cx="534377" cy="259045"/>
    <xdr:sp macro="" textlink="">
      <xdr:nvSpPr>
        <xdr:cNvPr id="359" name="テキスト ボックス 358"/>
        <xdr:cNvSpPr txBox="1"/>
      </xdr:nvSpPr>
      <xdr:spPr>
        <a:xfrm>
          <a:off x="7594111" y="970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88976</xdr:rowOff>
    </xdr:from>
    <xdr:to>
      <xdr:col>10</xdr:col>
      <xdr:colOff>155575</xdr:colOff>
      <xdr:row>57</xdr:row>
      <xdr:rowOff>19126</xdr:rowOff>
    </xdr:to>
    <xdr:sp macro="" textlink="">
      <xdr:nvSpPr>
        <xdr:cNvPr id="360" name="フローチャート : 判断 359"/>
        <xdr:cNvSpPr/>
      </xdr:nvSpPr>
      <xdr:spPr>
        <a:xfrm>
          <a:off x="6921500" y="969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35653</xdr:rowOff>
    </xdr:from>
    <xdr:ext cx="534377" cy="259045"/>
    <xdr:sp macro="" textlink="">
      <xdr:nvSpPr>
        <xdr:cNvPr id="361" name="テキスト ボックス 360"/>
        <xdr:cNvSpPr txBox="1"/>
      </xdr:nvSpPr>
      <xdr:spPr>
        <a:xfrm>
          <a:off x="6705111" y="946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52</xdr:row>
      <xdr:rowOff>83958</xdr:rowOff>
    </xdr:from>
    <xdr:to>
      <xdr:col>15</xdr:col>
      <xdr:colOff>231775</xdr:colOff>
      <xdr:row>53</xdr:row>
      <xdr:rowOff>14108</xdr:rowOff>
    </xdr:to>
    <xdr:sp macro="" textlink="">
      <xdr:nvSpPr>
        <xdr:cNvPr id="367" name="円/楕円 366"/>
        <xdr:cNvSpPr/>
      </xdr:nvSpPr>
      <xdr:spPr>
        <a:xfrm>
          <a:off x="10426700" y="899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106835</xdr:rowOff>
    </xdr:from>
    <xdr:ext cx="599010" cy="259045"/>
    <xdr:sp macro="" textlink="">
      <xdr:nvSpPr>
        <xdr:cNvPr id="368" name="普通建設事業費該当値テキスト"/>
        <xdr:cNvSpPr txBox="1"/>
      </xdr:nvSpPr>
      <xdr:spPr>
        <a:xfrm>
          <a:off x="10528300" y="8850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106,954</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60717</xdr:rowOff>
    </xdr:from>
    <xdr:to>
      <xdr:col>14</xdr:col>
      <xdr:colOff>79375</xdr:colOff>
      <xdr:row>53</xdr:row>
      <xdr:rowOff>162317</xdr:rowOff>
    </xdr:to>
    <xdr:sp macro="" textlink="">
      <xdr:nvSpPr>
        <xdr:cNvPr id="369" name="円/楕円 368"/>
        <xdr:cNvSpPr/>
      </xdr:nvSpPr>
      <xdr:spPr>
        <a:xfrm>
          <a:off x="9588500" y="914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7394</xdr:rowOff>
    </xdr:from>
    <xdr:ext cx="534377" cy="259045"/>
    <xdr:sp macro="" textlink="">
      <xdr:nvSpPr>
        <xdr:cNvPr id="370" name="テキスト ボックス 369"/>
        <xdr:cNvSpPr txBox="1"/>
      </xdr:nvSpPr>
      <xdr:spPr>
        <a:xfrm>
          <a:off x="9372111" y="892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93,339</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92677</xdr:rowOff>
    </xdr:from>
    <xdr:to>
      <xdr:col>12</xdr:col>
      <xdr:colOff>561975</xdr:colOff>
      <xdr:row>56</xdr:row>
      <xdr:rowOff>22827</xdr:rowOff>
    </xdr:to>
    <xdr:sp macro="" textlink="">
      <xdr:nvSpPr>
        <xdr:cNvPr id="371" name="円/楕円 370"/>
        <xdr:cNvSpPr/>
      </xdr:nvSpPr>
      <xdr:spPr>
        <a:xfrm>
          <a:off x="8699500" y="952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39354</xdr:rowOff>
    </xdr:from>
    <xdr:ext cx="534377" cy="259045"/>
    <xdr:sp macro="" textlink="">
      <xdr:nvSpPr>
        <xdr:cNvPr id="372" name="テキスト ボックス 371"/>
        <xdr:cNvSpPr txBox="1"/>
      </xdr:nvSpPr>
      <xdr:spPr>
        <a:xfrm>
          <a:off x="8483111" y="929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58,903</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164251</xdr:rowOff>
    </xdr:from>
    <xdr:to>
      <xdr:col>11</xdr:col>
      <xdr:colOff>358775</xdr:colOff>
      <xdr:row>56</xdr:row>
      <xdr:rowOff>94401</xdr:rowOff>
    </xdr:to>
    <xdr:sp macro="" textlink="">
      <xdr:nvSpPr>
        <xdr:cNvPr id="373" name="円/楕円 372"/>
        <xdr:cNvSpPr/>
      </xdr:nvSpPr>
      <xdr:spPr>
        <a:xfrm>
          <a:off x="7810500" y="959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110928</xdr:rowOff>
    </xdr:from>
    <xdr:ext cx="534377" cy="259045"/>
    <xdr:sp macro="" textlink="">
      <xdr:nvSpPr>
        <xdr:cNvPr id="374" name="テキスト ボックス 373"/>
        <xdr:cNvSpPr txBox="1"/>
      </xdr:nvSpPr>
      <xdr:spPr>
        <a:xfrm>
          <a:off x="7594111" y="936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52,328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127675</xdr:rowOff>
    </xdr:from>
    <xdr:to>
      <xdr:col>10</xdr:col>
      <xdr:colOff>155575</xdr:colOff>
      <xdr:row>57</xdr:row>
      <xdr:rowOff>57825</xdr:rowOff>
    </xdr:to>
    <xdr:sp macro="" textlink="">
      <xdr:nvSpPr>
        <xdr:cNvPr id="375" name="円/楕円 374"/>
        <xdr:cNvSpPr/>
      </xdr:nvSpPr>
      <xdr:spPr>
        <a:xfrm>
          <a:off x="6921500" y="972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48952</xdr:rowOff>
    </xdr:from>
    <xdr:ext cx="534377" cy="259045"/>
    <xdr:sp macro="" textlink="">
      <xdr:nvSpPr>
        <xdr:cNvPr id="376" name="テキスト ボックス 375"/>
        <xdr:cNvSpPr txBox="1"/>
      </xdr:nvSpPr>
      <xdr:spPr>
        <a:xfrm>
          <a:off x="6705111" y="982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39,938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90932</xdr:rowOff>
    </xdr:from>
    <xdr:to>
      <xdr:col>15</xdr:col>
      <xdr:colOff>180340</xdr:colOff>
      <xdr:row>79</xdr:row>
      <xdr:rowOff>44450</xdr:rowOff>
    </xdr:to>
    <xdr:cxnSp macro="">
      <xdr:nvCxnSpPr>
        <xdr:cNvPr id="400" name="直線コネクタ 399"/>
        <xdr:cNvCxnSpPr/>
      </xdr:nvCxnSpPr>
      <xdr:spPr>
        <a:xfrm flipV="1">
          <a:off x="10475595" y="12092432"/>
          <a:ext cx="1270" cy="1496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37609</xdr:rowOff>
    </xdr:from>
    <xdr:ext cx="534377" cy="259045"/>
    <xdr:sp macro="" textlink="">
      <xdr:nvSpPr>
        <xdr:cNvPr id="403" name="普通建設事業費 （ うち新規整備　）最大値テキスト"/>
        <xdr:cNvSpPr txBox="1"/>
      </xdr:nvSpPr>
      <xdr:spPr>
        <a:xfrm>
          <a:off x="10528300" y="1186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39,280</a:t>
          </a:r>
          <a:endParaRPr kumimoji="1" lang="ja-JP" altLang="en-US" sz="1000" b="1">
            <a:latin typeface="ＭＳ Ｐゴシック"/>
          </a:endParaRPr>
        </a:p>
      </xdr:txBody>
    </xdr:sp>
    <xdr:clientData/>
  </xdr:oneCellAnchor>
  <xdr:twoCellAnchor>
    <xdr:from>
      <xdr:col>15</xdr:col>
      <xdr:colOff>92075</xdr:colOff>
      <xdr:row>70</xdr:row>
      <xdr:rowOff>90932</xdr:rowOff>
    </xdr:from>
    <xdr:to>
      <xdr:col>15</xdr:col>
      <xdr:colOff>269875</xdr:colOff>
      <xdr:row>70</xdr:row>
      <xdr:rowOff>90932</xdr:rowOff>
    </xdr:to>
    <xdr:cxnSp macro="">
      <xdr:nvCxnSpPr>
        <xdr:cNvPr id="404" name="直線コネクタ 403"/>
        <xdr:cNvCxnSpPr/>
      </xdr:nvCxnSpPr>
      <xdr:spPr>
        <a:xfrm>
          <a:off x="10388600" y="1209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12560</xdr:rowOff>
    </xdr:from>
    <xdr:to>
      <xdr:col>15</xdr:col>
      <xdr:colOff>180975</xdr:colOff>
      <xdr:row>77</xdr:row>
      <xdr:rowOff>167284</xdr:rowOff>
    </xdr:to>
    <xdr:cxnSp macro="">
      <xdr:nvCxnSpPr>
        <xdr:cNvPr id="405" name="直線コネクタ 404"/>
        <xdr:cNvCxnSpPr/>
      </xdr:nvCxnSpPr>
      <xdr:spPr>
        <a:xfrm>
          <a:off x="9639300" y="12014060"/>
          <a:ext cx="838200" cy="135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162868</xdr:rowOff>
    </xdr:from>
    <xdr:ext cx="469744" cy="259045"/>
    <xdr:sp macro="" textlink="">
      <xdr:nvSpPr>
        <xdr:cNvPr id="406" name="普通建設事業費 （ うち新規整備　）平均値テキスト"/>
        <xdr:cNvSpPr txBox="1"/>
      </xdr:nvSpPr>
      <xdr:spPr>
        <a:xfrm>
          <a:off x="10528300" y="13021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139991</xdr:rowOff>
    </xdr:from>
    <xdr:to>
      <xdr:col>15</xdr:col>
      <xdr:colOff>231775</xdr:colOff>
      <xdr:row>77</xdr:row>
      <xdr:rowOff>70141</xdr:rowOff>
    </xdr:to>
    <xdr:sp macro="" textlink="">
      <xdr:nvSpPr>
        <xdr:cNvPr id="407" name="フローチャート : 判断 406"/>
        <xdr:cNvSpPr/>
      </xdr:nvSpPr>
      <xdr:spPr>
        <a:xfrm>
          <a:off x="10426700" y="1317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70</xdr:row>
      <xdr:rowOff>12560</xdr:rowOff>
    </xdr:from>
    <xdr:to>
      <xdr:col>14</xdr:col>
      <xdr:colOff>28575</xdr:colOff>
      <xdr:row>74</xdr:row>
      <xdr:rowOff>126099</xdr:rowOff>
    </xdr:to>
    <xdr:cxnSp macro="">
      <xdr:nvCxnSpPr>
        <xdr:cNvPr id="408" name="直線コネクタ 407"/>
        <xdr:cNvCxnSpPr/>
      </xdr:nvCxnSpPr>
      <xdr:spPr>
        <a:xfrm flipV="1">
          <a:off x="8750300" y="12014060"/>
          <a:ext cx="889000" cy="79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1080</xdr:rowOff>
    </xdr:from>
    <xdr:to>
      <xdr:col>14</xdr:col>
      <xdr:colOff>79375</xdr:colOff>
      <xdr:row>75</xdr:row>
      <xdr:rowOff>102680</xdr:rowOff>
    </xdr:to>
    <xdr:sp macro="" textlink="">
      <xdr:nvSpPr>
        <xdr:cNvPr id="409" name="フローチャート : 判断 408"/>
        <xdr:cNvSpPr/>
      </xdr:nvSpPr>
      <xdr:spPr>
        <a:xfrm>
          <a:off x="9588500" y="128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93807</xdr:rowOff>
    </xdr:from>
    <xdr:ext cx="534377" cy="259045"/>
    <xdr:sp macro="" textlink="">
      <xdr:nvSpPr>
        <xdr:cNvPr id="410" name="テキスト ボックス 409"/>
        <xdr:cNvSpPr txBox="1"/>
      </xdr:nvSpPr>
      <xdr:spPr>
        <a:xfrm>
          <a:off x="9372111" y="1295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17,805</a:t>
          </a:r>
          <a:endParaRPr kumimoji="1" lang="ja-JP" altLang="en-US" sz="1000" b="1">
            <a:solidFill>
              <a:srgbClr val="000080"/>
            </a:solidFill>
            <a:latin typeface="ＭＳ Ｐゴシック"/>
          </a:endParaRPr>
        </a:p>
      </xdr:txBody>
    </xdr:sp>
    <xdr:clientData/>
  </xdr:oneCellAnchor>
  <xdr:twoCellAnchor>
    <xdr:from>
      <xdr:col>12</xdr:col>
      <xdr:colOff>460375</xdr:colOff>
      <xdr:row>74</xdr:row>
      <xdr:rowOff>40894</xdr:rowOff>
    </xdr:from>
    <xdr:to>
      <xdr:col>12</xdr:col>
      <xdr:colOff>561975</xdr:colOff>
      <xdr:row>74</xdr:row>
      <xdr:rowOff>142494</xdr:rowOff>
    </xdr:to>
    <xdr:sp macro="" textlink="">
      <xdr:nvSpPr>
        <xdr:cNvPr id="411" name="フローチャート : 判断 410"/>
        <xdr:cNvSpPr/>
      </xdr:nvSpPr>
      <xdr:spPr>
        <a:xfrm>
          <a:off x="8699500" y="127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159021</xdr:rowOff>
    </xdr:from>
    <xdr:ext cx="534377" cy="259045"/>
    <xdr:sp macro="" textlink="">
      <xdr:nvSpPr>
        <xdr:cNvPr id="412" name="テキスト ボックス 411"/>
        <xdr:cNvSpPr txBox="1"/>
      </xdr:nvSpPr>
      <xdr:spPr>
        <a:xfrm>
          <a:off x="8483111" y="1250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116484</xdr:rowOff>
    </xdr:from>
    <xdr:to>
      <xdr:col>15</xdr:col>
      <xdr:colOff>231775</xdr:colOff>
      <xdr:row>78</xdr:row>
      <xdr:rowOff>46634</xdr:rowOff>
    </xdr:to>
    <xdr:sp macro="" textlink="">
      <xdr:nvSpPr>
        <xdr:cNvPr id="418" name="円/楕円 417"/>
        <xdr:cNvSpPr/>
      </xdr:nvSpPr>
      <xdr:spPr>
        <a:xfrm>
          <a:off x="10426700" y="1331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94911</xdr:rowOff>
    </xdr:from>
    <xdr:ext cx="469744" cy="259045"/>
    <xdr:sp macro="" textlink="">
      <xdr:nvSpPr>
        <xdr:cNvPr id="419" name="普通建設事業費 （ うち新規整備　）該当値テキスト"/>
        <xdr:cNvSpPr txBox="1"/>
      </xdr:nvSpPr>
      <xdr:spPr>
        <a:xfrm>
          <a:off x="10528300" y="13296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5,776</a:t>
          </a:r>
          <a:endParaRPr kumimoji="1" lang="ja-JP" altLang="en-US" sz="1000" b="1">
            <a:solidFill>
              <a:srgbClr val="FF0000"/>
            </a:solidFill>
            <a:latin typeface="ＭＳ Ｐゴシック"/>
          </a:endParaRPr>
        </a:p>
      </xdr:txBody>
    </xdr:sp>
    <xdr:clientData/>
  </xdr:oneCellAnchor>
  <xdr:twoCellAnchor>
    <xdr:from>
      <xdr:col>13</xdr:col>
      <xdr:colOff>663575</xdr:colOff>
      <xdr:row>69</xdr:row>
      <xdr:rowOff>133210</xdr:rowOff>
    </xdr:from>
    <xdr:to>
      <xdr:col>14</xdr:col>
      <xdr:colOff>79375</xdr:colOff>
      <xdr:row>70</xdr:row>
      <xdr:rowOff>63360</xdr:rowOff>
    </xdr:to>
    <xdr:sp macro="" textlink="">
      <xdr:nvSpPr>
        <xdr:cNvPr id="420" name="円/楕円 419"/>
        <xdr:cNvSpPr/>
      </xdr:nvSpPr>
      <xdr:spPr>
        <a:xfrm>
          <a:off x="9588500" y="1196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68</xdr:row>
      <xdr:rowOff>79887</xdr:rowOff>
    </xdr:from>
    <xdr:ext cx="534377" cy="259045"/>
    <xdr:sp macro="" textlink="">
      <xdr:nvSpPr>
        <xdr:cNvPr id="421" name="テキスト ボックス 420"/>
        <xdr:cNvSpPr txBox="1"/>
      </xdr:nvSpPr>
      <xdr:spPr>
        <a:xfrm>
          <a:off x="9372111" y="1173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41,337</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75299</xdr:rowOff>
    </xdr:from>
    <xdr:to>
      <xdr:col>12</xdr:col>
      <xdr:colOff>561975</xdr:colOff>
      <xdr:row>75</xdr:row>
      <xdr:rowOff>5449</xdr:rowOff>
    </xdr:to>
    <xdr:sp macro="" textlink="">
      <xdr:nvSpPr>
        <xdr:cNvPr id="422" name="円/楕円 421"/>
        <xdr:cNvSpPr/>
      </xdr:nvSpPr>
      <xdr:spPr>
        <a:xfrm>
          <a:off x="8699500" y="1276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168026</xdr:rowOff>
    </xdr:from>
    <xdr:ext cx="534377" cy="259045"/>
    <xdr:sp macro="" textlink="">
      <xdr:nvSpPr>
        <xdr:cNvPr id="423" name="テキスト ボックス 422"/>
        <xdr:cNvSpPr txBox="1"/>
      </xdr:nvSpPr>
      <xdr:spPr>
        <a:xfrm>
          <a:off x="8483111" y="1285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20,357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33,564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7" name="テキスト ボックス 43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9" name="テキスト ボックス 43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1" name="テキスト ボックス 44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134683</xdr:rowOff>
    </xdr:from>
    <xdr:to>
      <xdr:col>15</xdr:col>
      <xdr:colOff>180340</xdr:colOff>
      <xdr:row>99</xdr:row>
      <xdr:rowOff>28435</xdr:rowOff>
    </xdr:to>
    <xdr:cxnSp macro="">
      <xdr:nvCxnSpPr>
        <xdr:cNvPr id="447" name="直線コネクタ 446"/>
        <xdr:cNvCxnSpPr/>
      </xdr:nvCxnSpPr>
      <xdr:spPr>
        <a:xfrm flipV="1">
          <a:off x="10475595" y="15565183"/>
          <a:ext cx="1270" cy="14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32262</xdr:rowOff>
    </xdr:from>
    <xdr:ext cx="469744" cy="259045"/>
    <xdr:sp macro="" textlink="">
      <xdr:nvSpPr>
        <xdr:cNvPr id="448" name="普通建設事業費 （ うち更新整備　）最小値テキスト"/>
        <xdr:cNvSpPr txBox="1"/>
      </xdr:nvSpPr>
      <xdr:spPr>
        <a:xfrm>
          <a:off x="10528300" y="17005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1,261</a:t>
          </a:r>
          <a:endParaRPr kumimoji="1" lang="ja-JP" altLang="en-US" sz="1000" b="1">
            <a:latin typeface="ＭＳ Ｐゴシック"/>
          </a:endParaRPr>
        </a:p>
      </xdr:txBody>
    </xdr:sp>
    <xdr:clientData/>
  </xdr:oneCellAnchor>
  <xdr:twoCellAnchor>
    <xdr:from>
      <xdr:col>15</xdr:col>
      <xdr:colOff>92075</xdr:colOff>
      <xdr:row>99</xdr:row>
      <xdr:rowOff>28435</xdr:rowOff>
    </xdr:from>
    <xdr:to>
      <xdr:col>15</xdr:col>
      <xdr:colOff>269875</xdr:colOff>
      <xdr:row>99</xdr:row>
      <xdr:rowOff>28435</xdr:rowOff>
    </xdr:to>
    <xdr:cxnSp macro="">
      <xdr:nvCxnSpPr>
        <xdr:cNvPr id="449" name="直線コネクタ 448"/>
        <xdr:cNvCxnSpPr/>
      </xdr:nvCxnSpPr>
      <xdr:spPr>
        <a:xfrm>
          <a:off x="10388600" y="1700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81360</xdr:rowOff>
    </xdr:from>
    <xdr:ext cx="599010" cy="259045"/>
    <xdr:sp macro="" textlink="">
      <xdr:nvSpPr>
        <xdr:cNvPr id="450" name="普通建設事業費 （ うち更新整備　）最大値テキスト"/>
        <xdr:cNvSpPr txBox="1"/>
      </xdr:nvSpPr>
      <xdr:spPr>
        <a:xfrm>
          <a:off x="10528300" y="15340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114,395</a:t>
          </a:r>
          <a:endParaRPr kumimoji="1" lang="ja-JP" altLang="en-US" sz="1000" b="1">
            <a:latin typeface="ＭＳ Ｐゴシック"/>
          </a:endParaRPr>
        </a:p>
      </xdr:txBody>
    </xdr:sp>
    <xdr:clientData/>
  </xdr:oneCellAnchor>
  <xdr:twoCellAnchor>
    <xdr:from>
      <xdr:col>15</xdr:col>
      <xdr:colOff>92075</xdr:colOff>
      <xdr:row>90</xdr:row>
      <xdr:rowOff>134683</xdr:rowOff>
    </xdr:from>
    <xdr:to>
      <xdr:col>15</xdr:col>
      <xdr:colOff>269875</xdr:colOff>
      <xdr:row>90</xdr:row>
      <xdr:rowOff>134683</xdr:rowOff>
    </xdr:to>
    <xdr:cxnSp macro="">
      <xdr:nvCxnSpPr>
        <xdr:cNvPr id="451" name="直線コネクタ 450"/>
        <xdr:cNvCxnSpPr/>
      </xdr:nvCxnSpPr>
      <xdr:spPr>
        <a:xfrm>
          <a:off x="10388600" y="1556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154229</xdr:rowOff>
    </xdr:from>
    <xdr:to>
      <xdr:col>15</xdr:col>
      <xdr:colOff>180975</xdr:colOff>
      <xdr:row>96</xdr:row>
      <xdr:rowOff>41187</xdr:rowOff>
    </xdr:to>
    <xdr:cxnSp macro="">
      <xdr:nvCxnSpPr>
        <xdr:cNvPr id="452" name="直線コネクタ 451"/>
        <xdr:cNvCxnSpPr/>
      </xdr:nvCxnSpPr>
      <xdr:spPr>
        <a:xfrm flipV="1">
          <a:off x="9639300" y="15927629"/>
          <a:ext cx="838200" cy="57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35259</xdr:rowOff>
    </xdr:from>
    <xdr:ext cx="534377" cy="259045"/>
    <xdr:sp macro="" textlink="">
      <xdr:nvSpPr>
        <xdr:cNvPr id="453" name="普通建設事業費 （ うち更新整備　）平均値テキスト"/>
        <xdr:cNvSpPr txBox="1"/>
      </xdr:nvSpPr>
      <xdr:spPr>
        <a:xfrm>
          <a:off x="10528300" y="16665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22,025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56832</xdr:rowOff>
    </xdr:from>
    <xdr:to>
      <xdr:col>15</xdr:col>
      <xdr:colOff>231775</xdr:colOff>
      <xdr:row>97</xdr:row>
      <xdr:rowOff>158432</xdr:rowOff>
    </xdr:to>
    <xdr:sp macro="" textlink="">
      <xdr:nvSpPr>
        <xdr:cNvPr id="454" name="フローチャート : 判断 453"/>
        <xdr:cNvSpPr/>
      </xdr:nvSpPr>
      <xdr:spPr>
        <a:xfrm>
          <a:off x="10426700" y="1668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41187</xdr:rowOff>
    </xdr:from>
    <xdr:to>
      <xdr:col>14</xdr:col>
      <xdr:colOff>28575</xdr:colOff>
      <xdr:row>97</xdr:row>
      <xdr:rowOff>71958</xdr:rowOff>
    </xdr:to>
    <xdr:cxnSp macro="">
      <xdr:nvCxnSpPr>
        <xdr:cNvPr id="455" name="直線コネクタ 454"/>
        <xdr:cNvCxnSpPr/>
      </xdr:nvCxnSpPr>
      <xdr:spPr>
        <a:xfrm flipV="1">
          <a:off x="8750300" y="16500387"/>
          <a:ext cx="889000" cy="20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98755</xdr:rowOff>
    </xdr:from>
    <xdr:to>
      <xdr:col>14</xdr:col>
      <xdr:colOff>79375</xdr:colOff>
      <xdr:row>98</xdr:row>
      <xdr:rowOff>28905</xdr:rowOff>
    </xdr:to>
    <xdr:sp macro="" textlink="">
      <xdr:nvSpPr>
        <xdr:cNvPr id="456" name="フローチャート : 判断 455"/>
        <xdr:cNvSpPr/>
      </xdr:nvSpPr>
      <xdr:spPr>
        <a:xfrm>
          <a:off x="9588500" y="167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20032</xdr:rowOff>
    </xdr:from>
    <xdr:ext cx="534377" cy="259045"/>
    <xdr:sp macro="" textlink="">
      <xdr:nvSpPr>
        <xdr:cNvPr id="457" name="テキスト ボックス 456"/>
        <xdr:cNvSpPr txBox="1"/>
      </xdr:nvSpPr>
      <xdr:spPr>
        <a:xfrm>
          <a:off x="9372111" y="1682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18,724</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65176</xdr:rowOff>
    </xdr:from>
    <xdr:to>
      <xdr:col>12</xdr:col>
      <xdr:colOff>561975</xdr:colOff>
      <xdr:row>97</xdr:row>
      <xdr:rowOff>166776</xdr:rowOff>
    </xdr:to>
    <xdr:sp macro="" textlink="">
      <xdr:nvSpPr>
        <xdr:cNvPr id="458" name="フローチャート : 判断 457"/>
        <xdr:cNvSpPr/>
      </xdr:nvSpPr>
      <xdr:spPr>
        <a:xfrm>
          <a:off x="8699500" y="1669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157903</xdr:rowOff>
    </xdr:from>
    <xdr:ext cx="534377" cy="259045"/>
    <xdr:sp macro="" textlink="">
      <xdr:nvSpPr>
        <xdr:cNvPr id="459" name="テキスト ボックス 458"/>
        <xdr:cNvSpPr txBox="1"/>
      </xdr:nvSpPr>
      <xdr:spPr>
        <a:xfrm>
          <a:off x="8483111" y="1678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92</xdr:row>
      <xdr:rowOff>103429</xdr:rowOff>
    </xdr:from>
    <xdr:to>
      <xdr:col>15</xdr:col>
      <xdr:colOff>231775</xdr:colOff>
      <xdr:row>93</xdr:row>
      <xdr:rowOff>33579</xdr:rowOff>
    </xdr:to>
    <xdr:sp macro="" textlink="">
      <xdr:nvSpPr>
        <xdr:cNvPr id="465" name="円/楕円 464"/>
        <xdr:cNvSpPr/>
      </xdr:nvSpPr>
      <xdr:spPr>
        <a:xfrm>
          <a:off x="10426700" y="158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126306</xdr:rowOff>
    </xdr:from>
    <xdr:ext cx="534377" cy="259045"/>
    <xdr:sp macro="" textlink="">
      <xdr:nvSpPr>
        <xdr:cNvPr id="466" name="普通建設事業費 （ うち更新整備　）該当値テキスト"/>
        <xdr:cNvSpPr txBox="1"/>
      </xdr:nvSpPr>
      <xdr:spPr>
        <a:xfrm>
          <a:off x="10528300" y="1572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85,856</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161837</xdr:rowOff>
    </xdr:from>
    <xdr:to>
      <xdr:col>14</xdr:col>
      <xdr:colOff>79375</xdr:colOff>
      <xdr:row>96</xdr:row>
      <xdr:rowOff>91987</xdr:rowOff>
    </xdr:to>
    <xdr:sp macro="" textlink="">
      <xdr:nvSpPr>
        <xdr:cNvPr id="467" name="円/楕円 466"/>
        <xdr:cNvSpPr/>
      </xdr:nvSpPr>
      <xdr:spPr>
        <a:xfrm>
          <a:off x="9588500" y="1644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108514</xdr:rowOff>
    </xdr:from>
    <xdr:ext cx="534377" cy="259045"/>
    <xdr:sp macro="" textlink="">
      <xdr:nvSpPr>
        <xdr:cNvPr id="468" name="テキスト ボックス 467"/>
        <xdr:cNvSpPr txBox="1"/>
      </xdr:nvSpPr>
      <xdr:spPr>
        <a:xfrm>
          <a:off x="9372111" y="1622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40,757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21158</xdr:rowOff>
    </xdr:from>
    <xdr:to>
      <xdr:col>12</xdr:col>
      <xdr:colOff>561975</xdr:colOff>
      <xdr:row>97</xdr:row>
      <xdr:rowOff>122758</xdr:rowOff>
    </xdr:to>
    <xdr:sp macro="" textlink="">
      <xdr:nvSpPr>
        <xdr:cNvPr id="469" name="円/楕円 468"/>
        <xdr:cNvSpPr/>
      </xdr:nvSpPr>
      <xdr:spPr>
        <a:xfrm>
          <a:off x="8699500" y="1665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139285</xdr:rowOff>
    </xdr:from>
    <xdr:ext cx="534377" cy="259045"/>
    <xdr:sp macro="" textlink="">
      <xdr:nvSpPr>
        <xdr:cNvPr id="470" name="テキスト ボックス 469"/>
        <xdr:cNvSpPr txBox="1"/>
      </xdr:nvSpPr>
      <xdr:spPr>
        <a:xfrm>
          <a:off x="8483111" y="1642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24,834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1" name="直線コネクタ 48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2" name="テキスト ボックス 48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3" name="直線コネクタ 48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484" name="テキスト ボックス 483"/>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5" name="直線コネクタ 48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34</xdr:row>
      <xdr:rowOff>160763</xdr:rowOff>
    </xdr:from>
    <xdr:ext cx="467179" cy="259045"/>
    <xdr:sp macro="" textlink="">
      <xdr:nvSpPr>
        <xdr:cNvPr id="486" name="テキスト ボックス 485"/>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7" name="直線コネクタ 48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5641</xdr:rowOff>
    </xdr:from>
    <xdr:ext cx="467179" cy="259045"/>
    <xdr:sp macro="" textlink="">
      <xdr:nvSpPr>
        <xdr:cNvPr id="488" name="テキスト ボックス 487"/>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9" name="直線コネクタ 48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21970</xdr:rowOff>
    </xdr:from>
    <xdr:ext cx="467179" cy="259045"/>
    <xdr:sp macro="" textlink="">
      <xdr:nvSpPr>
        <xdr:cNvPr id="490" name="テキスト ボックス 489"/>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1" name="直線コネクタ 49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2" name="テキスト ボックス 49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4" name="テキスト ボックス 49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32911</xdr:rowOff>
    </xdr:from>
    <xdr:to>
      <xdr:col>23</xdr:col>
      <xdr:colOff>516889</xdr:colOff>
      <xdr:row>39</xdr:row>
      <xdr:rowOff>98878</xdr:rowOff>
    </xdr:to>
    <xdr:cxnSp macro="">
      <xdr:nvCxnSpPr>
        <xdr:cNvPr id="496" name="直線コネクタ 495"/>
        <xdr:cNvCxnSpPr/>
      </xdr:nvCxnSpPr>
      <xdr:spPr>
        <a:xfrm flipV="1">
          <a:off x="16317595" y="5176411"/>
          <a:ext cx="1269" cy="160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8" name="直線コネクタ 49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151038</xdr:rowOff>
    </xdr:from>
    <xdr:ext cx="469744" cy="259045"/>
    <xdr:sp macro="" textlink="">
      <xdr:nvSpPr>
        <xdr:cNvPr id="499" name="災害復旧事業費最大値テキスト"/>
        <xdr:cNvSpPr txBox="1"/>
      </xdr:nvSpPr>
      <xdr:spPr>
        <a:xfrm>
          <a:off x="16370300" y="495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9,854</a:t>
          </a:r>
          <a:endParaRPr kumimoji="1" lang="ja-JP" altLang="en-US" sz="1000" b="1">
            <a:latin typeface="ＭＳ Ｐゴシック"/>
          </a:endParaRPr>
        </a:p>
      </xdr:txBody>
    </xdr:sp>
    <xdr:clientData/>
  </xdr:oneCellAnchor>
  <xdr:twoCellAnchor>
    <xdr:from>
      <xdr:col>23</xdr:col>
      <xdr:colOff>428625</xdr:colOff>
      <xdr:row>30</xdr:row>
      <xdr:rowOff>32911</xdr:rowOff>
    </xdr:from>
    <xdr:to>
      <xdr:col>23</xdr:col>
      <xdr:colOff>606425</xdr:colOff>
      <xdr:row>30</xdr:row>
      <xdr:rowOff>32911</xdr:rowOff>
    </xdr:to>
    <xdr:cxnSp macro="">
      <xdr:nvCxnSpPr>
        <xdr:cNvPr id="500" name="直線コネクタ 499"/>
        <xdr:cNvCxnSpPr/>
      </xdr:nvCxnSpPr>
      <xdr:spPr>
        <a:xfrm>
          <a:off x="16230600" y="517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162560</xdr:rowOff>
    </xdr:from>
    <xdr:to>
      <xdr:col>23</xdr:col>
      <xdr:colOff>517525</xdr:colOff>
      <xdr:row>35</xdr:row>
      <xdr:rowOff>88755</xdr:rowOff>
    </xdr:to>
    <xdr:cxnSp macro="">
      <xdr:nvCxnSpPr>
        <xdr:cNvPr id="501" name="直線コネクタ 500"/>
        <xdr:cNvCxnSpPr/>
      </xdr:nvCxnSpPr>
      <xdr:spPr>
        <a:xfrm>
          <a:off x="15481300" y="5477510"/>
          <a:ext cx="838200" cy="61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107822</xdr:rowOff>
    </xdr:from>
    <xdr:ext cx="378565" cy="259045"/>
    <xdr:sp macro="" textlink="">
      <xdr:nvSpPr>
        <xdr:cNvPr id="502" name="災害復旧事業費平均値テキスト"/>
        <xdr:cNvSpPr txBox="1"/>
      </xdr:nvSpPr>
      <xdr:spPr>
        <a:xfrm>
          <a:off x="16370300" y="66229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129395</xdr:rowOff>
    </xdr:from>
    <xdr:to>
      <xdr:col>23</xdr:col>
      <xdr:colOff>568325</xdr:colOff>
      <xdr:row>39</xdr:row>
      <xdr:rowOff>59545</xdr:rowOff>
    </xdr:to>
    <xdr:sp macro="" textlink="">
      <xdr:nvSpPr>
        <xdr:cNvPr id="503" name="フローチャート : 判断 502"/>
        <xdr:cNvSpPr/>
      </xdr:nvSpPr>
      <xdr:spPr>
        <a:xfrm>
          <a:off x="16268700" y="66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31</xdr:row>
      <xdr:rowOff>153253</xdr:rowOff>
    </xdr:from>
    <xdr:to>
      <xdr:col>22</xdr:col>
      <xdr:colOff>365125</xdr:colOff>
      <xdr:row>31</xdr:row>
      <xdr:rowOff>162560</xdr:rowOff>
    </xdr:to>
    <xdr:cxnSp macro="">
      <xdr:nvCxnSpPr>
        <xdr:cNvPr id="504" name="直線コネクタ 503"/>
        <xdr:cNvCxnSpPr/>
      </xdr:nvCxnSpPr>
      <xdr:spPr>
        <a:xfrm>
          <a:off x="14592300" y="5468203"/>
          <a:ext cx="889000" cy="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141641</xdr:rowOff>
    </xdr:from>
    <xdr:to>
      <xdr:col>22</xdr:col>
      <xdr:colOff>415925</xdr:colOff>
      <xdr:row>39</xdr:row>
      <xdr:rowOff>71791</xdr:rowOff>
    </xdr:to>
    <xdr:sp macro="" textlink="">
      <xdr:nvSpPr>
        <xdr:cNvPr id="505" name="フローチャート : 判断 504"/>
        <xdr:cNvSpPr/>
      </xdr:nvSpPr>
      <xdr:spPr>
        <a:xfrm>
          <a:off x="15430500" y="665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62918</xdr:rowOff>
    </xdr:from>
    <xdr:ext cx="378565" cy="259045"/>
    <xdr:sp macro="" textlink="">
      <xdr:nvSpPr>
        <xdr:cNvPr id="506" name="テキスト ボックス 505"/>
        <xdr:cNvSpPr txBox="1"/>
      </xdr:nvSpPr>
      <xdr:spPr>
        <a:xfrm>
          <a:off x="15292017" y="67494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19</xdr:col>
      <xdr:colOff>644525</xdr:colOff>
      <xdr:row>31</xdr:row>
      <xdr:rowOff>153253</xdr:rowOff>
    </xdr:from>
    <xdr:to>
      <xdr:col>21</xdr:col>
      <xdr:colOff>161925</xdr:colOff>
      <xdr:row>38</xdr:row>
      <xdr:rowOff>77651</xdr:rowOff>
    </xdr:to>
    <xdr:cxnSp macro="">
      <xdr:nvCxnSpPr>
        <xdr:cNvPr id="507" name="直線コネクタ 506"/>
        <xdr:cNvCxnSpPr/>
      </xdr:nvCxnSpPr>
      <xdr:spPr>
        <a:xfrm flipV="1">
          <a:off x="13703300" y="5468203"/>
          <a:ext cx="889000" cy="112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107352</xdr:rowOff>
    </xdr:from>
    <xdr:to>
      <xdr:col>21</xdr:col>
      <xdr:colOff>212725</xdr:colOff>
      <xdr:row>39</xdr:row>
      <xdr:rowOff>37502</xdr:rowOff>
    </xdr:to>
    <xdr:sp macro="" textlink="">
      <xdr:nvSpPr>
        <xdr:cNvPr id="508" name="フローチャート : 判断 507"/>
        <xdr:cNvSpPr/>
      </xdr:nvSpPr>
      <xdr:spPr>
        <a:xfrm>
          <a:off x="14541500" y="662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28629</xdr:rowOff>
    </xdr:from>
    <xdr:ext cx="378565" cy="259045"/>
    <xdr:sp macro="" textlink="">
      <xdr:nvSpPr>
        <xdr:cNvPr id="509" name="テキスト ボックス 508"/>
        <xdr:cNvSpPr txBox="1"/>
      </xdr:nvSpPr>
      <xdr:spPr>
        <a:xfrm>
          <a:off x="14403017" y="67151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60016</xdr:rowOff>
    </xdr:from>
    <xdr:to>
      <xdr:col>19</xdr:col>
      <xdr:colOff>644525</xdr:colOff>
      <xdr:row>38</xdr:row>
      <xdr:rowOff>77651</xdr:rowOff>
    </xdr:to>
    <xdr:cxnSp macro="">
      <xdr:nvCxnSpPr>
        <xdr:cNvPr id="510" name="直線コネクタ 509"/>
        <xdr:cNvCxnSpPr/>
      </xdr:nvCxnSpPr>
      <xdr:spPr>
        <a:xfrm>
          <a:off x="12814300" y="6575116"/>
          <a:ext cx="889000" cy="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104249</xdr:rowOff>
    </xdr:from>
    <xdr:to>
      <xdr:col>20</xdr:col>
      <xdr:colOff>9525</xdr:colOff>
      <xdr:row>39</xdr:row>
      <xdr:rowOff>34399</xdr:rowOff>
    </xdr:to>
    <xdr:sp macro="" textlink="">
      <xdr:nvSpPr>
        <xdr:cNvPr id="511" name="フローチャート : 判断 510"/>
        <xdr:cNvSpPr/>
      </xdr:nvSpPr>
      <xdr:spPr>
        <a:xfrm>
          <a:off x="13652500" y="661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25526</xdr:rowOff>
    </xdr:from>
    <xdr:ext cx="378565" cy="259045"/>
    <xdr:sp macro="" textlink="">
      <xdr:nvSpPr>
        <xdr:cNvPr id="512" name="テキスト ボックス 511"/>
        <xdr:cNvSpPr txBox="1"/>
      </xdr:nvSpPr>
      <xdr:spPr>
        <a:xfrm>
          <a:off x="13514017" y="6712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22606</xdr:rowOff>
    </xdr:from>
    <xdr:to>
      <xdr:col>18</xdr:col>
      <xdr:colOff>492125</xdr:colOff>
      <xdr:row>38</xdr:row>
      <xdr:rowOff>124206</xdr:rowOff>
    </xdr:to>
    <xdr:sp macro="" textlink="">
      <xdr:nvSpPr>
        <xdr:cNvPr id="513" name="フローチャート : 判断 512"/>
        <xdr:cNvSpPr/>
      </xdr:nvSpPr>
      <xdr:spPr>
        <a:xfrm>
          <a:off x="12763500" y="653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115333</xdr:rowOff>
    </xdr:from>
    <xdr:ext cx="469744" cy="259045"/>
    <xdr:sp macro="" textlink="">
      <xdr:nvSpPr>
        <xdr:cNvPr id="514" name="テキスト ボックス 513"/>
        <xdr:cNvSpPr txBox="1"/>
      </xdr:nvSpPr>
      <xdr:spPr>
        <a:xfrm>
          <a:off x="12579427" y="663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37955</xdr:rowOff>
    </xdr:from>
    <xdr:to>
      <xdr:col>23</xdr:col>
      <xdr:colOff>568325</xdr:colOff>
      <xdr:row>35</xdr:row>
      <xdr:rowOff>139555</xdr:rowOff>
    </xdr:to>
    <xdr:sp macro="" textlink="">
      <xdr:nvSpPr>
        <xdr:cNvPr id="520" name="円/楕円 519"/>
        <xdr:cNvSpPr/>
      </xdr:nvSpPr>
      <xdr:spPr>
        <a:xfrm>
          <a:off x="16268700" y="603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60832</xdr:rowOff>
    </xdr:from>
    <xdr:ext cx="469744" cy="259045"/>
    <xdr:sp macro="" textlink="">
      <xdr:nvSpPr>
        <xdr:cNvPr id="521" name="災害復旧事業費該当値テキスト"/>
        <xdr:cNvSpPr txBox="1"/>
      </xdr:nvSpPr>
      <xdr:spPr>
        <a:xfrm>
          <a:off x="16370300" y="589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4,262</a:t>
          </a:r>
          <a:endParaRPr kumimoji="1" lang="ja-JP" altLang="en-US" sz="1000" b="1">
            <a:solidFill>
              <a:srgbClr val="FF0000"/>
            </a:solidFill>
            <a:latin typeface="ＭＳ Ｐゴシック"/>
          </a:endParaRPr>
        </a:p>
      </xdr:txBody>
    </xdr:sp>
    <xdr:clientData/>
  </xdr:oneCellAnchor>
  <xdr:twoCellAnchor>
    <xdr:from>
      <xdr:col>22</xdr:col>
      <xdr:colOff>314325</xdr:colOff>
      <xdr:row>31</xdr:row>
      <xdr:rowOff>111760</xdr:rowOff>
    </xdr:from>
    <xdr:to>
      <xdr:col>22</xdr:col>
      <xdr:colOff>415925</xdr:colOff>
      <xdr:row>32</xdr:row>
      <xdr:rowOff>41910</xdr:rowOff>
    </xdr:to>
    <xdr:sp macro="" textlink="">
      <xdr:nvSpPr>
        <xdr:cNvPr id="522" name="円/楕円 521"/>
        <xdr:cNvSpPr/>
      </xdr:nvSpPr>
      <xdr:spPr>
        <a:xfrm>
          <a:off x="15430500" y="542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30</xdr:row>
      <xdr:rowOff>58437</xdr:rowOff>
    </xdr:from>
    <xdr:ext cx="469744" cy="259045"/>
    <xdr:sp macro="" textlink="">
      <xdr:nvSpPr>
        <xdr:cNvPr id="523" name="テキスト ボックス 522"/>
        <xdr:cNvSpPr txBox="1"/>
      </xdr:nvSpPr>
      <xdr:spPr>
        <a:xfrm>
          <a:off x="15246427" y="520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8,010</a:t>
          </a:r>
          <a:endParaRPr kumimoji="1" lang="ja-JP" altLang="en-US" sz="1000" b="1">
            <a:solidFill>
              <a:srgbClr val="FF0000"/>
            </a:solidFill>
            <a:latin typeface="ＭＳ Ｐゴシック"/>
          </a:endParaRPr>
        </a:p>
      </xdr:txBody>
    </xdr:sp>
    <xdr:clientData/>
  </xdr:oneCellAnchor>
  <xdr:twoCellAnchor>
    <xdr:from>
      <xdr:col>21</xdr:col>
      <xdr:colOff>111125</xdr:colOff>
      <xdr:row>31</xdr:row>
      <xdr:rowOff>102453</xdr:rowOff>
    </xdr:from>
    <xdr:to>
      <xdr:col>21</xdr:col>
      <xdr:colOff>212725</xdr:colOff>
      <xdr:row>32</xdr:row>
      <xdr:rowOff>32603</xdr:rowOff>
    </xdr:to>
    <xdr:sp macro="" textlink="">
      <xdr:nvSpPr>
        <xdr:cNvPr id="524" name="円/楕円 523"/>
        <xdr:cNvSpPr/>
      </xdr:nvSpPr>
      <xdr:spPr>
        <a:xfrm>
          <a:off x="14541500" y="541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30</xdr:row>
      <xdr:rowOff>49130</xdr:rowOff>
    </xdr:from>
    <xdr:ext cx="469744" cy="259045"/>
    <xdr:sp macro="" textlink="">
      <xdr:nvSpPr>
        <xdr:cNvPr id="525" name="テキスト ボックス 524"/>
        <xdr:cNvSpPr txBox="1"/>
      </xdr:nvSpPr>
      <xdr:spPr>
        <a:xfrm>
          <a:off x="14357427" y="519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26851</xdr:rowOff>
    </xdr:from>
    <xdr:to>
      <xdr:col>20</xdr:col>
      <xdr:colOff>9525</xdr:colOff>
      <xdr:row>38</xdr:row>
      <xdr:rowOff>128451</xdr:rowOff>
    </xdr:to>
    <xdr:sp macro="" textlink="">
      <xdr:nvSpPr>
        <xdr:cNvPr id="526" name="円/楕円 525"/>
        <xdr:cNvSpPr/>
      </xdr:nvSpPr>
      <xdr:spPr>
        <a:xfrm>
          <a:off x="13652500" y="654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144978</xdr:rowOff>
    </xdr:from>
    <xdr:ext cx="469744" cy="259045"/>
    <xdr:sp macro="" textlink="">
      <xdr:nvSpPr>
        <xdr:cNvPr id="527" name="テキスト ボックス 526"/>
        <xdr:cNvSpPr txBox="1"/>
      </xdr:nvSpPr>
      <xdr:spPr>
        <a:xfrm>
          <a:off x="13468427" y="631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9216</xdr:rowOff>
    </xdr:from>
    <xdr:to>
      <xdr:col>18</xdr:col>
      <xdr:colOff>492125</xdr:colOff>
      <xdr:row>38</xdr:row>
      <xdr:rowOff>110816</xdr:rowOff>
    </xdr:to>
    <xdr:sp macro="" textlink="">
      <xdr:nvSpPr>
        <xdr:cNvPr id="528" name="円/楕円 527"/>
        <xdr:cNvSpPr/>
      </xdr:nvSpPr>
      <xdr:spPr>
        <a:xfrm>
          <a:off x="12763500" y="652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127343</xdr:rowOff>
    </xdr:from>
    <xdr:ext cx="469744" cy="259045"/>
    <xdr:sp macro="" textlink="">
      <xdr:nvSpPr>
        <xdr:cNvPr id="529" name="テキスト ボックス 528"/>
        <xdr:cNvSpPr txBox="1"/>
      </xdr:nvSpPr>
      <xdr:spPr>
        <a:xfrm>
          <a:off x="12579427" y="629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53,136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9" name="直線コネクタ 58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0" name="テキスト ボックス 58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1" name="直線コネクタ 59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2" name="テキスト ボックス 59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3" name="直線コネクタ 59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4" name="テキスト ボックス 59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5" name="直線コネクタ 59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6" name="テキスト ボックス 59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7" name="直線コネクタ 59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8" name="テキスト ボックス 59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0" name="テキスト ボックス 59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146497</xdr:rowOff>
    </xdr:from>
    <xdr:to>
      <xdr:col>23</xdr:col>
      <xdr:colOff>516889</xdr:colOff>
      <xdr:row>78</xdr:row>
      <xdr:rowOff>115506</xdr:rowOff>
    </xdr:to>
    <xdr:cxnSp macro="">
      <xdr:nvCxnSpPr>
        <xdr:cNvPr id="602" name="直線コネクタ 601"/>
        <xdr:cNvCxnSpPr/>
      </xdr:nvCxnSpPr>
      <xdr:spPr>
        <a:xfrm flipV="1">
          <a:off x="16317595" y="12319447"/>
          <a:ext cx="1269" cy="1169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119333</xdr:rowOff>
    </xdr:from>
    <xdr:ext cx="534377" cy="259045"/>
    <xdr:sp macro="" textlink="">
      <xdr:nvSpPr>
        <xdr:cNvPr id="603" name="公債費最小値テキスト"/>
        <xdr:cNvSpPr txBox="1"/>
      </xdr:nvSpPr>
      <xdr:spPr>
        <a:xfrm>
          <a:off x="16370300" y="1349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13,175</a:t>
          </a:r>
          <a:endParaRPr kumimoji="1" lang="ja-JP" altLang="en-US" sz="1000" b="1">
            <a:latin typeface="ＭＳ Ｐゴシック"/>
          </a:endParaRPr>
        </a:p>
      </xdr:txBody>
    </xdr:sp>
    <xdr:clientData/>
  </xdr:oneCellAnchor>
  <xdr:twoCellAnchor>
    <xdr:from>
      <xdr:col>23</xdr:col>
      <xdr:colOff>428625</xdr:colOff>
      <xdr:row>78</xdr:row>
      <xdr:rowOff>115506</xdr:rowOff>
    </xdr:from>
    <xdr:to>
      <xdr:col>23</xdr:col>
      <xdr:colOff>606425</xdr:colOff>
      <xdr:row>78</xdr:row>
      <xdr:rowOff>115506</xdr:rowOff>
    </xdr:to>
    <xdr:cxnSp macro="">
      <xdr:nvCxnSpPr>
        <xdr:cNvPr id="604" name="直線コネクタ 603"/>
        <xdr:cNvCxnSpPr/>
      </xdr:nvCxnSpPr>
      <xdr:spPr>
        <a:xfrm>
          <a:off x="16230600" y="1348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93174</xdr:rowOff>
    </xdr:from>
    <xdr:ext cx="599010" cy="259045"/>
    <xdr:sp macro="" textlink="">
      <xdr:nvSpPr>
        <xdr:cNvPr id="605" name="公債費最大値テキスト"/>
        <xdr:cNvSpPr txBox="1"/>
      </xdr:nvSpPr>
      <xdr:spPr>
        <a:xfrm>
          <a:off x="16370300" y="1209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166,608</a:t>
          </a:r>
          <a:endParaRPr kumimoji="1" lang="ja-JP" altLang="en-US" sz="1000" b="1">
            <a:latin typeface="ＭＳ Ｐゴシック"/>
          </a:endParaRPr>
        </a:p>
      </xdr:txBody>
    </xdr:sp>
    <xdr:clientData/>
  </xdr:oneCellAnchor>
  <xdr:twoCellAnchor>
    <xdr:from>
      <xdr:col>23</xdr:col>
      <xdr:colOff>428625</xdr:colOff>
      <xdr:row>71</xdr:row>
      <xdr:rowOff>146497</xdr:rowOff>
    </xdr:from>
    <xdr:to>
      <xdr:col>23</xdr:col>
      <xdr:colOff>606425</xdr:colOff>
      <xdr:row>71</xdr:row>
      <xdr:rowOff>146497</xdr:rowOff>
    </xdr:to>
    <xdr:cxnSp macro="">
      <xdr:nvCxnSpPr>
        <xdr:cNvPr id="606" name="直線コネクタ 605"/>
        <xdr:cNvCxnSpPr/>
      </xdr:nvCxnSpPr>
      <xdr:spPr>
        <a:xfrm>
          <a:off x="16230600" y="1231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90146</xdr:rowOff>
    </xdr:from>
    <xdr:to>
      <xdr:col>23</xdr:col>
      <xdr:colOff>517525</xdr:colOff>
      <xdr:row>77</xdr:row>
      <xdr:rowOff>18115</xdr:rowOff>
    </xdr:to>
    <xdr:cxnSp macro="">
      <xdr:nvCxnSpPr>
        <xdr:cNvPr id="607" name="直線コネクタ 606"/>
        <xdr:cNvCxnSpPr/>
      </xdr:nvCxnSpPr>
      <xdr:spPr>
        <a:xfrm flipV="1">
          <a:off x="15481300" y="13120346"/>
          <a:ext cx="838200" cy="9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49550</xdr:rowOff>
    </xdr:from>
    <xdr:ext cx="534377" cy="259045"/>
    <xdr:sp macro="" textlink="">
      <xdr:nvSpPr>
        <xdr:cNvPr id="608" name="公債費平均値テキスト"/>
        <xdr:cNvSpPr txBox="1"/>
      </xdr:nvSpPr>
      <xdr:spPr>
        <a:xfrm>
          <a:off x="16370300" y="13251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34,833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71123</xdr:rowOff>
    </xdr:from>
    <xdr:to>
      <xdr:col>23</xdr:col>
      <xdr:colOff>568325</xdr:colOff>
      <xdr:row>78</xdr:row>
      <xdr:rowOff>1273</xdr:rowOff>
    </xdr:to>
    <xdr:sp macro="" textlink="">
      <xdr:nvSpPr>
        <xdr:cNvPr id="609" name="フローチャート : 判断 608"/>
        <xdr:cNvSpPr/>
      </xdr:nvSpPr>
      <xdr:spPr>
        <a:xfrm>
          <a:off x="16268700" y="1327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164069</xdr:rowOff>
    </xdr:from>
    <xdr:to>
      <xdr:col>22</xdr:col>
      <xdr:colOff>365125</xdr:colOff>
      <xdr:row>77</xdr:row>
      <xdr:rowOff>18115</xdr:rowOff>
    </xdr:to>
    <xdr:cxnSp macro="">
      <xdr:nvCxnSpPr>
        <xdr:cNvPr id="610" name="直線コネクタ 609"/>
        <xdr:cNvCxnSpPr/>
      </xdr:nvCxnSpPr>
      <xdr:spPr>
        <a:xfrm>
          <a:off x="14592300" y="13194269"/>
          <a:ext cx="889000" cy="2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89472</xdr:rowOff>
    </xdr:from>
    <xdr:to>
      <xdr:col>22</xdr:col>
      <xdr:colOff>415925</xdr:colOff>
      <xdr:row>78</xdr:row>
      <xdr:rowOff>19622</xdr:rowOff>
    </xdr:to>
    <xdr:sp macro="" textlink="">
      <xdr:nvSpPr>
        <xdr:cNvPr id="611" name="フローチャート : 判断 610"/>
        <xdr:cNvSpPr/>
      </xdr:nvSpPr>
      <xdr:spPr>
        <a:xfrm>
          <a:off x="15430500" y="1329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10749</xdr:rowOff>
    </xdr:from>
    <xdr:ext cx="534377" cy="259045"/>
    <xdr:sp macro="" textlink="">
      <xdr:nvSpPr>
        <xdr:cNvPr id="612" name="テキスト ボックス 611"/>
        <xdr:cNvSpPr txBox="1"/>
      </xdr:nvSpPr>
      <xdr:spPr>
        <a:xfrm>
          <a:off x="15214111" y="1338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32,425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150101</xdr:rowOff>
    </xdr:from>
    <xdr:to>
      <xdr:col>21</xdr:col>
      <xdr:colOff>161925</xdr:colOff>
      <xdr:row>76</xdr:row>
      <xdr:rowOff>164069</xdr:rowOff>
    </xdr:to>
    <xdr:cxnSp macro="">
      <xdr:nvCxnSpPr>
        <xdr:cNvPr id="613" name="直線コネクタ 612"/>
        <xdr:cNvCxnSpPr/>
      </xdr:nvCxnSpPr>
      <xdr:spPr>
        <a:xfrm>
          <a:off x="13703300" y="13180301"/>
          <a:ext cx="889000" cy="1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42898</xdr:rowOff>
    </xdr:from>
    <xdr:to>
      <xdr:col>21</xdr:col>
      <xdr:colOff>212725</xdr:colOff>
      <xdr:row>77</xdr:row>
      <xdr:rowOff>144498</xdr:rowOff>
    </xdr:to>
    <xdr:sp macro="" textlink="">
      <xdr:nvSpPr>
        <xdr:cNvPr id="614" name="フローチャート : 判断 613"/>
        <xdr:cNvSpPr/>
      </xdr:nvSpPr>
      <xdr:spPr>
        <a:xfrm>
          <a:off x="14541500" y="132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135625</xdr:rowOff>
    </xdr:from>
    <xdr:ext cx="534377" cy="259045"/>
    <xdr:sp macro="" textlink="">
      <xdr:nvSpPr>
        <xdr:cNvPr id="615" name="テキスト ボックス 614"/>
        <xdr:cNvSpPr txBox="1"/>
      </xdr:nvSpPr>
      <xdr:spPr>
        <a:xfrm>
          <a:off x="14325111" y="1333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128521</xdr:rowOff>
    </xdr:from>
    <xdr:to>
      <xdr:col>19</xdr:col>
      <xdr:colOff>644525</xdr:colOff>
      <xdr:row>76</xdr:row>
      <xdr:rowOff>150101</xdr:rowOff>
    </xdr:to>
    <xdr:cxnSp macro="">
      <xdr:nvCxnSpPr>
        <xdr:cNvPr id="616" name="直線コネクタ 615"/>
        <xdr:cNvCxnSpPr/>
      </xdr:nvCxnSpPr>
      <xdr:spPr>
        <a:xfrm>
          <a:off x="12814300" y="13158721"/>
          <a:ext cx="889000" cy="2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38692</xdr:rowOff>
    </xdr:from>
    <xdr:to>
      <xdr:col>20</xdr:col>
      <xdr:colOff>9525</xdr:colOff>
      <xdr:row>77</xdr:row>
      <xdr:rowOff>140292</xdr:rowOff>
    </xdr:to>
    <xdr:sp macro="" textlink="">
      <xdr:nvSpPr>
        <xdr:cNvPr id="617" name="フローチャート : 判断 616"/>
        <xdr:cNvSpPr/>
      </xdr:nvSpPr>
      <xdr:spPr>
        <a:xfrm>
          <a:off x="13652500" y="1324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131419</xdr:rowOff>
    </xdr:from>
    <xdr:ext cx="534377" cy="259045"/>
    <xdr:sp macro="" textlink="">
      <xdr:nvSpPr>
        <xdr:cNvPr id="618" name="テキスト ボックス 617"/>
        <xdr:cNvSpPr txBox="1"/>
      </xdr:nvSpPr>
      <xdr:spPr>
        <a:xfrm>
          <a:off x="13436111" y="1333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40331</xdr:rowOff>
    </xdr:from>
    <xdr:to>
      <xdr:col>18</xdr:col>
      <xdr:colOff>492125</xdr:colOff>
      <xdr:row>77</xdr:row>
      <xdr:rowOff>141931</xdr:rowOff>
    </xdr:to>
    <xdr:sp macro="" textlink="">
      <xdr:nvSpPr>
        <xdr:cNvPr id="619" name="フローチャート : 判断 618"/>
        <xdr:cNvSpPr/>
      </xdr:nvSpPr>
      <xdr:spPr>
        <a:xfrm>
          <a:off x="12763500" y="1324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133058</xdr:rowOff>
    </xdr:from>
    <xdr:ext cx="534377" cy="259045"/>
    <xdr:sp macro="" textlink="">
      <xdr:nvSpPr>
        <xdr:cNvPr id="620" name="テキスト ボックス 619"/>
        <xdr:cNvSpPr txBox="1"/>
      </xdr:nvSpPr>
      <xdr:spPr>
        <a:xfrm>
          <a:off x="12547111" y="1333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39346</xdr:rowOff>
    </xdr:from>
    <xdr:to>
      <xdr:col>23</xdr:col>
      <xdr:colOff>568325</xdr:colOff>
      <xdr:row>76</xdr:row>
      <xdr:rowOff>140946</xdr:rowOff>
    </xdr:to>
    <xdr:sp macro="" textlink="">
      <xdr:nvSpPr>
        <xdr:cNvPr id="626" name="円/楕円 625"/>
        <xdr:cNvSpPr/>
      </xdr:nvSpPr>
      <xdr:spPr>
        <a:xfrm>
          <a:off x="16268700" y="130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62224</xdr:rowOff>
    </xdr:from>
    <xdr:ext cx="534377" cy="259045"/>
    <xdr:sp macro="" textlink="">
      <xdr:nvSpPr>
        <xdr:cNvPr id="627" name="公債費該当値テキスト"/>
        <xdr:cNvSpPr txBox="1"/>
      </xdr:nvSpPr>
      <xdr:spPr>
        <a:xfrm>
          <a:off x="16370300" y="1292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61,503</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138765</xdr:rowOff>
    </xdr:from>
    <xdr:to>
      <xdr:col>22</xdr:col>
      <xdr:colOff>415925</xdr:colOff>
      <xdr:row>77</xdr:row>
      <xdr:rowOff>68915</xdr:rowOff>
    </xdr:to>
    <xdr:sp macro="" textlink="">
      <xdr:nvSpPr>
        <xdr:cNvPr id="628" name="円/楕円 627"/>
        <xdr:cNvSpPr/>
      </xdr:nvSpPr>
      <xdr:spPr>
        <a:xfrm>
          <a:off x="15430500" y="1316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85442</xdr:rowOff>
    </xdr:from>
    <xdr:ext cx="534377" cy="259045"/>
    <xdr:sp macro="" textlink="">
      <xdr:nvSpPr>
        <xdr:cNvPr id="629" name="テキスト ボックス 628"/>
        <xdr:cNvSpPr txBox="1"/>
      </xdr:nvSpPr>
      <xdr:spPr>
        <a:xfrm>
          <a:off x="15214111" y="1294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48,456</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113269</xdr:rowOff>
    </xdr:from>
    <xdr:to>
      <xdr:col>21</xdr:col>
      <xdr:colOff>212725</xdr:colOff>
      <xdr:row>77</xdr:row>
      <xdr:rowOff>43419</xdr:rowOff>
    </xdr:to>
    <xdr:sp macro="" textlink="">
      <xdr:nvSpPr>
        <xdr:cNvPr id="630" name="円/楕円 629"/>
        <xdr:cNvSpPr/>
      </xdr:nvSpPr>
      <xdr:spPr>
        <a:xfrm>
          <a:off x="14541500" y="1314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59946</xdr:rowOff>
    </xdr:from>
    <xdr:ext cx="534377" cy="259045"/>
    <xdr:sp macro="" textlink="">
      <xdr:nvSpPr>
        <xdr:cNvPr id="631" name="テキスト ボックス 630"/>
        <xdr:cNvSpPr txBox="1"/>
      </xdr:nvSpPr>
      <xdr:spPr>
        <a:xfrm>
          <a:off x="14325111" y="1291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51,802</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99301</xdr:rowOff>
    </xdr:from>
    <xdr:to>
      <xdr:col>20</xdr:col>
      <xdr:colOff>9525</xdr:colOff>
      <xdr:row>77</xdr:row>
      <xdr:rowOff>29451</xdr:rowOff>
    </xdr:to>
    <xdr:sp macro="" textlink="">
      <xdr:nvSpPr>
        <xdr:cNvPr id="632" name="円/楕円 631"/>
        <xdr:cNvSpPr/>
      </xdr:nvSpPr>
      <xdr:spPr>
        <a:xfrm>
          <a:off x="13652500" y="1312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45978</xdr:rowOff>
    </xdr:from>
    <xdr:ext cx="534377" cy="259045"/>
    <xdr:sp macro="" textlink="">
      <xdr:nvSpPr>
        <xdr:cNvPr id="633" name="テキスト ボックス 632"/>
        <xdr:cNvSpPr txBox="1"/>
      </xdr:nvSpPr>
      <xdr:spPr>
        <a:xfrm>
          <a:off x="13436111" y="1290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53,635</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77721</xdr:rowOff>
    </xdr:from>
    <xdr:to>
      <xdr:col>18</xdr:col>
      <xdr:colOff>492125</xdr:colOff>
      <xdr:row>77</xdr:row>
      <xdr:rowOff>7871</xdr:rowOff>
    </xdr:to>
    <xdr:sp macro="" textlink="">
      <xdr:nvSpPr>
        <xdr:cNvPr id="634" name="円/楕円 633"/>
        <xdr:cNvSpPr/>
      </xdr:nvSpPr>
      <xdr:spPr>
        <a:xfrm>
          <a:off x="12763500" y="1310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24399</xdr:rowOff>
    </xdr:from>
    <xdr:ext cx="534377" cy="259045"/>
    <xdr:sp macro="" textlink="">
      <xdr:nvSpPr>
        <xdr:cNvPr id="635" name="テキスト ボックス 634"/>
        <xdr:cNvSpPr txBox="1"/>
      </xdr:nvSpPr>
      <xdr:spPr>
        <a:xfrm>
          <a:off x="12547111" y="1288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56,467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7" name="正方形/長方形 63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8" name="正方形/長方形 63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9" name="正方形/長方形 63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0" name="正方形/長方形 63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1" name="正方形/長方形 64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2" name="正方形/長方形 64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6" name="直線コネクタ 64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7" name="テキスト ボックス 64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8" name="直線コネクタ 64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9" name="テキスト ボックス 64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0" name="直線コネクタ 64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1" name="テキスト ボックス 65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2" name="直線コネクタ 65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3" name="テキスト ボックス 65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4" name="直線コネクタ 65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5" name="テキスト ボックス 65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6" name="直線コネクタ 65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7" name="テキスト ボックス 65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146901</xdr:rowOff>
    </xdr:from>
    <xdr:to>
      <xdr:col>23</xdr:col>
      <xdr:colOff>516889</xdr:colOff>
      <xdr:row>99</xdr:row>
      <xdr:rowOff>34010</xdr:rowOff>
    </xdr:to>
    <xdr:cxnSp macro="">
      <xdr:nvCxnSpPr>
        <xdr:cNvPr id="659" name="直線コネクタ 658"/>
        <xdr:cNvCxnSpPr/>
      </xdr:nvCxnSpPr>
      <xdr:spPr>
        <a:xfrm flipV="1">
          <a:off x="16317595" y="15405951"/>
          <a:ext cx="1269" cy="160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37837</xdr:rowOff>
    </xdr:from>
    <xdr:ext cx="378565" cy="259045"/>
    <xdr:sp macro="" textlink="">
      <xdr:nvSpPr>
        <xdr:cNvPr id="660" name="積立金最小値テキスト"/>
        <xdr:cNvSpPr txBox="1"/>
      </xdr:nvSpPr>
      <xdr:spPr>
        <a:xfrm>
          <a:off x="16370300" y="17011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99</xdr:row>
      <xdr:rowOff>34010</xdr:rowOff>
    </xdr:from>
    <xdr:to>
      <xdr:col>23</xdr:col>
      <xdr:colOff>606425</xdr:colOff>
      <xdr:row>99</xdr:row>
      <xdr:rowOff>34010</xdr:rowOff>
    </xdr:to>
    <xdr:cxnSp macro="">
      <xdr:nvCxnSpPr>
        <xdr:cNvPr id="661" name="直線コネクタ 660"/>
        <xdr:cNvCxnSpPr/>
      </xdr:nvCxnSpPr>
      <xdr:spPr>
        <a:xfrm>
          <a:off x="16230600" y="1700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93578</xdr:rowOff>
    </xdr:from>
    <xdr:ext cx="534377" cy="259045"/>
    <xdr:sp macro="" textlink="">
      <xdr:nvSpPr>
        <xdr:cNvPr id="662" name="積立金最大値テキスト"/>
        <xdr:cNvSpPr txBox="1"/>
      </xdr:nvSpPr>
      <xdr:spPr>
        <a:xfrm>
          <a:off x="16370300" y="1518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42,311</a:t>
          </a:r>
          <a:endParaRPr kumimoji="1" lang="ja-JP" altLang="en-US" sz="1000" b="1">
            <a:latin typeface="ＭＳ Ｐゴシック"/>
          </a:endParaRPr>
        </a:p>
      </xdr:txBody>
    </xdr:sp>
    <xdr:clientData/>
  </xdr:oneCellAnchor>
  <xdr:twoCellAnchor>
    <xdr:from>
      <xdr:col>23</xdr:col>
      <xdr:colOff>428625</xdr:colOff>
      <xdr:row>89</xdr:row>
      <xdr:rowOff>146901</xdr:rowOff>
    </xdr:from>
    <xdr:to>
      <xdr:col>23</xdr:col>
      <xdr:colOff>606425</xdr:colOff>
      <xdr:row>89</xdr:row>
      <xdr:rowOff>146901</xdr:rowOff>
    </xdr:to>
    <xdr:cxnSp macro="">
      <xdr:nvCxnSpPr>
        <xdr:cNvPr id="663" name="直線コネクタ 662"/>
        <xdr:cNvCxnSpPr/>
      </xdr:nvCxnSpPr>
      <xdr:spPr>
        <a:xfrm>
          <a:off x="16230600" y="1540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8750</xdr:rowOff>
    </xdr:from>
    <xdr:to>
      <xdr:col>23</xdr:col>
      <xdr:colOff>517525</xdr:colOff>
      <xdr:row>96</xdr:row>
      <xdr:rowOff>147282</xdr:rowOff>
    </xdr:to>
    <xdr:cxnSp macro="">
      <xdr:nvCxnSpPr>
        <xdr:cNvPr id="664" name="直線コネクタ 663"/>
        <xdr:cNvCxnSpPr/>
      </xdr:nvCxnSpPr>
      <xdr:spPr>
        <a:xfrm>
          <a:off x="15481300" y="16467950"/>
          <a:ext cx="838200" cy="13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113428</xdr:rowOff>
    </xdr:from>
    <xdr:ext cx="469744" cy="259045"/>
    <xdr:sp macro="" textlink="">
      <xdr:nvSpPr>
        <xdr:cNvPr id="665" name="積立金平均値テキスト"/>
        <xdr:cNvSpPr txBox="1"/>
      </xdr:nvSpPr>
      <xdr:spPr>
        <a:xfrm>
          <a:off x="16370300" y="16572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135001</xdr:rowOff>
    </xdr:from>
    <xdr:to>
      <xdr:col>23</xdr:col>
      <xdr:colOff>568325</xdr:colOff>
      <xdr:row>97</xdr:row>
      <xdr:rowOff>65151</xdr:rowOff>
    </xdr:to>
    <xdr:sp macro="" textlink="">
      <xdr:nvSpPr>
        <xdr:cNvPr id="666" name="フローチャート : 判断 665"/>
        <xdr:cNvSpPr/>
      </xdr:nvSpPr>
      <xdr:spPr>
        <a:xfrm>
          <a:off x="16268700" y="1659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99391</xdr:rowOff>
    </xdr:from>
    <xdr:to>
      <xdr:col>22</xdr:col>
      <xdr:colOff>365125</xdr:colOff>
      <xdr:row>96</xdr:row>
      <xdr:rowOff>8750</xdr:rowOff>
    </xdr:to>
    <xdr:cxnSp macro="">
      <xdr:nvCxnSpPr>
        <xdr:cNvPr id="667" name="直線コネクタ 666"/>
        <xdr:cNvCxnSpPr/>
      </xdr:nvCxnSpPr>
      <xdr:spPr>
        <a:xfrm>
          <a:off x="14592300" y="16387141"/>
          <a:ext cx="889000" cy="8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61240</xdr:rowOff>
    </xdr:from>
    <xdr:to>
      <xdr:col>22</xdr:col>
      <xdr:colOff>415925</xdr:colOff>
      <xdr:row>96</xdr:row>
      <xdr:rowOff>162840</xdr:rowOff>
    </xdr:to>
    <xdr:sp macro="" textlink="">
      <xdr:nvSpPr>
        <xdr:cNvPr id="668" name="フローチャート : 判断 667"/>
        <xdr:cNvSpPr/>
      </xdr:nvSpPr>
      <xdr:spPr>
        <a:xfrm>
          <a:off x="15430500" y="1652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153967</xdr:rowOff>
    </xdr:from>
    <xdr:ext cx="534377" cy="259045"/>
    <xdr:sp macro="" textlink="">
      <xdr:nvSpPr>
        <xdr:cNvPr id="669" name="テキスト ボックス 668"/>
        <xdr:cNvSpPr txBox="1"/>
      </xdr:nvSpPr>
      <xdr:spPr>
        <a:xfrm>
          <a:off x="15214111" y="1661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11,726</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99391</xdr:rowOff>
    </xdr:from>
    <xdr:to>
      <xdr:col>21</xdr:col>
      <xdr:colOff>161925</xdr:colOff>
      <xdr:row>96</xdr:row>
      <xdr:rowOff>89942</xdr:rowOff>
    </xdr:to>
    <xdr:cxnSp macro="">
      <xdr:nvCxnSpPr>
        <xdr:cNvPr id="670" name="直線コネクタ 669"/>
        <xdr:cNvCxnSpPr/>
      </xdr:nvCxnSpPr>
      <xdr:spPr>
        <a:xfrm flipV="1">
          <a:off x="13703300" y="16387141"/>
          <a:ext cx="889000" cy="16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121132</xdr:rowOff>
    </xdr:from>
    <xdr:to>
      <xdr:col>21</xdr:col>
      <xdr:colOff>212725</xdr:colOff>
      <xdr:row>97</xdr:row>
      <xdr:rowOff>51282</xdr:rowOff>
    </xdr:to>
    <xdr:sp macro="" textlink="">
      <xdr:nvSpPr>
        <xdr:cNvPr id="671" name="フローチャート : 判断 670"/>
        <xdr:cNvSpPr/>
      </xdr:nvSpPr>
      <xdr:spPr>
        <a:xfrm>
          <a:off x="14541500" y="1658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42409</xdr:rowOff>
    </xdr:from>
    <xdr:ext cx="534377" cy="259045"/>
    <xdr:sp macro="" textlink="">
      <xdr:nvSpPr>
        <xdr:cNvPr id="672" name="テキスト ボックス 671"/>
        <xdr:cNvSpPr txBox="1"/>
      </xdr:nvSpPr>
      <xdr:spPr>
        <a:xfrm>
          <a:off x="14325111" y="1667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46317</xdr:rowOff>
    </xdr:from>
    <xdr:to>
      <xdr:col>19</xdr:col>
      <xdr:colOff>644525</xdr:colOff>
      <xdr:row>96</xdr:row>
      <xdr:rowOff>89942</xdr:rowOff>
    </xdr:to>
    <xdr:cxnSp macro="">
      <xdr:nvCxnSpPr>
        <xdr:cNvPr id="673" name="直線コネクタ 672"/>
        <xdr:cNvCxnSpPr/>
      </xdr:nvCxnSpPr>
      <xdr:spPr>
        <a:xfrm>
          <a:off x="12814300" y="16505517"/>
          <a:ext cx="889000" cy="4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34455</xdr:rowOff>
    </xdr:from>
    <xdr:to>
      <xdr:col>20</xdr:col>
      <xdr:colOff>9525</xdr:colOff>
      <xdr:row>96</xdr:row>
      <xdr:rowOff>136055</xdr:rowOff>
    </xdr:to>
    <xdr:sp macro="" textlink="">
      <xdr:nvSpPr>
        <xdr:cNvPr id="674" name="フローチャート : 判断 673"/>
        <xdr:cNvSpPr/>
      </xdr:nvSpPr>
      <xdr:spPr>
        <a:xfrm>
          <a:off x="13652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152582</xdr:rowOff>
    </xdr:from>
    <xdr:ext cx="534377" cy="259045"/>
    <xdr:sp macro="" textlink="">
      <xdr:nvSpPr>
        <xdr:cNvPr id="675" name="テキスト ボックス 674"/>
        <xdr:cNvSpPr txBox="1"/>
      </xdr:nvSpPr>
      <xdr:spPr>
        <a:xfrm>
          <a:off x="13436111" y="162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153212</xdr:rowOff>
    </xdr:from>
    <xdr:to>
      <xdr:col>18</xdr:col>
      <xdr:colOff>492125</xdr:colOff>
      <xdr:row>97</xdr:row>
      <xdr:rowOff>83362</xdr:rowOff>
    </xdr:to>
    <xdr:sp macro="" textlink="">
      <xdr:nvSpPr>
        <xdr:cNvPr id="676" name="フローチャート : 判断 675"/>
        <xdr:cNvSpPr/>
      </xdr:nvSpPr>
      <xdr:spPr>
        <a:xfrm>
          <a:off x="12763500" y="166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74489</xdr:rowOff>
    </xdr:from>
    <xdr:ext cx="469744" cy="259045"/>
    <xdr:sp macro="" textlink="">
      <xdr:nvSpPr>
        <xdr:cNvPr id="677" name="テキスト ボックス 676"/>
        <xdr:cNvSpPr txBox="1"/>
      </xdr:nvSpPr>
      <xdr:spPr>
        <a:xfrm>
          <a:off x="12579427" y="167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8" name="テキスト ボックス 67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9" name="テキスト ボックス 67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0" name="テキスト ボックス 67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1" name="テキスト ボックス 68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2" name="テキスト ボックス 68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96482</xdr:rowOff>
    </xdr:from>
    <xdr:to>
      <xdr:col>23</xdr:col>
      <xdr:colOff>568325</xdr:colOff>
      <xdr:row>97</xdr:row>
      <xdr:rowOff>26632</xdr:rowOff>
    </xdr:to>
    <xdr:sp macro="" textlink="">
      <xdr:nvSpPr>
        <xdr:cNvPr id="683" name="円/楕円 682"/>
        <xdr:cNvSpPr/>
      </xdr:nvSpPr>
      <xdr:spPr>
        <a:xfrm>
          <a:off x="16268700" y="1655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119359</xdr:rowOff>
    </xdr:from>
    <xdr:ext cx="534377" cy="259045"/>
    <xdr:sp macro="" textlink="">
      <xdr:nvSpPr>
        <xdr:cNvPr id="684" name="積立金該当値テキスト"/>
        <xdr:cNvSpPr txBox="1"/>
      </xdr:nvSpPr>
      <xdr:spPr>
        <a:xfrm>
          <a:off x="16370300" y="1640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10,801</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129400</xdr:rowOff>
    </xdr:from>
    <xdr:to>
      <xdr:col>22</xdr:col>
      <xdr:colOff>415925</xdr:colOff>
      <xdr:row>96</xdr:row>
      <xdr:rowOff>59550</xdr:rowOff>
    </xdr:to>
    <xdr:sp macro="" textlink="">
      <xdr:nvSpPr>
        <xdr:cNvPr id="685" name="円/楕円 684"/>
        <xdr:cNvSpPr/>
      </xdr:nvSpPr>
      <xdr:spPr>
        <a:xfrm>
          <a:off x="15430500" y="164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76077</xdr:rowOff>
    </xdr:from>
    <xdr:ext cx="534377" cy="259045"/>
    <xdr:sp macro="" textlink="">
      <xdr:nvSpPr>
        <xdr:cNvPr id="686" name="テキスト ボックス 685"/>
        <xdr:cNvSpPr txBox="1"/>
      </xdr:nvSpPr>
      <xdr:spPr>
        <a:xfrm>
          <a:off x="15214111" y="1619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14,437</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48591</xdr:rowOff>
    </xdr:from>
    <xdr:to>
      <xdr:col>21</xdr:col>
      <xdr:colOff>212725</xdr:colOff>
      <xdr:row>95</xdr:row>
      <xdr:rowOff>150191</xdr:rowOff>
    </xdr:to>
    <xdr:sp macro="" textlink="">
      <xdr:nvSpPr>
        <xdr:cNvPr id="687" name="円/楕円 686"/>
        <xdr:cNvSpPr/>
      </xdr:nvSpPr>
      <xdr:spPr>
        <a:xfrm>
          <a:off x="14541500" y="1633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166718</xdr:rowOff>
    </xdr:from>
    <xdr:ext cx="534377" cy="259045"/>
    <xdr:sp macro="" textlink="">
      <xdr:nvSpPr>
        <xdr:cNvPr id="688" name="テキスト ボックス 687"/>
        <xdr:cNvSpPr txBox="1"/>
      </xdr:nvSpPr>
      <xdr:spPr>
        <a:xfrm>
          <a:off x="14325111" y="1611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16,558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39142</xdr:rowOff>
    </xdr:from>
    <xdr:to>
      <xdr:col>20</xdr:col>
      <xdr:colOff>9525</xdr:colOff>
      <xdr:row>96</xdr:row>
      <xdr:rowOff>140742</xdr:rowOff>
    </xdr:to>
    <xdr:sp macro="" textlink="">
      <xdr:nvSpPr>
        <xdr:cNvPr id="689" name="円/楕円 688"/>
        <xdr:cNvSpPr/>
      </xdr:nvSpPr>
      <xdr:spPr>
        <a:xfrm>
          <a:off x="13652500" y="1649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131869</xdr:rowOff>
    </xdr:from>
    <xdr:ext cx="534377" cy="259045"/>
    <xdr:sp macro="" textlink="">
      <xdr:nvSpPr>
        <xdr:cNvPr id="690" name="テキスト ボックス 689"/>
        <xdr:cNvSpPr txBox="1"/>
      </xdr:nvSpPr>
      <xdr:spPr>
        <a:xfrm>
          <a:off x="13436111" y="1659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12,306</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166967</xdr:rowOff>
    </xdr:from>
    <xdr:to>
      <xdr:col>18</xdr:col>
      <xdr:colOff>492125</xdr:colOff>
      <xdr:row>96</xdr:row>
      <xdr:rowOff>97117</xdr:rowOff>
    </xdr:to>
    <xdr:sp macro="" textlink="">
      <xdr:nvSpPr>
        <xdr:cNvPr id="691" name="円/楕円 690"/>
        <xdr:cNvSpPr/>
      </xdr:nvSpPr>
      <xdr:spPr>
        <a:xfrm>
          <a:off x="12763500" y="1645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113644</xdr:rowOff>
    </xdr:from>
    <xdr:ext cx="534377" cy="259045"/>
    <xdr:sp macro="" textlink="">
      <xdr:nvSpPr>
        <xdr:cNvPr id="692" name="テキスト ボックス 691"/>
        <xdr:cNvSpPr txBox="1"/>
      </xdr:nvSpPr>
      <xdr:spPr>
        <a:xfrm>
          <a:off x="12547111" y="1622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13,451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3" name="正方形/長方形 69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4" name="正方形/長方形 69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5" name="正方形/長方形 69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6" name="正方形/長方形 69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7" name="正方形/長方形 69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8" name="正方形/長方形 69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9" name="正方形/長方形 69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0" name="正方形/長方形 69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1" name="テキスト ボックス 70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2" name="直線コネクタ 70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3" name="直線コネクタ 70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4" name="テキスト ボックス 70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5" name="直線コネクタ 70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6" name="テキスト ボックス 70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7" name="直線コネクタ 70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8" name="テキスト ボックス 70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9" name="直線コネクタ 70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0" name="テキスト ボックス 70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2" name="テキスト ボックス 71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154559</xdr:rowOff>
    </xdr:from>
    <xdr:to>
      <xdr:col>32</xdr:col>
      <xdr:colOff>186689</xdr:colOff>
      <xdr:row>38</xdr:row>
      <xdr:rowOff>139700</xdr:rowOff>
    </xdr:to>
    <xdr:cxnSp macro="">
      <xdr:nvCxnSpPr>
        <xdr:cNvPr id="714" name="直線コネクタ 713"/>
        <xdr:cNvCxnSpPr/>
      </xdr:nvCxnSpPr>
      <xdr:spPr>
        <a:xfrm flipV="1">
          <a:off x="22159595" y="5298059"/>
          <a:ext cx="1269" cy="135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6" name="直線コネクタ 71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101236</xdr:rowOff>
    </xdr:from>
    <xdr:ext cx="469744" cy="259045"/>
    <xdr:sp macro="" textlink="">
      <xdr:nvSpPr>
        <xdr:cNvPr id="717" name="投資及び出資金最大値テキスト"/>
        <xdr:cNvSpPr txBox="1"/>
      </xdr:nvSpPr>
      <xdr:spPr>
        <a:xfrm>
          <a:off x="22212300" y="507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5,935</a:t>
          </a:r>
          <a:endParaRPr kumimoji="1" lang="ja-JP" altLang="en-US" sz="1000" b="1">
            <a:latin typeface="ＭＳ Ｐゴシック"/>
          </a:endParaRPr>
        </a:p>
      </xdr:txBody>
    </xdr:sp>
    <xdr:clientData/>
  </xdr:oneCellAnchor>
  <xdr:twoCellAnchor>
    <xdr:from>
      <xdr:col>32</xdr:col>
      <xdr:colOff>98425</xdr:colOff>
      <xdr:row>30</xdr:row>
      <xdr:rowOff>154559</xdr:rowOff>
    </xdr:from>
    <xdr:to>
      <xdr:col>32</xdr:col>
      <xdr:colOff>276225</xdr:colOff>
      <xdr:row>30</xdr:row>
      <xdr:rowOff>154559</xdr:rowOff>
    </xdr:to>
    <xdr:cxnSp macro="">
      <xdr:nvCxnSpPr>
        <xdr:cNvPr id="718" name="直線コネクタ 717"/>
        <xdr:cNvCxnSpPr/>
      </xdr:nvCxnSpPr>
      <xdr:spPr>
        <a:xfrm>
          <a:off x="22072600" y="529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137414</xdr:rowOff>
    </xdr:from>
    <xdr:to>
      <xdr:col>32</xdr:col>
      <xdr:colOff>187325</xdr:colOff>
      <xdr:row>38</xdr:row>
      <xdr:rowOff>138329</xdr:rowOff>
    </xdr:to>
    <xdr:cxnSp macro="">
      <xdr:nvCxnSpPr>
        <xdr:cNvPr id="719" name="直線コネクタ 718"/>
        <xdr:cNvCxnSpPr/>
      </xdr:nvCxnSpPr>
      <xdr:spPr>
        <a:xfrm>
          <a:off x="21323300" y="6652514"/>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140809</xdr:rowOff>
    </xdr:from>
    <xdr:ext cx="378565" cy="259045"/>
    <xdr:sp macro="" textlink="">
      <xdr:nvSpPr>
        <xdr:cNvPr id="720" name="投資及び出資金平均値テキスト"/>
        <xdr:cNvSpPr txBox="1"/>
      </xdr:nvSpPr>
      <xdr:spPr>
        <a:xfrm>
          <a:off x="22212300" y="63130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117932</xdr:rowOff>
    </xdr:from>
    <xdr:to>
      <xdr:col>32</xdr:col>
      <xdr:colOff>238125</xdr:colOff>
      <xdr:row>38</xdr:row>
      <xdr:rowOff>48082</xdr:rowOff>
    </xdr:to>
    <xdr:sp macro="" textlink="">
      <xdr:nvSpPr>
        <xdr:cNvPr id="721" name="フローチャート : 判断 720"/>
        <xdr:cNvSpPr/>
      </xdr:nvSpPr>
      <xdr:spPr>
        <a:xfrm>
          <a:off x="22110700" y="64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136728</xdr:rowOff>
    </xdr:from>
    <xdr:to>
      <xdr:col>31</xdr:col>
      <xdr:colOff>34925</xdr:colOff>
      <xdr:row>38</xdr:row>
      <xdr:rowOff>137414</xdr:rowOff>
    </xdr:to>
    <xdr:cxnSp macro="">
      <xdr:nvCxnSpPr>
        <xdr:cNvPr id="722" name="直線コネクタ 721"/>
        <xdr:cNvCxnSpPr/>
      </xdr:nvCxnSpPr>
      <xdr:spPr>
        <a:xfrm>
          <a:off x="20434300" y="6651828"/>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85928</xdr:rowOff>
    </xdr:from>
    <xdr:to>
      <xdr:col>31</xdr:col>
      <xdr:colOff>85725</xdr:colOff>
      <xdr:row>38</xdr:row>
      <xdr:rowOff>16078</xdr:rowOff>
    </xdr:to>
    <xdr:sp macro="" textlink="">
      <xdr:nvSpPr>
        <xdr:cNvPr id="723" name="フローチャート : 判断 722"/>
        <xdr:cNvSpPr/>
      </xdr:nvSpPr>
      <xdr:spPr>
        <a:xfrm>
          <a:off x="21272500" y="642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32605</xdr:rowOff>
    </xdr:from>
    <xdr:ext cx="378565" cy="259045"/>
    <xdr:sp macro="" textlink="">
      <xdr:nvSpPr>
        <xdr:cNvPr id="724" name="テキスト ボックス 723"/>
        <xdr:cNvSpPr txBox="1"/>
      </xdr:nvSpPr>
      <xdr:spPr>
        <a:xfrm>
          <a:off x="21134017" y="6204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136042</xdr:rowOff>
    </xdr:from>
    <xdr:to>
      <xdr:col>29</xdr:col>
      <xdr:colOff>517525</xdr:colOff>
      <xdr:row>38</xdr:row>
      <xdr:rowOff>136728</xdr:rowOff>
    </xdr:to>
    <xdr:cxnSp macro="">
      <xdr:nvCxnSpPr>
        <xdr:cNvPr id="725" name="直線コネクタ 724"/>
        <xdr:cNvCxnSpPr/>
      </xdr:nvCxnSpPr>
      <xdr:spPr>
        <a:xfrm>
          <a:off x="19545300" y="6651142"/>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23063</xdr:rowOff>
    </xdr:from>
    <xdr:to>
      <xdr:col>29</xdr:col>
      <xdr:colOff>568325</xdr:colOff>
      <xdr:row>37</xdr:row>
      <xdr:rowOff>124663</xdr:rowOff>
    </xdr:to>
    <xdr:sp macro="" textlink="">
      <xdr:nvSpPr>
        <xdr:cNvPr id="726" name="フローチャート : 判断 725"/>
        <xdr:cNvSpPr/>
      </xdr:nvSpPr>
      <xdr:spPr>
        <a:xfrm>
          <a:off x="20383500" y="636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141190</xdr:rowOff>
    </xdr:from>
    <xdr:ext cx="469744" cy="259045"/>
    <xdr:sp macro="" textlink="">
      <xdr:nvSpPr>
        <xdr:cNvPr id="727" name="テキスト ボックス 726"/>
        <xdr:cNvSpPr txBox="1"/>
      </xdr:nvSpPr>
      <xdr:spPr>
        <a:xfrm>
          <a:off x="20199427" y="614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134671</xdr:rowOff>
    </xdr:from>
    <xdr:to>
      <xdr:col>28</xdr:col>
      <xdr:colOff>314325</xdr:colOff>
      <xdr:row>38</xdr:row>
      <xdr:rowOff>136042</xdr:rowOff>
    </xdr:to>
    <xdr:cxnSp macro="">
      <xdr:nvCxnSpPr>
        <xdr:cNvPr id="728" name="直線コネクタ 727"/>
        <xdr:cNvCxnSpPr/>
      </xdr:nvCxnSpPr>
      <xdr:spPr>
        <a:xfrm>
          <a:off x="18656300" y="6649771"/>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89814</xdr:rowOff>
    </xdr:from>
    <xdr:to>
      <xdr:col>28</xdr:col>
      <xdr:colOff>365125</xdr:colOff>
      <xdr:row>37</xdr:row>
      <xdr:rowOff>19964</xdr:rowOff>
    </xdr:to>
    <xdr:sp macro="" textlink="">
      <xdr:nvSpPr>
        <xdr:cNvPr id="729" name="フローチャート : 判断 728"/>
        <xdr:cNvSpPr/>
      </xdr:nvSpPr>
      <xdr:spPr>
        <a:xfrm>
          <a:off x="19494500" y="626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36491</xdr:rowOff>
    </xdr:from>
    <xdr:ext cx="469744" cy="259045"/>
    <xdr:sp macro="" textlink="">
      <xdr:nvSpPr>
        <xdr:cNvPr id="730" name="テキスト ボックス 729"/>
        <xdr:cNvSpPr txBox="1"/>
      </xdr:nvSpPr>
      <xdr:spPr>
        <a:xfrm>
          <a:off x="19310427" y="603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147879</xdr:rowOff>
    </xdr:from>
    <xdr:to>
      <xdr:col>27</xdr:col>
      <xdr:colOff>161925</xdr:colOff>
      <xdr:row>37</xdr:row>
      <xdr:rowOff>78029</xdr:rowOff>
    </xdr:to>
    <xdr:sp macro="" textlink="">
      <xdr:nvSpPr>
        <xdr:cNvPr id="731" name="フローチャート : 判断 730"/>
        <xdr:cNvSpPr/>
      </xdr:nvSpPr>
      <xdr:spPr>
        <a:xfrm>
          <a:off x="18605500" y="632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94556</xdr:rowOff>
    </xdr:from>
    <xdr:ext cx="469744" cy="259045"/>
    <xdr:sp macro="" textlink="">
      <xdr:nvSpPr>
        <xdr:cNvPr id="732" name="テキスト ボックス 731"/>
        <xdr:cNvSpPr txBox="1"/>
      </xdr:nvSpPr>
      <xdr:spPr>
        <a:xfrm>
          <a:off x="18421427" y="609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87529</xdr:rowOff>
    </xdr:from>
    <xdr:to>
      <xdr:col>32</xdr:col>
      <xdr:colOff>238125</xdr:colOff>
      <xdr:row>39</xdr:row>
      <xdr:rowOff>17679</xdr:rowOff>
    </xdr:to>
    <xdr:sp macro="" textlink="">
      <xdr:nvSpPr>
        <xdr:cNvPr id="738" name="円/楕円 737"/>
        <xdr:cNvSpPr/>
      </xdr:nvSpPr>
      <xdr:spPr>
        <a:xfrm>
          <a:off x="221107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2456</xdr:rowOff>
    </xdr:from>
    <xdr:ext cx="249299" cy="259045"/>
    <xdr:sp macro="" textlink="">
      <xdr:nvSpPr>
        <xdr:cNvPr id="739" name="投資及び出資金該当値テキスト"/>
        <xdr:cNvSpPr txBox="1"/>
      </xdr:nvSpPr>
      <xdr:spPr>
        <a:xfrm>
          <a:off x="22212300" y="651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86614</xdr:rowOff>
    </xdr:from>
    <xdr:to>
      <xdr:col>31</xdr:col>
      <xdr:colOff>85725</xdr:colOff>
      <xdr:row>39</xdr:row>
      <xdr:rowOff>16764</xdr:rowOff>
    </xdr:to>
    <xdr:sp macro="" textlink="">
      <xdr:nvSpPr>
        <xdr:cNvPr id="740" name="円/楕円 739"/>
        <xdr:cNvSpPr/>
      </xdr:nvSpPr>
      <xdr:spPr>
        <a:xfrm>
          <a:off x="212725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7891</xdr:rowOff>
    </xdr:from>
    <xdr:ext cx="313932" cy="259045"/>
    <xdr:sp macro="" textlink="">
      <xdr:nvSpPr>
        <xdr:cNvPr id="741" name="テキスト ボックス 740"/>
        <xdr:cNvSpPr txBox="1"/>
      </xdr:nvSpPr>
      <xdr:spPr>
        <a:xfrm>
          <a:off x="21166333" y="6694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85928</xdr:rowOff>
    </xdr:from>
    <xdr:to>
      <xdr:col>29</xdr:col>
      <xdr:colOff>568325</xdr:colOff>
      <xdr:row>39</xdr:row>
      <xdr:rowOff>16078</xdr:rowOff>
    </xdr:to>
    <xdr:sp macro="" textlink="">
      <xdr:nvSpPr>
        <xdr:cNvPr id="742" name="円/楕円 741"/>
        <xdr:cNvSpPr/>
      </xdr:nvSpPr>
      <xdr:spPr>
        <a:xfrm>
          <a:off x="20383500" y="66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7205</xdr:rowOff>
    </xdr:from>
    <xdr:ext cx="313932" cy="259045"/>
    <xdr:sp macro="" textlink="">
      <xdr:nvSpPr>
        <xdr:cNvPr id="743" name="テキスト ボックス 742"/>
        <xdr:cNvSpPr txBox="1"/>
      </xdr:nvSpPr>
      <xdr:spPr>
        <a:xfrm>
          <a:off x="20277333" y="66937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85242</xdr:rowOff>
    </xdr:from>
    <xdr:to>
      <xdr:col>28</xdr:col>
      <xdr:colOff>365125</xdr:colOff>
      <xdr:row>39</xdr:row>
      <xdr:rowOff>15392</xdr:rowOff>
    </xdr:to>
    <xdr:sp macro="" textlink="">
      <xdr:nvSpPr>
        <xdr:cNvPr id="744" name="円/楕円 743"/>
        <xdr:cNvSpPr/>
      </xdr:nvSpPr>
      <xdr:spPr>
        <a:xfrm>
          <a:off x="19494500" y="660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6519</xdr:rowOff>
    </xdr:from>
    <xdr:ext cx="313932" cy="259045"/>
    <xdr:sp macro="" textlink="">
      <xdr:nvSpPr>
        <xdr:cNvPr id="745" name="テキスト ボックス 744"/>
        <xdr:cNvSpPr txBox="1"/>
      </xdr:nvSpPr>
      <xdr:spPr>
        <a:xfrm>
          <a:off x="19388333" y="6693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83871</xdr:rowOff>
    </xdr:from>
    <xdr:to>
      <xdr:col>27</xdr:col>
      <xdr:colOff>161925</xdr:colOff>
      <xdr:row>39</xdr:row>
      <xdr:rowOff>14021</xdr:rowOff>
    </xdr:to>
    <xdr:sp macro="" textlink="">
      <xdr:nvSpPr>
        <xdr:cNvPr id="746" name="円/楕円 745"/>
        <xdr:cNvSpPr/>
      </xdr:nvSpPr>
      <xdr:spPr>
        <a:xfrm>
          <a:off x="18605500" y="659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5148</xdr:rowOff>
    </xdr:from>
    <xdr:ext cx="313932" cy="259045"/>
    <xdr:sp macro="" textlink="">
      <xdr:nvSpPr>
        <xdr:cNvPr id="747" name="テキスト ボックス 746"/>
        <xdr:cNvSpPr txBox="1"/>
      </xdr:nvSpPr>
      <xdr:spPr>
        <a:xfrm>
          <a:off x="18499333" y="6691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8" name="直線コネクタ 757"/>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9" name="テキスト ボックス 758"/>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0" name="直線コネクタ 759"/>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1" name="テキスト ボックス 760"/>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2" name="直線コネクタ 761"/>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3" name="テキスト ボックス 762"/>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4" name="直線コネクタ 763"/>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5" name="テキスト ボックス 764"/>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6" name="直線コネクタ 765"/>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7" name="テキスト ボックス 766"/>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8" name="直線コネクタ 767"/>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9" name="テキスト ボックス 768"/>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24551</xdr:rowOff>
    </xdr:from>
    <xdr:to>
      <xdr:col>32</xdr:col>
      <xdr:colOff>186689</xdr:colOff>
      <xdr:row>59</xdr:row>
      <xdr:rowOff>98878</xdr:rowOff>
    </xdr:to>
    <xdr:cxnSp macro="">
      <xdr:nvCxnSpPr>
        <xdr:cNvPr id="773" name="直線コネクタ 772"/>
        <xdr:cNvCxnSpPr/>
      </xdr:nvCxnSpPr>
      <xdr:spPr>
        <a:xfrm flipV="1">
          <a:off x="22159595" y="8597051"/>
          <a:ext cx="1269" cy="1617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4"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5" name="直線コネクタ 774"/>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142678</xdr:rowOff>
    </xdr:from>
    <xdr:ext cx="534377" cy="259045"/>
    <xdr:sp macro="" textlink="">
      <xdr:nvSpPr>
        <xdr:cNvPr id="776" name="貸付金最大値テキスト"/>
        <xdr:cNvSpPr txBox="1"/>
      </xdr:nvSpPr>
      <xdr:spPr>
        <a:xfrm>
          <a:off x="22212300" y="837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49,526</a:t>
          </a:r>
          <a:endParaRPr kumimoji="1" lang="ja-JP" altLang="en-US" sz="1000" b="1">
            <a:latin typeface="ＭＳ Ｐゴシック"/>
          </a:endParaRPr>
        </a:p>
      </xdr:txBody>
    </xdr:sp>
    <xdr:clientData/>
  </xdr:oneCellAnchor>
  <xdr:twoCellAnchor>
    <xdr:from>
      <xdr:col>32</xdr:col>
      <xdr:colOff>98425</xdr:colOff>
      <xdr:row>50</xdr:row>
      <xdr:rowOff>24551</xdr:rowOff>
    </xdr:from>
    <xdr:to>
      <xdr:col>32</xdr:col>
      <xdr:colOff>276225</xdr:colOff>
      <xdr:row>50</xdr:row>
      <xdr:rowOff>24551</xdr:rowOff>
    </xdr:to>
    <xdr:cxnSp macro="">
      <xdr:nvCxnSpPr>
        <xdr:cNvPr id="777" name="直線コネクタ 776"/>
        <xdr:cNvCxnSpPr/>
      </xdr:nvCxnSpPr>
      <xdr:spPr>
        <a:xfrm>
          <a:off x="22072600" y="8597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141300</xdr:rowOff>
    </xdr:from>
    <xdr:to>
      <xdr:col>32</xdr:col>
      <xdr:colOff>187325</xdr:colOff>
      <xdr:row>58</xdr:row>
      <xdr:rowOff>5349</xdr:rowOff>
    </xdr:to>
    <xdr:cxnSp macro="">
      <xdr:nvCxnSpPr>
        <xdr:cNvPr id="778" name="直線コネクタ 777"/>
        <xdr:cNvCxnSpPr/>
      </xdr:nvCxnSpPr>
      <xdr:spPr>
        <a:xfrm>
          <a:off x="21323300" y="9913950"/>
          <a:ext cx="838200" cy="3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70528</xdr:rowOff>
    </xdr:from>
    <xdr:ext cx="469744" cy="259045"/>
    <xdr:sp macro="" textlink="">
      <xdr:nvSpPr>
        <xdr:cNvPr id="779" name="貸付金平均値テキスト"/>
        <xdr:cNvSpPr txBox="1"/>
      </xdr:nvSpPr>
      <xdr:spPr>
        <a:xfrm>
          <a:off x="22212300" y="10014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3,902</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92101</xdr:rowOff>
    </xdr:from>
    <xdr:to>
      <xdr:col>32</xdr:col>
      <xdr:colOff>238125</xdr:colOff>
      <xdr:row>59</xdr:row>
      <xdr:rowOff>22251</xdr:rowOff>
    </xdr:to>
    <xdr:sp macro="" textlink="">
      <xdr:nvSpPr>
        <xdr:cNvPr id="780" name="フローチャート : 判断 779"/>
        <xdr:cNvSpPr/>
      </xdr:nvSpPr>
      <xdr:spPr>
        <a:xfrm>
          <a:off x="221107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84313</xdr:rowOff>
    </xdr:from>
    <xdr:to>
      <xdr:col>31</xdr:col>
      <xdr:colOff>34925</xdr:colOff>
      <xdr:row>57</xdr:row>
      <xdr:rowOff>141300</xdr:rowOff>
    </xdr:to>
    <xdr:cxnSp macro="">
      <xdr:nvCxnSpPr>
        <xdr:cNvPr id="781" name="直線コネクタ 780"/>
        <xdr:cNvCxnSpPr/>
      </xdr:nvCxnSpPr>
      <xdr:spPr>
        <a:xfrm>
          <a:off x="20434300" y="9856963"/>
          <a:ext cx="889000" cy="5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112120</xdr:rowOff>
    </xdr:from>
    <xdr:to>
      <xdr:col>31</xdr:col>
      <xdr:colOff>85725</xdr:colOff>
      <xdr:row>59</xdr:row>
      <xdr:rowOff>42270</xdr:rowOff>
    </xdr:to>
    <xdr:sp macro="" textlink="">
      <xdr:nvSpPr>
        <xdr:cNvPr id="782" name="フローチャート : 判断 781"/>
        <xdr:cNvSpPr/>
      </xdr:nvSpPr>
      <xdr:spPr>
        <a:xfrm>
          <a:off x="21272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33397</xdr:rowOff>
    </xdr:from>
    <xdr:ext cx="469744" cy="259045"/>
    <xdr:sp macro="" textlink="">
      <xdr:nvSpPr>
        <xdr:cNvPr id="783" name="テキスト ボックス 782"/>
        <xdr:cNvSpPr txBox="1"/>
      </xdr:nvSpPr>
      <xdr:spPr>
        <a:xfrm>
          <a:off x="21088427" y="1014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84313</xdr:rowOff>
    </xdr:from>
    <xdr:to>
      <xdr:col>29</xdr:col>
      <xdr:colOff>517525</xdr:colOff>
      <xdr:row>57</xdr:row>
      <xdr:rowOff>93131</xdr:rowOff>
    </xdr:to>
    <xdr:cxnSp macro="">
      <xdr:nvCxnSpPr>
        <xdr:cNvPr id="784" name="直線コネクタ 783"/>
        <xdr:cNvCxnSpPr/>
      </xdr:nvCxnSpPr>
      <xdr:spPr>
        <a:xfrm flipV="1">
          <a:off x="19545300" y="9856963"/>
          <a:ext cx="889000" cy="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25382</xdr:rowOff>
    </xdr:from>
    <xdr:to>
      <xdr:col>29</xdr:col>
      <xdr:colOff>568325</xdr:colOff>
      <xdr:row>58</xdr:row>
      <xdr:rowOff>126982</xdr:rowOff>
    </xdr:to>
    <xdr:sp macro="" textlink="">
      <xdr:nvSpPr>
        <xdr:cNvPr id="785" name="フローチャート : 判断 784"/>
        <xdr:cNvSpPr/>
      </xdr:nvSpPr>
      <xdr:spPr>
        <a:xfrm>
          <a:off x="20383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118109</xdr:rowOff>
    </xdr:from>
    <xdr:ext cx="469744" cy="259045"/>
    <xdr:sp macro="" textlink="">
      <xdr:nvSpPr>
        <xdr:cNvPr id="786" name="テキスト ボックス 785"/>
        <xdr:cNvSpPr txBox="1"/>
      </xdr:nvSpPr>
      <xdr:spPr>
        <a:xfrm>
          <a:off x="20199427" y="1006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111844</xdr:rowOff>
    </xdr:from>
    <xdr:to>
      <xdr:col>28</xdr:col>
      <xdr:colOff>314325</xdr:colOff>
      <xdr:row>57</xdr:row>
      <xdr:rowOff>93131</xdr:rowOff>
    </xdr:to>
    <xdr:cxnSp macro="">
      <xdr:nvCxnSpPr>
        <xdr:cNvPr id="787" name="直線コネクタ 786"/>
        <xdr:cNvCxnSpPr/>
      </xdr:nvCxnSpPr>
      <xdr:spPr>
        <a:xfrm>
          <a:off x="18656300" y="9713044"/>
          <a:ext cx="889000" cy="15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12221</xdr:rowOff>
    </xdr:from>
    <xdr:to>
      <xdr:col>28</xdr:col>
      <xdr:colOff>365125</xdr:colOff>
      <xdr:row>58</xdr:row>
      <xdr:rowOff>113821</xdr:rowOff>
    </xdr:to>
    <xdr:sp macro="" textlink="">
      <xdr:nvSpPr>
        <xdr:cNvPr id="788" name="フローチャート : 判断 787"/>
        <xdr:cNvSpPr/>
      </xdr:nvSpPr>
      <xdr:spPr>
        <a:xfrm>
          <a:off x="19494500" y="995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104948</xdr:rowOff>
    </xdr:from>
    <xdr:ext cx="469744" cy="259045"/>
    <xdr:sp macro="" textlink="">
      <xdr:nvSpPr>
        <xdr:cNvPr id="789" name="テキスト ボックス 788"/>
        <xdr:cNvSpPr txBox="1"/>
      </xdr:nvSpPr>
      <xdr:spPr>
        <a:xfrm>
          <a:off x="19310427" y="10049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163130</xdr:rowOff>
    </xdr:from>
    <xdr:to>
      <xdr:col>27</xdr:col>
      <xdr:colOff>161925</xdr:colOff>
      <xdr:row>58</xdr:row>
      <xdr:rowOff>93280</xdr:rowOff>
    </xdr:to>
    <xdr:sp macro="" textlink="">
      <xdr:nvSpPr>
        <xdr:cNvPr id="790" name="フローチャート : 判断 789"/>
        <xdr:cNvSpPr/>
      </xdr:nvSpPr>
      <xdr:spPr>
        <a:xfrm>
          <a:off x="18605500" y="993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84407</xdr:rowOff>
    </xdr:from>
    <xdr:ext cx="469744" cy="259045"/>
    <xdr:sp macro="" textlink="">
      <xdr:nvSpPr>
        <xdr:cNvPr id="791" name="テキスト ボックス 790"/>
        <xdr:cNvSpPr txBox="1"/>
      </xdr:nvSpPr>
      <xdr:spPr>
        <a:xfrm>
          <a:off x="18421427" y="1002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125999</xdr:rowOff>
    </xdr:from>
    <xdr:to>
      <xdr:col>32</xdr:col>
      <xdr:colOff>238125</xdr:colOff>
      <xdr:row>58</xdr:row>
      <xdr:rowOff>56149</xdr:rowOff>
    </xdr:to>
    <xdr:sp macro="" textlink="">
      <xdr:nvSpPr>
        <xdr:cNvPr id="797" name="円/楕円 796"/>
        <xdr:cNvSpPr/>
      </xdr:nvSpPr>
      <xdr:spPr>
        <a:xfrm>
          <a:off x="22110700" y="989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148876</xdr:rowOff>
    </xdr:from>
    <xdr:ext cx="469744" cy="259045"/>
    <xdr:sp macro="" textlink="">
      <xdr:nvSpPr>
        <xdr:cNvPr id="798" name="貸付金該当値テキスト"/>
        <xdr:cNvSpPr txBox="1"/>
      </xdr:nvSpPr>
      <xdr:spPr>
        <a:xfrm>
          <a:off x="22212300" y="9750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8,114</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90500</xdr:rowOff>
    </xdr:from>
    <xdr:to>
      <xdr:col>31</xdr:col>
      <xdr:colOff>85725</xdr:colOff>
      <xdr:row>58</xdr:row>
      <xdr:rowOff>20650</xdr:rowOff>
    </xdr:to>
    <xdr:sp macro="" textlink="">
      <xdr:nvSpPr>
        <xdr:cNvPr id="799" name="円/楕円 798"/>
        <xdr:cNvSpPr/>
      </xdr:nvSpPr>
      <xdr:spPr>
        <a:xfrm>
          <a:off x="21272500" y="98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37177</xdr:rowOff>
    </xdr:from>
    <xdr:ext cx="469744" cy="259045"/>
    <xdr:sp macro="" textlink="">
      <xdr:nvSpPr>
        <xdr:cNvPr id="800" name="テキスト ボックス 799"/>
        <xdr:cNvSpPr txBox="1"/>
      </xdr:nvSpPr>
      <xdr:spPr>
        <a:xfrm>
          <a:off x="21088427" y="963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9,201</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33513</xdr:rowOff>
    </xdr:from>
    <xdr:to>
      <xdr:col>29</xdr:col>
      <xdr:colOff>568325</xdr:colOff>
      <xdr:row>57</xdr:row>
      <xdr:rowOff>135113</xdr:rowOff>
    </xdr:to>
    <xdr:sp macro="" textlink="">
      <xdr:nvSpPr>
        <xdr:cNvPr id="801" name="円/楕円 800"/>
        <xdr:cNvSpPr/>
      </xdr:nvSpPr>
      <xdr:spPr>
        <a:xfrm>
          <a:off x="20383500" y="980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151640</xdr:rowOff>
    </xdr:from>
    <xdr:ext cx="534377" cy="259045"/>
    <xdr:sp macro="" textlink="">
      <xdr:nvSpPr>
        <xdr:cNvPr id="802" name="テキスト ボックス 801"/>
        <xdr:cNvSpPr txBox="1"/>
      </xdr:nvSpPr>
      <xdr:spPr>
        <a:xfrm>
          <a:off x="20167111" y="958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10,946</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42331</xdr:rowOff>
    </xdr:from>
    <xdr:to>
      <xdr:col>28</xdr:col>
      <xdr:colOff>365125</xdr:colOff>
      <xdr:row>57</xdr:row>
      <xdr:rowOff>143931</xdr:rowOff>
    </xdr:to>
    <xdr:sp macro="" textlink="">
      <xdr:nvSpPr>
        <xdr:cNvPr id="803" name="円/楕円 802"/>
        <xdr:cNvSpPr/>
      </xdr:nvSpPr>
      <xdr:spPr>
        <a:xfrm>
          <a:off x="19494500" y="981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160458</xdr:rowOff>
    </xdr:from>
    <xdr:ext cx="534377" cy="259045"/>
    <xdr:sp macro="" textlink="">
      <xdr:nvSpPr>
        <xdr:cNvPr id="804" name="テキスト ボックス 803"/>
        <xdr:cNvSpPr txBox="1"/>
      </xdr:nvSpPr>
      <xdr:spPr>
        <a:xfrm>
          <a:off x="19278111" y="959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10,676</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61044</xdr:rowOff>
    </xdr:from>
    <xdr:to>
      <xdr:col>27</xdr:col>
      <xdr:colOff>161925</xdr:colOff>
      <xdr:row>56</xdr:row>
      <xdr:rowOff>162644</xdr:rowOff>
    </xdr:to>
    <xdr:sp macro="" textlink="">
      <xdr:nvSpPr>
        <xdr:cNvPr id="805" name="円/楕円 804"/>
        <xdr:cNvSpPr/>
      </xdr:nvSpPr>
      <xdr:spPr>
        <a:xfrm>
          <a:off x="18605500" y="966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7721</xdr:rowOff>
    </xdr:from>
    <xdr:ext cx="534377" cy="259045"/>
    <xdr:sp macro="" textlink="">
      <xdr:nvSpPr>
        <xdr:cNvPr id="806" name="テキスト ボックス 805"/>
        <xdr:cNvSpPr txBox="1"/>
      </xdr:nvSpPr>
      <xdr:spPr>
        <a:xfrm>
          <a:off x="18389111" y="943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15,353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48,892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7" name="テキスト ボックス 81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8" name="直線コネクタ 81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9" name="テキスト ボックス 81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0" name="直線コネクタ 81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1" name="テキスト ボックス 82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2" name="直線コネクタ 82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3" name="テキスト ボックス 82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4" name="直線コネクタ 82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5" name="テキスト ボックス 82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6" name="直線コネクタ 82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27" name="テキスト ボックス 826"/>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8" name="直線コネクタ 82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29" name="テキスト ボックス 828"/>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1" name="テキスト ボックス 83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109525</xdr:rowOff>
    </xdr:from>
    <xdr:to>
      <xdr:col>32</xdr:col>
      <xdr:colOff>186689</xdr:colOff>
      <xdr:row>78</xdr:row>
      <xdr:rowOff>152240</xdr:rowOff>
    </xdr:to>
    <xdr:cxnSp macro="">
      <xdr:nvCxnSpPr>
        <xdr:cNvPr id="833" name="直線コネクタ 832"/>
        <xdr:cNvCxnSpPr/>
      </xdr:nvCxnSpPr>
      <xdr:spPr>
        <a:xfrm flipV="1">
          <a:off x="22159595" y="12111025"/>
          <a:ext cx="1269" cy="141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156067</xdr:rowOff>
    </xdr:from>
    <xdr:ext cx="534377" cy="259045"/>
    <xdr:sp macro="" textlink="">
      <xdr:nvSpPr>
        <xdr:cNvPr id="834" name="繰出金最小値テキスト"/>
        <xdr:cNvSpPr txBox="1"/>
      </xdr:nvSpPr>
      <xdr:spPr>
        <a:xfrm>
          <a:off x="22212300" y="1352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23,616</a:t>
          </a:r>
          <a:endParaRPr kumimoji="1" lang="ja-JP" altLang="en-US" sz="1000" b="1">
            <a:latin typeface="ＭＳ Ｐゴシック"/>
          </a:endParaRPr>
        </a:p>
      </xdr:txBody>
    </xdr:sp>
    <xdr:clientData/>
  </xdr:oneCellAnchor>
  <xdr:twoCellAnchor>
    <xdr:from>
      <xdr:col>32</xdr:col>
      <xdr:colOff>98425</xdr:colOff>
      <xdr:row>78</xdr:row>
      <xdr:rowOff>152240</xdr:rowOff>
    </xdr:from>
    <xdr:to>
      <xdr:col>32</xdr:col>
      <xdr:colOff>276225</xdr:colOff>
      <xdr:row>78</xdr:row>
      <xdr:rowOff>152240</xdr:rowOff>
    </xdr:to>
    <xdr:cxnSp macro="">
      <xdr:nvCxnSpPr>
        <xdr:cNvPr id="835" name="直線コネクタ 834"/>
        <xdr:cNvCxnSpPr/>
      </xdr:nvCxnSpPr>
      <xdr:spPr>
        <a:xfrm>
          <a:off x="22072600" y="1352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56202</xdr:rowOff>
    </xdr:from>
    <xdr:ext cx="534377" cy="259045"/>
    <xdr:sp macro="" textlink="">
      <xdr:nvSpPr>
        <xdr:cNvPr id="836" name="繰出金最大値テキスト"/>
        <xdr:cNvSpPr txBox="1"/>
      </xdr:nvSpPr>
      <xdr:spPr>
        <a:xfrm>
          <a:off x="22212300" y="1188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66,924</a:t>
          </a:r>
          <a:endParaRPr kumimoji="1" lang="ja-JP" altLang="en-US" sz="1000" b="1">
            <a:latin typeface="ＭＳ Ｐゴシック"/>
          </a:endParaRPr>
        </a:p>
      </xdr:txBody>
    </xdr:sp>
    <xdr:clientData/>
  </xdr:oneCellAnchor>
  <xdr:twoCellAnchor>
    <xdr:from>
      <xdr:col>32</xdr:col>
      <xdr:colOff>98425</xdr:colOff>
      <xdr:row>70</xdr:row>
      <xdr:rowOff>109525</xdr:rowOff>
    </xdr:from>
    <xdr:to>
      <xdr:col>32</xdr:col>
      <xdr:colOff>276225</xdr:colOff>
      <xdr:row>70</xdr:row>
      <xdr:rowOff>109525</xdr:rowOff>
    </xdr:to>
    <xdr:cxnSp macro="">
      <xdr:nvCxnSpPr>
        <xdr:cNvPr id="837" name="直線コネクタ 836"/>
        <xdr:cNvCxnSpPr/>
      </xdr:nvCxnSpPr>
      <xdr:spPr>
        <a:xfrm>
          <a:off x="22072600" y="12111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153188</xdr:rowOff>
    </xdr:from>
    <xdr:to>
      <xdr:col>32</xdr:col>
      <xdr:colOff>187325</xdr:colOff>
      <xdr:row>74</xdr:row>
      <xdr:rowOff>92478</xdr:rowOff>
    </xdr:to>
    <xdr:cxnSp macro="">
      <xdr:nvCxnSpPr>
        <xdr:cNvPr id="838" name="直線コネクタ 837"/>
        <xdr:cNvCxnSpPr/>
      </xdr:nvCxnSpPr>
      <xdr:spPr>
        <a:xfrm flipV="1">
          <a:off x="21323300" y="12669038"/>
          <a:ext cx="838200" cy="110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79867</xdr:rowOff>
    </xdr:from>
    <xdr:ext cx="534377" cy="259045"/>
    <xdr:sp macro="" textlink="">
      <xdr:nvSpPr>
        <xdr:cNvPr id="839" name="繰出金平均値テキスト"/>
        <xdr:cNvSpPr txBox="1"/>
      </xdr:nvSpPr>
      <xdr:spPr>
        <a:xfrm>
          <a:off x="22212300" y="12938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39,366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101440</xdr:rowOff>
    </xdr:from>
    <xdr:to>
      <xdr:col>32</xdr:col>
      <xdr:colOff>238125</xdr:colOff>
      <xdr:row>76</xdr:row>
      <xdr:rowOff>31590</xdr:rowOff>
    </xdr:to>
    <xdr:sp macro="" textlink="">
      <xdr:nvSpPr>
        <xdr:cNvPr id="840" name="フローチャート : 判断 839"/>
        <xdr:cNvSpPr/>
      </xdr:nvSpPr>
      <xdr:spPr>
        <a:xfrm>
          <a:off x="22110700" y="1296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170528</xdr:rowOff>
    </xdr:from>
    <xdr:to>
      <xdr:col>31</xdr:col>
      <xdr:colOff>34925</xdr:colOff>
      <xdr:row>74</xdr:row>
      <xdr:rowOff>92478</xdr:rowOff>
    </xdr:to>
    <xdr:cxnSp macro="">
      <xdr:nvCxnSpPr>
        <xdr:cNvPr id="841" name="直線コネクタ 840"/>
        <xdr:cNvCxnSpPr/>
      </xdr:nvCxnSpPr>
      <xdr:spPr>
        <a:xfrm>
          <a:off x="20434300" y="12514928"/>
          <a:ext cx="889000" cy="26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134261</xdr:rowOff>
    </xdr:from>
    <xdr:to>
      <xdr:col>31</xdr:col>
      <xdr:colOff>85725</xdr:colOff>
      <xdr:row>76</xdr:row>
      <xdr:rowOff>64412</xdr:rowOff>
    </xdr:to>
    <xdr:sp macro="" textlink="">
      <xdr:nvSpPr>
        <xdr:cNvPr id="842" name="フローチャート : 判断 841"/>
        <xdr:cNvSpPr/>
      </xdr:nvSpPr>
      <xdr:spPr>
        <a:xfrm>
          <a:off x="21272500" y="129930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55537</xdr:rowOff>
    </xdr:from>
    <xdr:ext cx="534377" cy="259045"/>
    <xdr:sp macro="" textlink="">
      <xdr:nvSpPr>
        <xdr:cNvPr id="843" name="テキスト ボックス 842"/>
        <xdr:cNvSpPr txBox="1"/>
      </xdr:nvSpPr>
      <xdr:spPr>
        <a:xfrm>
          <a:off x="21056111" y="1308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38,361</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170528</xdr:rowOff>
    </xdr:from>
    <xdr:to>
      <xdr:col>29</xdr:col>
      <xdr:colOff>517525</xdr:colOff>
      <xdr:row>73</xdr:row>
      <xdr:rowOff>77717</xdr:rowOff>
    </xdr:to>
    <xdr:cxnSp macro="">
      <xdr:nvCxnSpPr>
        <xdr:cNvPr id="844" name="直線コネクタ 843"/>
        <xdr:cNvCxnSpPr/>
      </xdr:nvCxnSpPr>
      <xdr:spPr>
        <a:xfrm flipV="1">
          <a:off x="19545300" y="12514928"/>
          <a:ext cx="889000" cy="7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90827</xdr:rowOff>
    </xdr:from>
    <xdr:to>
      <xdr:col>29</xdr:col>
      <xdr:colOff>568325</xdr:colOff>
      <xdr:row>76</xdr:row>
      <xdr:rowOff>20977</xdr:rowOff>
    </xdr:to>
    <xdr:sp macro="" textlink="">
      <xdr:nvSpPr>
        <xdr:cNvPr id="845" name="フローチャート : 判断 844"/>
        <xdr:cNvSpPr/>
      </xdr:nvSpPr>
      <xdr:spPr>
        <a:xfrm>
          <a:off x="20383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12104</xdr:rowOff>
    </xdr:from>
    <xdr:ext cx="534377" cy="259045"/>
    <xdr:sp macro="" textlink="">
      <xdr:nvSpPr>
        <xdr:cNvPr id="846" name="テキスト ボックス 845"/>
        <xdr:cNvSpPr txBox="1"/>
      </xdr:nvSpPr>
      <xdr:spPr>
        <a:xfrm>
          <a:off x="20167111" y="1304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17138</xdr:rowOff>
    </xdr:from>
    <xdr:to>
      <xdr:col>28</xdr:col>
      <xdr:colOff>314325</xdr:colOff>
      <xdr:row>73</xdr:row>
      <xdr:rowOff>77717</xdr:rowOff>
    </xdr:to>
    <xdr:cxnSp macro="">
      <xdr:nvCxnSpPr>
        <xdr:cNvPr id="847" name="直線コネクタ 846"/>
        <xdr:cNvCxnSpPr/>
      </xdr:nvCxnSpPr>
      <xdr:spPr>
        <a:xfrm>
          <a:off x="18656300" y="12532988"/>
          <a:ext cx="8890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120055</xdr:rowOff>
    </xdr:from>
    <xdr:to>
      <xdr:col>28</xdr:col>
      <xdr:colOff>365125</xdr:colOff>
      <xdr:row>76</xdr:row>
      <xdr:rowOff>50205</xdr:rowOff>
    </xdr:to>
    <xdr:sp macro="" textlink="">
      <xdr:nvSpPr>
        <xdr:cNvPr id="848" name="フローチャート : 判断 847"/>
        <xdr:cNvSpPr/>
      </xdr:nvSpPr>
      <xdr:spPr>
        <a:xfrm>
          <a:off x="19494500" y="1297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41332</xdr:rowOff>
    </xdr:from>
    <xdr:ext cx="534377" cy="259045"/>
    <xdr:sp macro="" textlink="">
      <xdr:nvSpPr>
        <xdr:cNvPr id="849" name="テキスト ボックス 848"/>
        <xdr:cNvSpPr txBox="1"/>
      </xdr:nvSpPr>
      <xdr:spPr>
        <a:xfrm>
          <a:off x="19278111" y="1307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148499</xdr:rowOff>
    </xdr:from>
    <xdr:to>
      <xdr:col>27</xdr:col>
      <xdr:colOff>161925</xdr:colOff>
      <xdr:row>76</xdr:row>
      <xdr:rowOff>78649</xdr:rowOff>
    </xdr:to>
    <xdr:sp macro="" textlink="">
      <xdr:nvSpPr>
        <xdr:cNvPr id="850" name="フローチャート : 判断 849"/>
        <xdr:cNvSpPr/>
      </xdr:nvSpPr>
      <xdr:spPr>
        <a:xfrm>
          <a:off x="18605500" y="1300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69776</xdr:rowOff>
    </xdr:from>
    <xdr:ext cx="534377" cy="259045"/>
    <xdr:sp macro="" textlink="">
      <xdr:nvSpPr>
        <xdr:cNvPr id="851" name="テキスト ボックス 850"/>
        <xdr:cNvSpPr txBox="1"/>
      </xdr:nvSpPr>
      <xdr:spPr>
        <a:xfrm>
          <a:off x="18389111" y="1309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102388</xdr:rowOff>
    </xdr:from>
    <xdr:to>
      <xdr:col>32</xdr:col>
      <xdr:colOff>238125</xdr:colOff>
      <xdr:row>74</xdr:row>
      <xdr:rowOff>32538</xdr:rowOff>
    </xdr:to>
    <xdr:sp macro="" textlink="">
      <xdr:nvSpPr>
        <xdr:cNvPr id="857" name="円/楕円 856"/>
        <xdr:cNvSpPr/>
      </xdr:nvSpPr>
      <xdr:spPr>
        <a:xfrm>
          <a:off x="22110700" y="1261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125265</xdr:rowOff>
    </xdr:from>
    <xdr:ext cx="534377" cy="259045"/>
    <xdr:sp macro="" textlink="">
      <xdr:nvSpPr>
        <xdr:cNvPr id="858" name="繰出金該当値テキスト"/>
        <xdr:cNvSpPr txBox="1"/>
      </xdr:nvSpPr>
      <xdr:spPr>
        <a:xfrm>
          <a:off x="22212300" y="1246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49,837</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41678</xdr:rowOff>
    </xdr:from>
    <xdr:to>
      <xdr:col>31</xdr:col>
      <xdr:colOff>85725</xdr:colOff>
      <xdr:row>74</xdr:row>
      <xdr:rowOff>143278</xdr:rowOff>
    </xdr:to>
    <xdr:sp macro="" textlink="">
      <xdr:nvSpPr>
        <xdr:cNvPr id="859" name="円/楕円 858"/>
        <xdr:cNvSpPr/>
      </xdr:nvSpPr>
      <xdr:spPr>
        <a:xfrm>
          <a:off x="21272500" y="1272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159805</xdr:rowOff>
    </xdr:from>
    <xdr:ext cx="534377" cy="259045"/>
    <xdr:sp macro="" textlink="">
      <xdr:nvSpPr>
        <xdr:cNvPr id="860" name="テキスト ボックス 859"/>
        <xdr:cNvSpPr txBox="1"/>
      </xdr:nvSpPr>
      <xdr:spPr>
        <a:xfrm>
          <a:off x="21056111" y="1250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46,446</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119728</xdr:rowOff>
    </xdr:from>
    <xdr:to>
      <xdr:col>29</xdr:col>
      <xdr:colOff>568325</xdr:colOff>
      <xdr:row>73</xdr:row>
      <xdr:rowOff>49878</xdr:rowOff>
    </xdr:to>
    <xdr:sp macro="" textlink="">
      <xdr:nvSpPr>
        <xdr:cNvPr id="861" name="円/楕円 860"/>
        <xdr:cNvSpPr/>
      </xdr:nvSpPr>
      <xdr:spPr>
        <a:xfrm>
          <a:off x="20383500" y="1246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71</xdr:row>
      <xdr:rowOff>66405</xdr:rowOff>
    </xdr:from>
    <xdr:ext cx="534377" cy="259045"/>
    <xdr:sp macro="" textlink="">
      <xdr:nvSpPr>
        <xdr:cNvPr id="862" name="テキスト ボックス 861"/>
        <xdr:cNvSpPr txBox="1"/>
      </xdr:nvSpPr>
      <xdr:spPr>
        <a:xfrm>
          <a:off x="20167111" y="1223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54,556</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26917</xdr:rowOff>
    </xdr:from>
    <xdr:to>
      <xdr:col>28</xdr:col>
      <xdr:colOff>365125</xdr:colOff>
      <xdr:row>73</xdr:row>
      <xdr:rowOff>128517</xdr:rowOff>
    </xdr:to>
    <xdr:sp macro="" textlink="">
      <xdr:nvSpPr>
        <xdr:cNvPr id="863" name="円/楕円 862"/>
        <xdr:cNvSpPr/>
      </xdr:nvSpPr>
      <xdr:spPr>
        <a:xfrm>
          <a:off x="19494500" y="1254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71</xdr:row>
      <xdr:rowOff>145044</xdr:rowOff>
    </xdr:from>
    <xdr:ext cx="534377" cy="259045"/>
    <xdr:sp macro="" textlink="">
      <xdr:nvSpPr>
        <xdr:cNvPr id="864" name="テキスト ボックス 863"/>
        <xdr:cNvSpPr txBox="1"/>
      </xdr:nvSpPr>
      <xdr:spPr>
        <a:xfrm>
          <a:off x="19278111" y="123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52,148</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137788</xdr:rowOff>
    </xdr:from>
    <xdr:to>
      <xdr:col>27</xdr:col>
      <xdr:colOff>161925</xdr:colOff>
      <xdr:row>73</xdr:row>
      <xdr:rowOff>67938</xdr:rowOff>
    </xdr:to>
    <xdr:sp macro="" textlink="">
      <xdr:nvSpPr>
        <xdr:cNvPr id="865" name="円/楕円 864"/>
        <xdr:cNvSpPr/>
      </xdr:nvSpPr>
      <xdr:spPr>
        <a:xfrm>
          <a:off x="18605500" y="1248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71</xdr:row>
      <xdr:rowOff>84465</xdr:rowOff>
    </xdr:from>
    <xdr:ext cx="534377" cy="259045"/>
    <xdr:sp macro="" textlink="">
      <xdr:nvSpPr>
        <xdr:cNvPr id="866" name="テキスト ボックス 865"/>
        <xdr:cNvSpPr txBox="1"/>
      </xdr:nvSpPr>
      <xdr:spPr>
        <a:xfrm>
          <a:off x="18389111" y="1225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54,003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77" name="直線コネクタ 876"/>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78" name="テキスト ボックス 877"/>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9" name="直線コネクタ 878"/>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80" name="テキスト ボックス 879"/>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82" name="テキスト ボックス 881"/>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3" name="直線コネクタ 882"/>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84" name="テキスト ボックス 883"/>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85" name="直線コネクタ 884"/>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86" name="テキスト ボックス 885"/>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8" name="テキスト ボックス 88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90" name="直線コネクタ 889"/>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91"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2" name="直線コネクタ 89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93"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4" name="直線コネクタ 89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95" name="直線コネクタ 894"/>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96"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7" name="フローチャート : 判断 896"/>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98" name="直線コネクタ 897"/>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9" name="フローチャート : 判断 898"/>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0" name="テキスト ボックス 899"/>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1" name="直線コネクタ 900"/>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902" name="フローチャート : 判断 901"/>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3" name="テキスト ボックス 902"/>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04" name="直線コネクタ 903"/>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905" name="フローチャート : 判断 904"/>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06" name="テキスト ボックス 905"/>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88900</xdr:rowOff>
    </xdr:from>
    <xdr:to>
      <xdr:col>27</xdr:col>
      <xdr:colOff>161925</xdr:colOff>
      <xdr:row>91</xdr:row>
      <xdr:rowOff>19050</xdr:rowOff>
    </xdr:to>
    <xdr:sp macro="" textlink="">
      <xdr:nvSpPr>
        <xdr:cNvPr id="907" name="フローチャート : 判断 906"/>
        <xdr:cNvSpPr/>
      </xdr:nvSpPr>
      <xdr:spPr>
        <a:xfrm>
          <a:off x="18605500" y="155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35577</xdr:rowOff>
    </xdr:from>
    <xdr:ext cx="313932" cy="259045"/>
    <xdr:sp macro="" textlink="">
      <xdr:nvSpPr>
        <xdr:cNvPr id="908" name="テキスト ボックス 907"/>
        <xdr:cNvSpPr txBox="1"/>
      </xdr:nvSpPr>
      <xdr:spPr>
        <a:xfrm>
          <a:off x="18499333" y="15294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14" name="円/楕円 913"/>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15"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16" name="円/楕円 915"/>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17" name="テキスト ボックス 916"/>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18" name="円/楕円 917"/>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9" name="テキスト ボックス 918"/>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0" name="円/楕円 919"/>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21" name="テキスト ボックス 920"/>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2" name="円/楕円 921"/>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3" name="テキスト ボックス 922"/>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latin typeface="+mn-lt"/>
              <a:ea typeface="+mn-ea"/>
              <a:cs typeface="+mn-cs"/>
            </a:rPr>
            <a:t>歳出決算総額は、住民一人当たり</a:t>
          </a:r>
          <a:r>
            <a:rPr kumimoji="1" lang="en-US" altLang="ja-JP" sz="1100">
              <a:solidFill>
                <a:sysClr val="windowText" lastClr="000000"/>
              </a:solidFill>
              <a:latin typeface="+mn-lt"/>
              <a:ea typeface="+mn-ea"/>
              <a:cs typeface="+mn-cs"/>
            </a:rPr>
            <a:t>519,601</a:t>
          </a:r>
          <a:r>
            <a:rPr kumimoji="1" lang="ja-JP" altLang="ja-JP" sz="1100">
              <a:solidFill>
                <a:sysClr val="windowText" lastClr="000000"/>
              </a:solidFill>
              <a:latin typeface="+mn-lt"/>
              <a:ea typeface="+mn-ea"/>
              <a:cs typeface="+mn-cs"/>
            </a:rPr>
            <a:t>円となっている。主な構成項目については、</a:t>
          </a:r>
          <a:endParaRPr kumimoji="1" lang="en-US" altLang="ja-JP" sz="1100">
            <a:solidFill>
              <a:sysClr val="windowText" lastClr="000000"/>
            </a:solidFill>
            <a:latin typeface="+mn-lt"/>
            <a:ea typeface="+mn-ea"/>
            <a:cs typeface="+mn-cs"/>
          </a:endParaRPr>
        </a:p>
        <a:p>
          <a:r>
            <a:rPr kumimoji="1" lang="ja-JP" altLang="ja-JP" sz="1100">
              <a:solidFill>
                <a:sysClr val="windowText" lastClr="000000"/>
              </a:solidFill>
              <a:latin typeface="+mn-lt"/>
              <a:ea typeface="+mn-ea"/>
              <a:cs typeface="+mn-cs"/>
            </a:rPr>
            <a:t>・人件費は住民一人当たり</a:t>
          </a:r>
          <a:r>
            <a:rPr kumimoji="1" lang="en-US" altLang="ja-JP" sz="1100">
              <a:solidFill>
                <a:sysClr val="windowText" lastClr="000000"/>
              </a:solidFill>
              <a:latin typeface="+mn-lt"/>
              <a:ea typeface="+mn-ea"/>
              <a:cs typeface="+mn-cs"/>
            </a:rPr>
            <a:t>73,972</a:t>
          </a:r>
          <a:r>
            <a:rPr kumimoji="1" lang="ja-JP" altLang="ja-JP" sz="1100">
              <a:solidFill>
                <a:sysClr val="windowText" lastClr="000000"/>
              </a:solidFill>
              <a:latin typeface="+mn-lt"/>
              <a:ea typeface="+mn-ea"/>
              <a:cs typeface="+mn-cs"/>
            </a:rPr>
            <a:t>円となっており、類似団体平均と比べて高い水準にある。</a:t>
          </a:r>
          <a:r>
            <a:rPr lang="ja-JP" altLang="ja-JP" sz="1100">
              <a:solidFill>
                <a:sysClr val="windowText" lastClr="000000"/>
              </a:solidFill>
              <a:latin typeface="+mn-lt"/>
              <a:ea typeface="+mn-ea"/>
              <a:cs typeface="+mn-cs"/>
            </a:rPr>
            <a:t>「岩国市行政改革大綱」に基づく「行政経営改革プラン」により、組織機構の再編・見直し、事務事業の見直し、民営化や外部委託の推進などを行い、定員管理適正化の推進に努める。</a:t>
          </a:r>
          <a:endParaRPr lang="en-US" altLang="ja-JP" sz="1100">
            <a:solidFill>
              <a:sysClr val="windowText" lastClr="000000"/>
            </a:solidFill>
            <a:latin typeface="+mn-lt"/>
            <a:ea typeface="+mn-ea"/>
            <a:cs typeface="+mn-cs"/>
          </a:endParaRPr>
        </a:p>
        <a:p>
          <a:r>
            <a:rPr lang="ja-JP" altLang="ja-JP" sz="1100">
              <a:solidFill>
                <a:sysClr val="windowText" lastClr="000000"/>
              </a:solidFill>
              <a:latin typeface="+mn-lt"/>
              <a:ea typeface="+mn-ea"/>
              <a:cs typeface="+mn-cs"/>
            </a:rPr>
            <a:t>・ 普通建設事業費は、</a:t>
          </a:r>
          <a:r>
            <a:rPr kumimoji="1" lang="ja-JP" altLang="ja-JP" sz="1100">
              <a:solidFill>
                <a:sysClr val="windowText" lastClr="000000"/>
              </a:solidFill>
              <a:latin typeface="+mn-lt"/>
              <a:ea typeface="+mn-ea"/>
              <a:cs typeface="+mn-cs"/>
            </a:rPr>
            <a:t>住民一人当たり</a:t>
          </a:r>
          <a:r>
            <a:rPr kumimoji="1" lang="en-US" altLang="ja-JP" sz="1100">
              <a:solidFill>
                <a:sysClr val="windowText" lastClr="000000"/>
              </a:solidFill>
              <a:latin typeface="+mn-lt"/>
              <a:ea typeface="+mn-ea"/>
              <a:cs typeface="+mn-cs"/>
            </a:rPr>
            <a:t>106,954</a:t>
          </a:r>
          <a:r>
            <a:rPr kumimoji="1" lang="ja-JP" altLang="ja-JP" sz="1100">
              <a:solidFill>
                <a:sysClr val="windowText" lastClr="000000"/>
              </a:solidFill>
              <a:latin typeface="+mn-lt"/>
              <a:ea typeface="+mn-ea"/>
              <a:cs typeface="+mn-cs"/>
            </a:rPr>
            <a:t>円となっており、類似団体平均と比べて高い水準にある。これは、新市建設計画に基づく大規模事業の増加によるものであり、前年度決算と比較すると</a:t>
          </a:r>
          <a:r>
            <a:rPr kumimoji="1" lang="en-US" altLang="ja-JP" sz="1100">
              <a:solidFill>
                <a:sysClr val="windowText" lastClr="000000"/>
              </a:solidFill>
              <a:latin typeface="+mn-lt"/>
              <a:ea typeface="+mn-ea"/>
              <a:cs typeface="+mn-cs"/>
            </a:rPr>
            <a:t>13.3</a:t>
          </a:r>
          <a:r>
            <a:rPr kumimoji="1" lang="ja-JP" altLang="ja-JP" sz="1100">
              <a:solidFill>
                <a:sysClr val="windowText" lastClr="000000"/>
              </a:solidFill>
              <a:latin typeface="+mn-lt"/>
              <a:ea typeface="+mn-ea"/>
              <a:cs typeface="+mn-cs"/>
            </a:rPr>
            <a:t>％増となっている。今後も多額の財政負担が見込まれるが、各種補助金や合併特例債などの有利な起債を活用し、単年度に事業が集中しないよう計画的に事業を実施することで、持続可能な財政運営の確立を図る。</a:t>
          </a:r>
          <a:endParaRPr kumimoji="1" lang="en-US" altLang="ja-JP" sz="1100">
            <a:solidFill>
              <a:sysClr val="windowText" lastClr="000000"/>
            </a:solidFill>
            <a:latin typeface="+mn-lt"/>
            <a:ea typeface="+mn-ea"/>
            <a:cs typeface="+mn-cs"/>
          </a:endParaRPr>
        </a:p>
        <a:p>
          <a:r>
            <a:rPr kumimoji="1" lang="ja-JP" altLang="ja-JP" sz="1100">
              <a:solidFill>
                <a:sysClr val="windowText" lastClr="000000"/>
              </a:solidFill>
              <a:latin typeface="+mn-lt"/>
              <a:ea typeface="+mn-ea"/>
              <a:cs typeface="+mn-cs"/>
            </a:rPr>
            <a:t>・公債費は、住民一人当たり</a:t>
          </a:r>
          <a:r>
            <a:rPr kumimoji="1" lang="en-US" altLang="ja-JP" sz="1100">
              <a:solidFill>
                <a:sysClr val="windowText" lastClr="000000"/>
              </a:solidFill>
              <a:latin typeface="+mn-lt"/>
              <a:ea typeface="+mn-ea"/>
              <a:cs typeface="+mn-cs"/>
            </a:rPr>
            <a:t>61,503</a:t>
          </a:r>
          <a:r>
            <a:rPr kumimoji="1" lang="ja-JP" altLang="ja-JP" sz="1100">
              <a:solidFill>
                <a:sysClr val="windowText" lastClr="000000"/>
              </a:solidFill>
              <a:latin typeface="+mn-lt"/>
              <a:ea typeface="+mn-ea"/>
              <a:cs typeface="+mn-cs"/>
            </a:rPr>
            <a:t>円となっており、類似団体平均と比べて高い水準にある。</a:t>
          </a:r>
          <a:r>
            <a:rPr kumimoji="1" lang="ja-JP" altLang="en-US" sz="1100">
              <a:solidFill>
                <a:sysClr val="windowText" lastClr="000000"/>
              </a:solidFill>
              <a:latin typeface="+mn-lt"/>
              <a:ea typeface="+mn-ea"/>
              <a:cs typeface="+mn-cs"/>
            </a:rPr>
            <a:t>今後も</a:t>
          </a:r>
          <a:r>
            <a:rPr lang="ja-JP" altLang="ja-JP" sz="1100" b="0" i="0" baseline="0">
              <a:solidFill>
                <a:sysClr val="windowText" lastClr="000000"/>
              </a:solidFill>
              <a:latin typeface="+mn-lt"/>
              <a:ea typeface="+mn-ea"/>
              <a:cs typeface="+mn-cs"/>
            </a:rPr>
            <a:t>市債発行額を可能な限り抑制</a:t>
          </a:r>
          <a:r>
            <a:rPr lang="ja-JP" altLang="en-US" sz="1100" b="0" i="0" baseline="0">
              <a:solidFill>
                <a:sysClr val="windowText" lastClr="000000"/>
              </a:solidFill>
              <a:latin typeface="+mn-lt"/>
              <a:ea typeface="+mn-ea"/>
              <a:cs typeface="+mn-cs"/>
            </a:rPr>
            <a:t>し、</a:t>
          </a:r>
          <a:r>
            <a:rPr kumimoji="1" lang="ja-JP" altLang="ja-JP" sz="1100">
              <a:solidFill>
                <a:sysClr val="windowText" lastClr="000000"/>
              </a:solidFill>
              <a:latin typeface="+mn-lt"/>
              <a:ea typeface="+mn-ea"/>
              <a:cs typeface="+mn-cs"/>
            </a:rPr>
            <a:t>将来負担をできる限り軽減するよう努める。</a:t>
          </a:r>
          <a:endParaRPr kumimoji="1" lang="en-US" altLang="ja-JP" sz="1100">
            <a:solidFill>
              <a:sysClr val="windowText" lastClr="000000"/>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山口県岩国市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138,394
136,727
873.72
73,800,807
71,909,720
1,397,100
36,862,606
51,765,156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11.8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49022</xdr:rowOff>
    </xdr:from>
    <xdr:to>
      <xdr:col>6</xdr:col>
      <xdr:colOff>510540</xdr:colOff>
      <xdr:row>39</xdr:row>
      <xdr:rowOff>132080</xdr:rowOff>
    </xdr:to>
    <xdr:cxnSp macro="">
      <xdr:nvCxnSpPr>
        <xdr:cNvPr id="56" name="直線コネクタ 55"/>
        <xdr:cNvCxnSpPr/>
      </xdr:nvCxnSpPr>
      <xdr:spPr>
        <a:xfrm flipV="1">
          <a:off x="4633595" y="5363972"/>
          <a:ext cx="1270" cy="1454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135907</xdr:rowOff>
    </xdr:from>
    <xdr:ext cx="469744" cy="259045"/>
    <xdr:sp macro="" textlink="">
      <xdr:nvSpPr>
        <xdr:cNvPr id="57" name="議会費最小値テキスト"/>
        <xdr:cNvSpPr txBox="1"/>
      </xdr:nvSpPr>
      <xdr:spPr>
        <a:xfrm>
          <a:off x="4686300" y="682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a:t>
          </a:r>
          <a:endParaRPr kumimoji="1" lang="ja-JP" altLang="en-US" sz="1000" b="1">
            <a:latin typeface="ＭＳ Ｐゴシック"/>
          </a:endParaRPr>
        </a:p>
      </xdr:txBody>
    </xdr:sp>
    <xdr:clientData/>
  </xdr:oneCellAnchor>
  <xdr:twoCellAnchor>
    <xdr:from>
      <xdr:col>6</xdr:col>
      <xdr:colOff>422275</xdr:colOff>
      <xdr:row>39</xdr:row>
      <xdr:rowOff>132080</xdr:rowOff>
    </xdr:from>
    <xdr:to>
      <xdr:col>6</xdr:col>
      <xdr:colOff>600075</xdr:colOff>
      <xdr:row>39</xdr:row>
      <xdr:rowOff>132080</xdr:rowOff>
    </xdr:to>
    <xdr:cxnSp macro="">
      <xdr:nvCxnSpPr>
        <xdr:cNvPr id="58" name="直線コネクタ 57"/>
        <xdr:cNvCxnSpPr/>
      </xdr:nvCxnSpPr>
      <xdr:spPr>
        <a:xfrm>
          <a:off x="4546600" y="6818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167149</xdr:rowOff>
    </xdr:from>
    <xdr:ext cx="469744" cy="259045"/>
    <xdr:sp macro="" textlink="">
      <xdr:nvSpPr>
        <xdr:cNvPr id="59" name="議会費最大値テキスト"/>
        <xdr:cNvSpPr txBox="1"/>
      </xdr:nvSpPr>
      <xdr:spPr>
        <a:xfrm>
          <a:off x="4686300" y="5139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3,794</a:t>
          </a:r>
          <a:endParaRPr kumimoji="1" lang="ja-JP" altLang="en-US" sz="1000" b="1">
            <a:latin typeface="ＭＳ Ｐゴシック"/>
          </a:endParaRPr>
        </a:p>
      </xdr:txBody>
    </xdr:sp>
    <xdr:clientData/>
  </xdr:oneCellAnchor>
  <xdr:twoCellAnchor>
    <xdr:from>
      <xdr:col>6</xdr:col>
      <xdr:colOff>422275</xdr:colOff>
      <xdr:row>31</xdr:row>
      <xdr:rowOff>49022</xdr:rowOff>
    </xdr:from>
    <xdr:to>
      <xdr:col>6</xdr:col>
      <xdr:colOff>600075</xdr:colOff>
      <xdr:row>31</xdr:row>
      <xdr:rowOff>49022</xdr:rowOff>
    </xdr:to>
    <xdr:cxnSp macro="">
      <xdr:nvCxnSpPr>
        <xdr:cNvPr id="60" name="直線コネクタ 59"/>
        <xdr:cNvCxnSpPr/>
      </xdr:nvCxnSpPr>
      <xdr:spPr>
        <a:xfrm>
          <a:off x="4546600" y="5363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106172</xdr:rowOff>
    </xdr:from>
    <xdr:to>
      <xdr:col>6</xdr:col>
      <xdr:colOff>511175</xdr:colOff>
      <xdr:row>35</xdr:row>
      <xdr:rowOff>7874</xdr:rowOff>
    </xdr:to>
    <xdr:cxnSp macro="">
      <xdr:nvCxnSpPr>
        <xdr:cNvPr id="61" name="直線コネクタ 60"/>
        <xdr:cNvCxnSpPr/>
      </xdr:nvCxnSpPr>
      <xdr:spPr>
        <a:xfrm>
          <a:off x="3797300" y="593547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148861</xdr:rowOff>
    </xdr:from>
    <xdr:ext cx="469744" cy="259045"/>
    <xdr:sp macro="" textlink="">
      <xdr:nvSpPr>
        <xdr:cNvPr id="62" name="議会費平均値テキスト"/>
        <xdr:cNvSpPr txBox="1"/>
      </xdr:nvSpPr>
      <xdr:spPr>
        <a:xfrm>
          <a:off x="4686300" y="6149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170434</xdr:rowOff>
    </xdr:from>
    <xdr:to>
      <xdr:col>6</xdr:col>
      <xdr:colOff>561975</xdr:colOff>
      <xdr:row>36</xdr:row>
      <xdr:rowOff>100584</xdr:rowOff>
    </xdr:to>
    <xdr:sp macro="" textlink="">
      <xdr:nvSpPr>
        <xdr:cNvPr id="63" name="フローチャート : 判断 62"/>
        <xdr:cNvSpPr/>
      </xdr:nvSpPr>
      <xdr:spPr>
        <a:xfrm>
          <a:off x="45847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106172</xdr:rowOff>
    </xdr:from>
    <xdr:to>
      <xdr:col>5</xdr:col>
      <xdr:colOff>358775</xdr:colOff>
      <xdr:row>35</xdr:row>
      <xdr:rowOff>111506</xdr:rowOff>
    </xdr:to>
    <xdr:cxnSp macro="">
      <xdr:nvCxnSpPr>
        <xdr:cNvPr id="64" name="直線コネクタ 63"/>
        <xdr:cNvCxnSpPr/>
      </xdr:nvCxnSpPr>
      <xdr:spPr>
        <a:xfrm flipV="1">
          <a:off x="2908300" y="5935472"/>
          <a:ext cx="889000" cy="17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7366</xdr:rowOff>
    </xdr:from>
    <xdr:to>
      <xdr:col>5</xdr:col>
      <xdr:colOff>409575</xdr:colOff>
      <xdr:row>35</xdr:row>
      <xdr:rowOff>108966</xdr:rowOff>
    </xdr:to>
    <xdr:sp macro="" textlink="">
      <xdr:nvSpPr>
        <xdr:cNvPr id="65" name="フローチャート : 判断 64"/>
        <xdr:cNvSpPr/>
      </xdr:nvSpPr>
      <xdr:spPr>
        <a:xfrm>
          <a:off x="3746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100093</xdr:rowOff>
    </xdr:from>
    <xdr:ext cx="469744" cy="259045"/>
    <xdr:sp macro="" textlink="">
      <xdr:nvSpPr>
        <xdr:cNvPr id="66" name="テキスト ボックス 65"/>
        <xdr:cNvSpPr txBox="1"/>
      </xdr:nvSpPr>
      <xdr:spPr>
        <a:xfrm>
          <a:off x="3562427" y="61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103124</xdr:rowOff>
    </xdr:from>
    <xdr:to>
      <xdr:col>4</xdr:col>
      <xdr:colOff>155575</xdr:colOff>
      <xdr:row>35</xdr:row>
      <xdr:rowOff>111506</xdr:rowOff>
    </xdr:to>
    <xdr:cxnSp macro="">
      <xdr:nvCxnSpPr>
        <xdr:cNvPr id="67" name="直線コネクタ 66"/>
        <xdr:cNvCxnSpPr/>
      </xdr:nvCxnSpPr>
      <xdr:spPr>
        <a:xfrm>
          <a:off x="2019300" y="6103874"/>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8" name="フローチャート : 判断 67"/>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149877</xdr:rowOff>
    </xdr:from>
    <xdr:ext cx="469744" cy="259045"/>
    <xdr:sp macro="" textlink="">
      <xdr:nvSpPr>
        <xdr:cNvPr id="69" name="テキスト ボックス 68"/>
        <xdr:cNvSpPr txBox="1"/>
      </xdr:nvSpPr>
      <xdr:spPr>
        <a:xfrm>
          <a:off x="2673427"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66548</xdr:rowOff>
    </xdr:from>
    <xdr:to>
      <xdr:col>2</xdr:col>
      <xdr:colOff>638175</xdr:colOff>
      <xdr:row>35</xdr:row>
      <xdr:rowOff>103124</xdr:rowOff>
    </xdr:to>
    <xdr:cxnSp macro="">
      <xdr:nvCxnSpPr>
        <xdr:cNvPr id="70" name="直線コネクタ 69"/>
        <xdr:cNvCxnSpPr/>
      </xdr:nvCxnSpPr>
      <xdr:spPr>
        <a:xfrm>
          <a:off x="1130300" y="606729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69850</xdr:rowOff>
    </xdr:from>
    <xdr:to>
      <xdr:col>3</xdr:col>
      <xdr:colOff>3175</xdr:colOff>
      <xdr:row>36</xdr:row>
      <xdr:rowOff>0</xdr:rowOff>
    </xdr:to>
    <xdr:sp macro="" textlink="">
      <xdr:nvSpPr>
        <xdr:cNvPr id="71" name="フローチャート : 判断 70"/>
        <xdr:cNvSpPr/>
      </xdr:nvSpPr>
      <xdr:spPr>
        <a:xfrm>
          <a:off x="19685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162577</xdr:rowOff>
    </xdr:from>
    <xdr:ext cx="469744" cy="259045"/>
    <xdr:sp macro="" textlink="">
      <xdr:nvSpPr>
        <xdr:cNvPr id="72" name="テキスト ボックス 71"/>
        <xdr:cNvSpPr txBox="1"/>
      </xdr:nvSpPr>
      <xdr:spPr>
        <a:xfrm>
          <a:off x="17844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155194</xdr:rowOff>
    </xdr:from>
    <xdr:to>
      <xdr:col>1</xdr:col>
      <xdr:colOff>485775</xdr:colOff>
      <xdr:row>35</xdr:row>
      <xdr:rowOff>85344</xdr:rowOff>
    </xdr:to>
    <xdr:sp macro="" textlink="">
      <xdr:nvSpPr>
        <xdr:cNvPr id="73" name="フローチャート : 判断 72"/>
        <xdr:cNvSpPr/>
      </xdr:nvSpPr>
      <xdr:spPr>
        <a:xfrm>
          <a:off x="1079500" y="5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101871</xdr:rowOff>
    </xdr:from>
    <xdr:ext cx="469744" cy="259045"/>
    <xdr:sp macro="" textlink="">
      <xdr:nvSpPr>
        <xdr:cNvPr id="74" name="テキスト ボックス 73"/>
        <xdr:cNvSpPr txBox="1"/>
      </xdr:nvSpPr>
      <xdr:spPr>
        <a:xfrm>
          <a:off x="895427" y="5759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128524</xdr:rowOff>
    </xdr:from>
    <xdr:to>
      <xdr:col>6</xdr:col>
      <xdr:colOff>561975</xdr:colOff>
      <xdr:row>35</xdr:row>
      <xdr:rowOff>58674</xdr:rowOff>
    </xdr:to>
    <xdr:sp macro="" textlink="">
      <xdr:nvSpPr>
        <xdr:cNvPr id="80" name="円/楕円 79"/>
        <xdr:cNvSpPr/>
      </xdr:nvSpPr>
      <xdr:spPr>
        <a:xfrm>
          <a:off x="4584700" y="595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151401</xdr:rowOff>
    </xdr:from>
    <xdr:ext cx="469744" cy="259045"/>
    <xdr:sp macro="" textlink="">
      <xdr:nvSpPr>
        <xdr:cNvPr id="81" name="議会費該当値テキスト"/>
        <xdr:cNvSpPr txBox="1"/>
      </xdr:nvSpPr>
      <xdr:spPr>
        <a:xfrm>
          <a:off x="4686300" y="580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55372</xdr:rowOff>
    </xdr:from>
    <xdr:to>
      <xdr:col>5</xdr:col>
      <xdr:colOff>409575</xdr:colOff>
      <xdr:row>34</xdr:row>
      <xdr:rowOff>156972</xdr:rowOff>
    </xdr:to>
    <xdr:sp macro="" textlink="">
      <xdr:nvSpPr>
        <xdr:cNvPr id="82" name="円/楕円 81"/>
        <xdr:cNvSpPr/>
      </xdr:nvSpPr>
      <xdr:spPr>
        <a:xfrm>
          <a:off x="3746500" y="588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2049</xdr:rowOff>
    </xdr:from>
    <xdr:ext cx="469744" cy="259045"/>
    <xdr:sp macro="" textlink="">
      <xdr:nvSpPr>
        <xdr:cNvPr id="83" name="テキスト ボックス 82"/>
        <xdr:cNvSpPr txBox="1"/>
      </xdr:nvSpPr>
      <xdr:spPr>
        <a:xfrm>
          <a:off x="3562427" y="565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60706</xdr:rowOff>
    </xdr:from>
    <xdr:to>
      <xdr:col>4</xdr:col>
      <xdr:colOff>206375</xdr:colOff>
      <xdr:row>35</xdr:row>
      <xdr:rowOff>162306</xdr:rowOff>
    </xdr:to>
    <xdr:sp macro="" textlink="">
      <xdr:nvSpPr>
        <xdr:cNvPr id="84" name="円/楕円 83"/>
        <xdr:cNvSpPr/>
      </xdr:nvSpPr>
      <xdr:spPr>
        <a:xfrm>
          <a:off x="2857500" y="606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153433</xdr:rowOff>
    </xdr:from>
    <xdr:ext cx="469744" cy="259045"/>
    <xdr:sp macro="" textlink="">
      <xdr:nvSpPr>
        <xdr:cNvPr id="85" name="テキスト ボックス 84"/>
        <xdr:cNvSpPr txBox="1"/>
      </xdr:nvSpPr>
      <xdr:spPr>
        <a:xfrm>
          <a:off x="2673427" y="615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52324</xdr:rowOff>
    </xdr:from>
    <xdr:to>
      <xdr:col>3</xdr:col>
      <xdr:colOff>3175</xdr:colOff>
      <xdr:row>35</xdr:row>
      <xdr:rowOff>153924</xdr:rowOff>
    </xdr:to>
    <xdr:sp macro="" textlink="">
      <xdr:nvSpPr>
        <xdr:cNvPr id="86" name="円/楕円 85"/>
        <xdr:cNvSpPr/>
      </xdr:nvSpPr>
      <xdr:spPr>
        <a:xfrm>
          <a:off x="1968500" y="605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170451</xdr:rowOff>
    </xdr:from>
    <xdr:ext cx="469744" cy="259045"/>
    <xdr:sp macro="" textlink="">
      <xdr:nvSpPr>
        <xdr:cNvPr id="87" name="テキスト ボックス 86"/>
        <xdr:cNvSpPr txBox="1"/>
      </xdr:nvSpPr>
      <xdr:spPr>
        <a:xfrm>
          <a:off x="1784427" y="582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15748</xdr:rowOff>
    </xdr:from>
    <xdr:to>
      <xdr:col>1</xdr:col>
      <xdr:colOff>485775</xdr:colOff>
      <xdr:row>35</xdr:row>
      <xdr:rowOff>117348</xdr:rowOff>
    </xdr:to>
    <xdr:sp macro="" textlink="">
      <xdr:nvSpPr>
        <xdr:cNvPr id="88" name="円/楕円 87"/>
        <xdr:cNvSpPr/>
      </xdr:nvSpPr>
      <xdr:spPr>
        <a:xfrm>
          <a:off x="1079500" y="601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108475</xdr:rowOff>
    </xdr:from>
    <xdr:ext cx="469744" cy="259045"/>
    <xdr:sp macro="" textlink="">
      <xdr:nvSpPr>
        <xdr:cNvPr id="89" name="テキスト ボックス 88"/>
        <xdr:cNvSpPr txBox="1"/>
      </xdr:nvSpPr>
      <xdr:spPr>
        <a:xfrm>
          <a:off x="895427" y="61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55,781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144101</xdr:rowOff>
    </xdr:from>
    <xdr:to>
      <xdr:col>6</xdr:col>
      <xdr:colOff>510540</xdr:colOff>
      <xdr:row>58</xdr:row>
      <xdr:rowOff>52432</xdr:rowOff>
    </xdr:to>
    <xdr:cxnSp macro="">
      <xdr:nvCxnSpPr>
        <xdr:cNvPr id="114" name="直線コネクタ 113"/>
        <xdr:cNvCxnSpPr/>
      </xdr:nvCxnSpPr>
      <xdr:spPr>
        <a:xfrm flipV="1">
          <a:off x="4633595" y="8545151"/>
          <a:ext cx="1270" cy="1451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56259</xdr:rowOff>
    </xdr:from>
    <xdr:ext cx="534377" cy="259045"/>
    <xdr:sp macro="" textlink="">
      <xdr:nvSpPr>
        <xdr:cNvPr id="115" name="総務費最小値テキスト"/>
        <xdr:cNvSpPr txBox="1"/>
      </xdr:nvSpPr>
      <xdr:spPr>
        <a:xfrm>
          <a:off x="4686300" y="1000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28,581</a:t>
          </a:r>
          <a:endParaRPr kumimoji="1" lang="ja-JP" altLang="en-US" sz="1000" b="1">
            <a:latin typeface="ＭＳ Ｐゴシック"/>
          </a:endParaRPr>
        </a:p>
      </xdr:txBody>
    </xdr:sp>
    <xdr:clientData/>
  </xdr:oneCellAnchor>
  <xdr:twoCellAnchor>
    <xdr:from>
      <xdr:col>6</xdr:col>
      <xdr:colOff>422275</xdr:colOff>
      <xdr:row>58</xdr:row>
      <xdr:rowOff>52432</xdr:rowOff>
    </xdr:from>
    <xdr:to>
      <xdr:col>6</xdr:col>
      <xdr:colOff>600075</xdr:colOff>
      <xdr:row>58</xdr:row>
      <xdr:rowOff>52432</xdr:rowOff>
    </xdr:to>
    <xdr:cxnSp macro="">
      <xdr:nvCxnSpPr>
        <xdr:cNvPr id="116" name="直線コネクタ 115"/>
        <xdr:cNvCxnSpPr/>
      </xdr:nvCxnSpPr>
      <xdr:spPr>
        <a:xfrm>
          <a:off x="4546600" y="999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90778</xdr:rowOff>
    </xdr:from>
    <xdr:ext cx="599010" cy="259045"/>
    <xdr:sp macro="" textlink="">
      <xdr:nvSpPr>
        <xdr:cNvPr id="117" name="総務費最大値テキスト"/>
        <xdr:cNvSpPr txBox="1"/>
      </xdr:nvSpPr>
      <xdr:spPr>
        <a:xfrm>
          <a:off x="4686300" y="832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104,769</a:t>
          </a:r>
          <a:endParaRPr kumimoji="1" lang="ja-JP" altLang="en-US" sz="1000" b="1">
            <a:latin typeface="ＭＳ Ｐゴシック"/>
          </a:endParaRPr>
        </a:p>
      </xdr:txBody>
    </xdr:sp>
    <xdr:clientData/>
  </xdr:oneCellAnchor>
  <xdr:twoCellAnchor>
    <xdr:from>
      <xdr:col>6</xdr:col>
      <xdr:colOff>422275</xdr:colOff>
      <xdr:row>49</xdr:row>
      <xdr:rowOff>144101</xdr:rowOff>
    </xdr:from>
    <xdr:to>
      <xdr:col>6</xdr:col>
      <xdr:colOff>600075</xdr:colOff>
      <xdr:row>49</xdr:row>
      <xdr:rowOff>144101</xdr:rowOff>
    </xdr:to>
    <xdr:cxnSp macro="">
      <xdr:nvCxnSpPr>
        <xdr:cNvPr id="118" name="直線コネクタ 117"/>
        <xdr:cNvCxnSpPr/>
      </xdr:nvCxnSpPr>
      <xdr:spPr>
        <a:xfrm>
          <a:off x="4546600" y="8545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74130</xdr:rowOff>
    </xdr:from>
    <xdr:to>
      <xdr:col>6</xdr:col>
      <xdr:colOff>511175</xdr:colOff>
      <xdr:row>56</xdr:row>
      <xdr:rowOff>6655</xdr:rowOff>
    </xdr:to>
    <xdr:cxnSp macro="">
      <xdr:nvCxnSpPr>
        <xdr:cNvPr id="119" name="直線コネクタ 118"/>
        <xdr:cNvCxnSpPr/>
      </xdr:nvCxnSpPr>
      <xdr:spPr>
        <a:xfrm flipV="1">
          <a:off x="3797300" y="9503880"/>
          <a:ext cx="838200" cy="10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6024</xdr:rowOff>
    </xdr:from>
    <xdr:ext cx="534377" cy="259045"/>
    <xdr:sp macro="" textlink="">
      <xdr:nvSpPr>
        <xdr:cNvPr id="120" name="総務費平均値テキスト"/>
        <xdr:cNvSpPr txBox="1"/>
      </xdr:nvSpPr>
      <xdr:spPr>
        <a:xfrm>
          <a:off x="4686300" y="9607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45,218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27597</xdr:rowOff>
    </xdr:from>
    <xdr:to>
      <xdr:col>6</xdr:col>
      <xdr:colOff>561975</xdr:colOff>
      <xdr:row>56</xdr:row>
      <xdr:rowOff>129197</xdr:rowOff>
    </xdr:to>
    <xdr:sp macro="" textlink="">
      <xdr:nvSpPr>
        <xdr:cNvPr id="121" name="フローチャート : 判断 120"/>
        <xdr:cNvSpPr/>
      </xdr:nvSpPr>
      <xdr:spPr>
        <a:xfrm>
          <a:off x="4584700" y="962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6655</xdr:rowOff>
    </xdr:from>
    <xdr:to>
      <xdr:col>5</xdr:col>
      <xdr:colOff>358775</xdr:colOff>
      <xdr:row>56</xdr:row>
      <xdr:rowOff>49861</xdr:rowOff>
    </xdr:to>
    <xdr:cxnSp macro="">
      <xdr:nvCxnSpPr>
        <xdr:cNvPr id="122" name="直線コネクタ 121"/>
        <xdr:cNvCxnSpPr/>
      </xdr:nvCxnSpPr>
      <xdr:spPr>
        <a:xfrm flipV="1">
          <a:off x="2908300" y="9607855"/>
          <a:ext cx="889000" cy="4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25426</xdr:rowOff>
    </xdr:from>
    <xdr:to>
      <xdr:col>5</xdr:col>
      <xdr:colOff>409575</xdr:colOff>
      <xdr:row>56</xdr:row>
      <xdr:rowOff>127026</xdr:rowOff>
    </xdr:to>
    <xdr:sp macro="" textlink="">
      <xdr:nvSpPr>
        <xdr:cNvPr id="123" name="フローチャート : 判断 122"/>
        <xdr:cNvSpPr/>
      </xdr:nvSpPr>
      <xdr:spPr>
        <a:xfrm>
          <a:off x="3746500" y="96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118153</xdr:rowOff>
    </xdr:from>
    <xdr:ext cx="534377" cy="259045"/>
    <xdr:sp macro="" textlink="">
      <xdr:nvSpPr>
        <xdr:cNvPr id="124" name="テキスト ボックス 123"/>
        <xdr:cNvSpPr txBox="1"/>
      </xdr:nvSpPr>
      <xdr:spPr>
        <a:xfrm>
          <a:off x="3530111" y="971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45,332</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114002</xdr:rowOff>
    </xdr:from>
    <xdr:to>
      <xdr:col>4</xdr:col>
      <xdr:colOff>155575</xdr:colOff>
      <xdr:row>56</xdr:row>
      <xdr:rowOff>49861</xdr:rowOff>
    </xdr:to>
    <xdr:cxnSp macro="">
      <xdr:nvCxnSpPr>
        <xdr:cNvPr id="125" name="直線コネクタ 124"/>
        <xdr:cNvCxnSpPr/>
      </xdr:nvCxnSpPr>
      <xdr:spPr>
        <a:xfrm>
          <a:off x="2019300" y="9543752"/>
          <a:ext cx="889000" cy="10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11061</xdr:rowOff>
    </xdr:from>
    <xdr:to>
      <xdr:col>4</xdr:col>
      <xdr:colOff>206375</xdr:colOff>
      <xdr:row>56</xdr:row>
      <xdr:rowOff>112661</xdr:rowOff>
    </xdr:to>
    <xdr:sp macro="" textlink="">
      <xdr:nvSpPr>
        <xdr:cNvPr id="126" name="フローチャート : 判断 125"/>
        <xdr:cNvSpPr/>
      </xdr:nvSpPr>
      <xdr:spPr>
        <a:xfrm>
          <a:off x="2857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103788</xdr:rowOff>
    </xdr:from>
    <xdr:ext cx="534377" cy="259045"/>
    <xdr:sp macro="" textlink="">
      <xdr:nvSpPr>
        <xdr:cNvPr id="127" name="テキスト ボックス 126"/>
        <xdr:cNvSpPr txBox="1"/>
      </xdr:nvSpPr>
      <xdr:spPr>
        <a:xfrm>
          <a:off x="2641111" y="970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51174</xdr:rowOff>
    </xdr:from>
    <xdr:to>
      <xdr:col>2</xdr:col>
      <xdr:colOff>638175</xdr:colOff>
      <xdr:row>55</xdr:row>
      <xdr:rowOff>114002</xdr:rowOff>
    </xdr:to>
    <xdr:cxnSp macro="">
      <xdr:nvCxnSpPr>
        <xdr:cNvPr id="128" name="直線コネクタ 127"/>
        <xdr:cNvCxnSpPr/>
      </xdr:nvCxnSpPr>
      <xdr:spPr>
        <a:xfrm>
          <a:off x="1130300" y="9480924"/>
          <a:ext cx="889000" cy="6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162966</xdr:rowOff>
    </xdr:from>
    <xdr:to>
      <xdr:col>3</xdr:col>
      <xdr:colOff>3175</xdr:colOff>
      <xdr:row>56</xdr:row>
      <xdr:rowOff>93116</xdr:rowOff>
    </xdr:to>
    <xdr:sp macro="" textlink="">
      <xdr:nvSpPr>
        <xdr:cNvPr id="129" name="フローチャート : 判断 128"/>
        <xdr:cNvSpPr/>
      </xdr:nvSpPr>
      <xdr:spPr>
        <a:xfrm>
          <a:off x="1968500" y="959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84243</xdr:rowOff>
    </xdr:from>
    <xdr:ext cx="534377" cy="259045"/>
    <xdr:sp macro="" textlink="">
      <xdr:nvSpPr>
        <xdr:cNvPr id="130" name="テキスト ボックス 129"/>
        <xdr:cNvSpPr txBox="1"/>
      </xdr:nvSpPr>
      <xdr:spPr>
        <a:xfrm>
          <a:off x="1752111" y="968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55849</xdr:rowOff>
    </xdr:from>
    <xdr:to>
      <xdr:col>1</xdr:col>
      <xdr:colOff>485775</xdr:colOff>
      <xdr:row>56</xdr:row>
      <xdr:rowOff>157449</xdr:rowOff>
    </xdr:to>
    <xdr:sp macro="" textlink="">
      <xdr:nvSpPr>
        <xdr:cNvPr id="131" name="フローチャート : 判断 130"/>
        <xdr:cNvSpPr/>
      </xdr:nvSpPr>
      <xdr:spPr>
        <a:xfrm>
          <a:off x="1079500" y="965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148576</xdr:rowOff>
    </xdr:from>
    <xdr:ext cx="534377" cy="259045"/>
    <xdr:sp macro="" textlink="">
      <xdr:nvSpPr>
        <xdr:cNvPr id="132" name="テキスト ボックス 131"/>
        <xdr:cNvSpPr txBox="1"/>
      </xdr:nvSpPr>
      <xdr:spPr>
        <a:xfrm>
          <a:off x="863111" y="974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23330</xdr:rowOff>
    </xdr:from>
    <xdr:to>
      <xdr:col>6</xdr:col>
      <xdr:colOff>561975</xdr:colOff>
      <xdr:row>55</xdr:row>
      <xdr:rowOff>124930</xdr:rowOff>
    </xdr:to>
    <xdr:sp macro="" textlink="">
      <xdr:nvSpPr>
        <xdr:cNvPr id="138" name="円/楕円 137"/>
        <xdr:cNvSpPr/>
      </xdr:nvSpPr>
      <xdr:spPr>
        <a:xfrm>
          <a:off x="4584700" y="945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46207</xdr:rowOff>
    </xdr:from>
    <xdr:ext cx="534377" cy="259045"/>
    <xdr:sp macro="" textlink="">
      <xdr:nvSpPr>
        <xdr:cNvPr id="139" name="総務費該当値テキスト"/>
        <xdr:cNvSpPr txBox="1"/>
      </xdr:nvSpPr>
      <xdr:spPr>
        <a:xfrm>
          <a:off x="4686300" y="930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54,442</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127305</xdr:rowOff>
    </xdr:from>
    <xdr:to>
      <xdr:col>5</xdr:col>
      <xdr:colOff>409575</xdr:colOff>
      <xdr:row>56</xdr:row>
      <xdr:rowOff>57455</xdr:rowOff>
    </xdr:to>
    <xdr:sp macro="" textlink="">
      <xdr:nvSpPr>
        <xdr:cNvPr id="140" name="円/楕円 139"/>
        <xdr:cNvSpPr/>
      </xdr:nvSpPr>
      <xdr:spPr>
        <a:xfrm>
          <a:off x="3746500" y="955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73982</xdr:rowOff>
    </xdr:from>
    <xdr:ext cx="534377" cy="259045"/>
    <xdr:sp macro="" textlink="">
      <xdr:nvSpPr>
        <xdr:cNvPr id="141" name="テキスト ボックス 140"/>
        <xdr:cNvSpPr txBox="1"/>
      </xdr:nvSpPr>
      <xdr:spPr>
        <a:xfrm>
          <a:off x="3530111" y="933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48,984</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170511</xdr:rowOff>
    </xdr:from>
    <xdr:to>
      <xdr:col>4</xdr:col>
      <xdr:colOff>206375</xdr:colOff>
      <xdr:row>56</xdr:row>
      <xdr:rowOff>100661</xdr:rowOff>
    </xdr:to>
    <xdr:sp macro="" textlink="">
      <xdr:nvSpPr>
        <xdr:cNvPr id="142" name="円/楕円 141"/>
        <xdr:cNvSpPr/>
      </xdr:nvSpPr>
      <xdr:spPr>
        <a:xfrm>
          <a:off x="2857500" y="960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117188</xdr:rowOff>
    </xdr:from>
    <xdr:ext cx="534377" cy="259045"/>
    <xdr:sp macro="" textlink="">
      <xdr:nvSpPr>
        <xdr:cNvPr id="143" name="テキスト ボックス 142"/>
        <xdr:cNvSpPr txBox="1"/>
      </xdr:nvSpPr>
      <xdr:spPr>
        <a:xfrm>
          <a:off x="2641111" y="937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46,716</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63202</xdr:rowOff>
    </xdr:from>
    <xdr:to>
      <xdr:col>3</xdr:col>
      <xdr:colOff>3175</xdr:colOff>
      <xdr:row>55</xdr:row>
      <xdr:rowOff>164802</xdr:rowOff>
    </xdr:to>
    <xdr:sp macro="" textlink="">
      <xdr:nvSpPr>
        <xdr:cNvPr id="144" name="円/楕円 143"/>
        <xdr:cNvSpPr/>
      </xdr:nvSpPr>
      <xdr:spPr>
        <a:xfrm>
          <a:off x="1968500" y="94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9879</xdr:rowOff>
    </xdr:from>
    <xdr:ext cx="534377" cy="259045"/>
    <xdr:sp macro="" textlink="">
      <xdr:nvSpPr>
        <xdr:cNvPr id="145" name="テキスト ボックス 144"/>
        <xdr:cNvSpPr txBox="1"/>
      </xdr:nvSpPr>
      <xdr:spPr>
        <a:xfrm>
          <a:off x="1752111" y="926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52,349</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374</xdr:rowOff>
    </xdr:from>
    <xdr:to>
      <xdr:col>1</xdr:col>
      <xdr:colOff>485775</xdr:colOff>
      <xdr:row>55</xdr:row>
      <xdr:rowOff>101974</xdr:rowOff>
    </xdr:to>
    <xdr:sp macro="" textlink="">
      <xdr:nvSpPr>
        <xdr:cNvPr id="146" name="円/楕円 145"/>
        <xdr:cNvSpPr/>
      </xdr:nvSpPr>
      <xdr:spPr>
        <a:xfrm>
          <a:off x="1079500" y="94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118501</xdr:rowOff>
    </xdr:from>
    <xdr:ext cx="534377" cy="259045"/>
    <xdr:sp macro="" textlink="">
      <xdr:nvSpPr>
        <xdr:cNvPr id="147" name="テキスト ボックス 146"/>
        <xdr:cNvSpPr txBox="1"/>
      </xdr:nvSpPr>
      <xdr:spPr>
        <a:xfrm>
          <a:off x="863111" y="920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55,647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153,909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64959</xdr:rowOff>
    </xdr:from>
    <xdr:to>
      <xdr:col>6</xdr:col>
      <xdr:colOff>510540</xdr:colOff>
      <xdr:row>78</xdr:row>
      <xdr:rowOff>103853</xdr:rowOff>
    </xdr:to>
    <xdr:cxnSp macro="">
      <xdr:nvCxnSpPr>
        <xdr:cNvPr id="174" name="直線コネクタ 173"/>
        <xdr:cNvCxnSpPr/>
      </xdr:nvCxnSpPr>
      <xdr:spPr>
        <a:xfrm flipV="1">
          <a:off x="4633595" y="12066459"/>
          <a:ext cx="1270" cy="1410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107680</xdr:rowOff>
    </xdr:from>
    <xdr:ext cx="599010" cy="259045"/>
    <xdr:sp macro="" textlink="">
      <xdr:nvSpPr>
        <xdr:cNvPr id="175" name="民生費最小値テキスト"/>
        <xdr:cNvSpPr txBox="1"/>
      </xdr:nvSpPr>
      <xdr:spPr>
        <a:xfrm>
          <a:off x="4686300" y="13480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105,293</a:t>
          </a:r>
          <a:endParaRPr kumimoji="1" lang="ja-JP" altLang="en-US" sz="1000" b="1">
            <a:latin typeface="ＭＳ Ｐゴシック"/>
          </a:endParaRPr>
        </a:p>
      </xdr:txBody>
    </xdr:sp>
    <xdr:clientData/>
  </xdr:oneCellAnchor>
  <xdr:twoCellAnchor>
    <xdr:from>
      <xdr:col>6</xdr:col>
      <xdr:colOff>422275</xdr:colOff>
      <xdr:row>78</xdr:row>
      <xdr:rowOff>103853</xdr:rowOff>
    </xdr:from>
    <xdr:to>
      <xdr:col>6</xdr:col>
      <xdr:colOff>600075</xdr:colOff>
      <xdr:row>78</xdr:row>
      <xdr:rowOff>103853</xdr:rowOff>
    </xdr:to>
    <xdr:cxnSp macro="">
      <xdr:nvCxnSpPr>
        <xdr:cNvPr id="176" name="直線コネクタ 175"/>
        <xdr:cNvCxnSpPr/>
      </xdr:nvCxnSpPr>
      <xdr:spPr>
        <a:xfrm>
          <a:off x="4546600" y="13476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11636</xdr:rowOff>
    </xdr:from>
    <xdr:ext cx="599010" cy="259045"/>
    <xdr:sp macro="" textlink="">
      <xdr:nvSpPr>
        <xdr:cNvPr id="177" name="民生費最大値テキスト"/>
        <xdr:cNvSpPr txBox="1"/>
      </xdr:nvSpPr>
      <xdr:spPr>
        <a:xfrm>
          <a:off x="4686300" y="11841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234,866</a:t>
          </a:r>
          <a:endParaRPr kumimoji="1" lang="ja-JP" altLang="en-US" sz="1000" b="1">
            <a:latin typeface="ＭＳ Ｐゴシック"/>
          </a:endParaRPr>
        </a:p>
      </xdr:txBody>
    </xdr:sp>
    <xdr:clientData/>
  </xdr:oneCellAnchor>
  <xdr:twoCellAnchor>
    <xdr:from>
      <xdr:col>6</xdr:col>
      <xdr:colOff>422275</xdr:colOff>
      <xdr:row>70</xdr:row>
      <xdr:rowOff>64959</xdr:rowOff>
    </xdr:from>
    <xdr:to>
      <xdr:col>6</xdr:col>
      <xdr:colOff>600075</xdr:colOff>
      <xdr:row>70</xdr:row>
      <xdr:rowOff>64959</xdr:rowOff>
    </xdr:to>
    <xdr:cxnSp macro="">
      <xdr:nvCxnSpPr>
        <xdr:cNvPr id="178" name="直線コネクタ 177"/>
        <xdr:cNvCxnSpPr/>
      </xdr:nvCxnSpPr>
      <xdr:spPr>
        <a:xfrm>
          <a:off x="4546600" y="12066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38615</xdr:rowOff>
    </xdr:from>
    <xdr:to>
      <xdr:col>6</xdr:col>
      <xdr:colOff>511175</xdr:colOff>
      <xdr:row>75</xdr:row>
      <xdr:rowOff>131133</xdr:rowOff>
    </xdr:to>
    <xdr:cxnSp macro="">
      <xdr:nvCxnSpPr>
        <xdr:cNvPr id="179" name="直線コネクタ 178"/>
        <xdr:cNvCxnSpPr/>
      </xdr:nvCxnSpPr>
      <xdr:spPr>
        <a:xfrm flipV="1">
          <a:off x="3797300" y="12897365"/>
          <a:ext cx="838200" cy="9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2035</xdr:rowOff>
    </xdr:from>
    <xdr:ext cx="599010" cy="259045"/>
    <xdr:sp macro="" textlink="">
      <xdr:nvSpPr>
        <xdr:cNvPr id="180" name="民生費平均値テキスト"/>
        <xdr:cNvSpPr txBox="1"/>
      </xdr:nvSpPr>
      <xdr:spPr>
        <a:xfrm>
          <a:off x="4686300" y="128607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155,248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23608</xdr:rowOff>
    </xdr:from>
    <xdr:to>
      <xdr:col>6</xdr:col>
      <xdr:colOff>561975</xdr:colOff>
      <xdr:row>75</xdr:row>
      <xdr:rowOff>125208</xdr:rowOff>
    </xdr:to>
    <xdr:sp macro="" textlink="">
      <xdr:nvSpPr>
        <xdr:cNvPr id="181" name="フローチャート : 判断 180"/>
        <xdr:cNvSpPr/>
      </xdr:nvSpPr>
      <xdr:spPr>
        <a:xfrm>
          <a:off x="45847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131133</xdr:rowOff>
    </xdr:from>
    <xdr:to>
      <xdr:col>5</xdr:col>
      <xdr:colOff>358775</xdr:colOff>
      <xdr:row>75</xdr:row>
      <xdr:rowOff>157835</xdr:rowOff>
    </xdr:to>
    <xdr:cxnSp macro="">
      <xdr:nvCxnSpPr>
        <xdr:cNvPr id="182" name="直線コネクタ 181"/>
        <xdr:cNvCxnSpPr/>
      </xdr:nvCxnSpPr>
      <xdr:spPr>
        <a:xfrm flipV="1">
          <a:off x="2908300" y="12989883"/>
          <a:ext cx="889000" cy="2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151688</xdr:rowOff>
    </xdr:from>
    <xdr:to>
      <xdr:col>5</xdr:col>
      <xdr:colOff>409575</xdr:colOff>
      <xdr:row>76</xdr:row>
      <xdr:rowOff>81838</xdr:rowOff>
    </xdr:to>
    <xdr:sp macro="" textlink="">
      <xdr:nvSpPr>
        <xdr:cNvPr id="183" name="フローチャート : 判断 182"/>
        <xdr:cNvSpPr/>
      </xdr:nvSpPr>
      <xdr:spPr>
        <a:xfrm>
          <a:off x="37465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72965</xdr:rowOff>
    </xdr:from>
    <xdr:ext cx="599010" cy="259045"/>
    <xdr:sp macro="" textlink="">
      <xdr:nvSpPr>
        <xdr:cNvPr id="184" name="テキスト ボックス 183"/>
        <xdr:cNvSpPr txBox="1"/>
      </xdr:nvSpPr>
      <xdr:spPr>
        <a:xfrm>
          <a:off x="3497794" y="13103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143,482</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157835</xdr:rowOff>
    </xdr:from>
    <xdr:to>
      <xdr:col>4</xdr:col>
      <xdr:colOff>155575</xdr:colOff>
      <xdr:row>76</xdr:row>
      <xdr:rowOff>97017</xdr:rowOff>
    </xdr:to>
    <xdr:cxnSp macro="">
      <xdr:nvCxnSpPr>
        <xdr:cNvPr id="185" name="直線コネクタ 184"/>
        <xdr:cNvCxnSpPr/>
      </xdr:nvCxnSpPr>
      <xdr:spPr>
        <a:xfrm flipV="1">
          <a:off x="2019300" y="13016585"/>
          <a:ext cx="889000" cy="11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3186</xdr:rowOff>
    </xdr:from>
    <xdr:to>
      <xdr:col>4</xdr:col>
      <xdr:colOff>206375</xdr:colOff>
      <xdr:row>76</xdr:row>
      <xdr:rowOff>104786</xdr:rowOff>
    </xdr:to>
    <xdr:sp macro="" textlink="">
      <xdr:nvSpPr>
        <xdr:cNvPr id="186" name="フローチャート : 判断 185"/>
        <xdr:cNvSpPr/>
      </xdr:nvSpPr>
      <xdr:spPr>
        <a:xfrm>
          <a:off x="2857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95913</xdr:rowOff>
    </xdr:from>
    <xdr:ext cx="599010" cy="259045"/>
    <xdr:sp macro="" textlink="">
      <xdr:nvSpPr>
        <xdr:cNvPr id="187" name="テキスト ボックス 186"/>
        <xdr:cNvSpPr txBox="1"/>
      </xdr:nvSpPr>
      <xdr:spPr>
        <a:xfrm>
          <a:off x="2608794" y="1312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97017</xdr:rowOff>
    </xdr:from>
    <xdr:to>
      <xdr:col>2</xdr:col>
      <xdr:colOff>638175</xdr:colOff>
      <xdr:row>76</xdr:row>
      <xdr:rowOff>100447</xdr:rowOff>
    </xdr:to>
    <xdr:cxnSp macro="">
      <xdr:nvCxnSpPr>
        <xdr:cNvPr id="188" name="直線コネクタ 187"/>
        <xdr:cNvCxnSpPr/>
      </xdr:nvCxnSpPr>
      <xdr:spPr>
        <a:xfrm flipV="1">
          <a:off x="1130300" y="13127217"/>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104772</xdr:rowOff>
    </xdr:from>
    <xdr:to>
      <xdr:col>3</xdr:col>
      <xdr:colOff>3175</xdr:colOff>
      <xdr:row>77</xdr:row>
      <xdr:rowOff>34922</xdr:rowOff>
    </xdr:to>
    <xdr:sp macro="" textlink="">
      <xdr:nvSpPr>
        <xdr:cNvPr id="189" name="フローチャート : 判断 188"/>
        <xdr:cNvSpPr/>
      </xdr:nvSpPr>
      <xdr:spPr>
        <a:xfrm>
          <a:off x="1968500" y="131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26049</xdr:rowOff>
    </xdr:from>
    <xdr:ext cx="599010" cy="259045"/>
    <xdr:sp macro="" textlink="">
      <xdr:nvSpPr>
        <xdr:cNvPr id="190" name="テキスト ボックス 189"/>
        <xdr:cNvSpPr txBox="1"/>
      </xdr:nvSpPr>
      <xdr:spPr>
        <a:xfrm>
          <a:off x="1719794" y="13227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127763</xdr:rowOff>
    </xdr:from>
    <xdr:to>
      <xdr:col>1</xdr:col>
      <xdr:colOff>485775</xdr:colOff>
      <xdr:row>77</xdr:row>
      <xdr:rowOff>57913</xdr:rowOff>
    </xdr:to>
    <xdr:sp macro="" textlink="">
      <xdr:nvSpPr>
        <xdr:cNvPr id="191" name="フローチャート : 判断 190"/>
        <xdr:cNvSpPr/>
      </xdr:nvSpPr>
      <xdr:spPr>
        <a:xfrm>
          <a:off x="1079500" y="1315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49040</xdr:rowOff>
    </xdr:from>
    <xdr:ext cx="599010" cy="259045"/>
    <xdr:sp macro="" textlink="">
      <xdr:nvSpPr>
        <xdr:cNvPr id="192" name="テキスト ボックス 191"/>
        <xdr:cNvSpPr txBox="1"/>
      </xdr:nvSpPr>
      <xdr:spPr>
        <a:xfrm>
          <a:off x="830794" y="1325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159265</xdr:rowOff>
    </xdr:from>
    <xdr:to>
      <xdr:col>6</xdr:col>
      <xdr:colOff>561975</xdr:colOff>
      <xdr:row>75</xdr:row>
      <xdr:rowOff>89415</xdr:rowOff>
    </xdr:to>
    <xdr:sp macro="" textlink="">
      <xdr:nvSpPr>
        <xdr:cNvPr id="198" name="円/楕円 197"/>
        <xdr:cNvSpPr/>
      </xdr:nvSpPr>
      <xdr:spPr>
        <a:xfrm>
          <a:off x="4584700" y="1284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10692</xdr:rowOff>
    </xdr:from>
    <xdr:ext cx="599010" cy="259045"/>
    <xdr:sp macro="" textlink="">
      <xdr:nvSpPr>
        <xdr:cNvPr id="199" name="民生費該当値テキスト"/>
        <xdr:cNvSpPr txBox="1"/>
      </xdr:nvSpPr>
      <xdr:spPr>
        <a:xfrm>
          <a:off x="4686300" y="12697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158,536</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80333</xdr:rowOff>
    </xdr:from>
    <xdr:to>
      <xdr:col>5</xdr:col>
      <xdr:colOff>409575</xdr:colOff>
      <xdr:row>76</xdr:row>
      <xdr:rowOff>10483</xdr:rowOff>
    </xdr:to>
    <xdr:sp macro="" textlink="">
      <xdr:nvSpPr>
        <xdr:cNvPr id="200" name="円/楕円 199"/>
        <xdr:cNvSpPr/>
      </xdr:nvSpPr>
      <xdr:spPr>
        <a:xfrm>
          <a:off x="3746500" y="1293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27010</xdr:rowOff>
    </xdr:from>
    <xdr:ext cx="599010" cy="259045"/>
    <xdr:sp macro="" textlink="">
      <xdr:nvSpPr>
        <xdr:cNvPr id="201" name="テキスト ボックス 200"/>
        <xdr:cNvSpPr txBox="1"/>
      </xdr:nvSpPr>
      <xdr:spPr>
        <a:xfrm>
          <a:off x="3497794" y="12714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150,037</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107035</xdr:rowOff>
    </xdr:from>
    <xdr:to>
      <xdr:col>4</xdr:col>
      <xdr:colOff>206375</xdr:colOff>
      <xdr:row>76</xdr:row>
      <xdr:rowOff>37185</xdr:rowOff>
    </xdr:to>
    <xdr:sp macro="" textlink="">
      <xdr:nvSpPr>
        <xdr:cNvPr id="202" name="円/楕円 201"/>
        <xdr:cNvSpPr/>
      </xdr:nvSpPr>
      <xdr:spPr>
        <a:xfrm>
          <a:off x="2857500" y="1296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53712</xdr:rowOff>
    </xdr:from>
    <xdr:ext cx="599010" cy="259045"/>
    <xdr:sp macro="" textlink="">
      <xdr:nvSpPr>
        <xdr:cNvPr id="203" name="テキスト ボックス 202"/>
        <xdr:cNvSpPr txBox="1"/>
      </xdr:nvSpPr>
      <xdr:spPr>
        <a:xfrm>
          <a:off x="2608794" y="12741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147,584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46217</xdr:rowOff>
    </xdr:from>
    <xdr:to>
      <xdr:col>3</xdr:col>
      <xdr:colOff>3175</xdr:colOff>
      <xdr:row>76</xdr:row>
      <xdr:rowOff>147817</xdr:rowOff>
    </xdr:to>
    <xdr:sp macro="" textlink="">
      <xdr:nvSpPr>
        <xdr:cNvPr id="204" name="円/楕円 203"/>
        <xdr:cNvSpPr/>
      </xdr:nvSpPr>
      <xdr:spPr>
        <a:xfrm>
          <a:off x="1968500" y="1307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164344</xdr:rowOff>
    </xdr:from>
    <xdr:ext cx="599010" cy="259045"/>
    <xdr:sp macro="" textlink="">
      <xdr:nvSpPr>
        <xdr:cNvPr id="205" name="テキスト ボックス 204"/>
        <xdr:cNvSpPr txBox="1"/>
      </xdr:nvSpPr>
      <xdr:spPr>
        <a:xfrm>
          <a:off x="1719794" y="1285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137,421</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49647</xdr:rowOff>
    </xdr:from>
    <xdr:to>
      <xdr:col>1</xdr:col>
      <xdr:colOff>485775</xdr:colOff>
      <xdr:row>76</xdr:row>
      <xdr:rowOff>151247</xdr:rowOff>
    </xdr:to>
    <xdr:sp macro="" textlink="">
      <xdr:nvSpPr>
        <xdr:cNvPr id="206" name="円/楕円 205"/>
        <xdr:cNvSpPr/>
      </xdr:nvSpPr>
      <xdr:spPr>
        <a:xfrm>
          <a:off x="1079500" y="1307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167773</xdr:rowOff>
    </xdr:from>
    <xdr:ext cx="599010" cy="259045"/>
    <xdr:sp macro="" textlink="">
      <xdr:nvSpPr>
        <xdr:cNvPr id="207" name="テキスト ボックス 206"/>
        <xdr:cNvSpPr txBox="1"/>
      </xdr:nvSpPr>
      <xdr:spPr>
        <a:xfrm>
          <a:off x="830794" y="12855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137,106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38,959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28670</xdr:rowOff>
    </xdr:from>
    <xdr:to>
      <xdr:col>6</xdr:col>
      <xdr:colOff>510540</xdr:colOff>
      <xdr:row>99</xdr:row>
      <xdr:rowOff>22543</xdr:rowOff>
    </xdr:to>
    <xdr:cxnSp macro="">
      <xdr:nvCxnSpPr>
        <xdr:cNvPr id="230" name="直線コネクタ 229"/>
        <xdr:cNvCxnSpPr/>
      </xdr:nvCxnSpPr>
      <xdr:spPr>
        <a:xfrm flipV="1">
          <a:off x="4633595" y="15802070"/>
          <a:ext cx="1270" cy="1194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26370</xdr:rowOff>
    </xdr:from>
    <xdr:ext cx="534377" cy="259045"/>
    <xdr:sp macro="" textlink="">
      <xdr:nvSpPr>
        <xdr:cNvPr id="231" name="衛生費最小値テキスト"/>
        <xdr:cNvSpPr txBox="1"/>
      </xdr:nvSpPr>
      <xdr:spPr>
        <a:xfrm>
          <a:off x="4686300" y="1699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17,625</a:t>
          </a:r>
          <a:endParaRPr kumimoji="1" lang="ja-JP" altLang="en-US" sz="1000" b="1">
            <a:latin typeface="ＭＳ Ｐゴシック"/>
          </a:endParaRPr>
        </a:p>
      </xdr:txBody>
    </xdr:sp>
    <xdr:clientData/>
  </xdr:oneCellAnchor>
  <xdr:twoCellAnchor>
    <xdr:from>
      <xdr:col>6</xdr:col>
      <xdr:colOff>422275</xdr:colOff>
      <xdr:row>99</xdr:row>
      <xdr:rowOff>22543</xdr:rowOff>
    </xdr:from>
    <xdr:to>
      <xdr:col>6</xdr:col>
      <xdr:colOff>600075</xdr:colOff>
      <xdr:row>99</xdr:row>
      <xdr:rowOff>22543</xdr:rowOff>
    </xdr:to>
    <xdr:cxnSp macro="">
      <xdr:nvCxnSpPr>
        <xdr:cNvPr id="232" name="直線コネクタ 231"/>
        <xdr:cNvCxnSpPr/>
      </xdr:nvCxnSpPr>
      <xdr:spPr>
        <a:xfrm>
          <a:off x="4546600" y="1699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146797</xdr:rowOff>
    </xdr:from>
    <xdr:ext cx="534377" cy="259045"/>
    <xdr:sp macro="" textlink="">
      <xdr:nvSpPr>
        <xdr:cNvPr id="233" name="衛生費最大値テキスト"/>
        <xdr:cNvSpPr txBox="1"/>
      </xdr:nvSpPr>
      <xdr:spPr>
        <a:xfrm>
          <a:off x="4686300" y="1557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69,857</a:t>
          </a:r>
          <a:endParaRPr kumimoji="1" lang="ja-JP" altLang="en-US" sz="1000" b="1">
            <a:latin typeface="ＭＳ Ｐゴシック"/>
          </a:endParaRPr>
        </a:p>
      </xdr:txBody>
    </xdr:sp>
    <xdr:clientData/>
  </xdr:oneCellAnchor>
  <xdr:twoCellAnchor>
    <xdr:from>
      <xdr:col>6</xdr:col>
      <xdr:colOff>422275</xdr:colOff>
      <xdr:row>92</xdr:row>
      <xdr:rowOff>28670</xdr:rowOff>
    </xdr:from>
    <xdr:to>
      <xdr:col>6</xdr:col>
      <xdr:colOff>600075</xdr:colOff>
      <xdr:row>92</xdr:row>
      <xdr:rowOff>28670</xdr:rowOff>
    </xdr:to>
    <xdr:cxnSp macro="">
      <xdr:nvCxnSpPr>
        <xdr:cNvPr id="234" name="直線コネクタ 233"/>
        <xdr:cNvCxnSpPr/>
      </xdr:nvCxnSpPr>
      <xdr:spPr>
        <a:xfrm>
          <a:off x="4546600" y="1580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82686</xdr:rowOff>
    </xdr:from>
    <xdr:to>
      <xdr:col>6</xdr:col>
      <xdr:colOff>511175</xdr:colOff>
      <xdr:row>95</xdr:row>
      <xdr:rowOff>132499</xdr:rowOff>
    </xdr:to>
    <xdr:cxnSp macro="">
      <xdr:nvCxnSpPr>
        <xdr:cNvPr id="235" name="直線コネクタ 234"/>
        <xdr:cNvCxnSpPr/>
      </xdr:nvCxnSpPr>
      <xdr:spPr>
        <a:xfrm flipV="1">
          <a:off x="3797300" y="16198986"/>
          <a:ext cx="838200" cy="22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116544</xdr:rowOff>
    </xdr:from>
    <xdr:ext cx="534377" cy="259045"/>
    <xdr:sp macro="" textlink="">
      <xdr:nvSpPr>
        <xdr:cNvPr id="236" name="衛生費平均値テキスト"/>
        <xdr:cNvSpPr txBox="1"/>
      </xdr:nvSpPr>
      <xdr:spPr>
        <a:xfrm>
          <a:off x="4686300" y="16575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32,847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138117</xdr:rowOff>
    </xdr:from>
    <xdr:to>
      <xdr:col>6</xdr:col>
      <xdr:colOff>561975</xdr:colOff>
      <xdr:row>97</xdr:row>
      <xdr:rowOff>68267</xdr:rowOff>
    </xdr:to>
    <xdr:sp macro="" textlink="">
      <xdr:nvSpPr>
        <xdr:cNvPr id="237" name="フローチャート : 判断 236"/>
        <xdr:cNvSpPr/>
      </xdr:nvSpPr>
      <xdr:spPr>
        <a:xfrm>
          <a:off x="45847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132499</xdr:rowOff>
    </xdr:from>
    <xdr:to>
      <xdr:col>5</xdr:col>
      <xdr:colOff>358775</xdr:colOff>
      <xdr:row>95</xdr:row>
      <xdr:rowOff>167109</xdr:rowOff>
    </xdr:to>
    <xdr:cxnSp macro="">
      <xdr:nvCxnSpPr>
        <xdr:cNvPr id="238" name="直線コネクタ 237"/>
        <xdr:cNvCxnSpPr/>
      </xdr:nvCxnSpPr>
      <xdr:spPr>
        <a:xfrm flipV="1">
          <a:off x="2908300" y="16420249"/>
          <a:ext cx="889000" cy="3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139421</xdr:rowOff>
    </xdr:from>
    <xdr:to>
      <xdr:col>5</xdr:col>
      <xdr:colOff>409575</xdr:colOff>
      <xdr:row>97</xdr:row>
      <xdr:rowOff>69571</xdr:rowOff>
    </xdr:to>
    <xdr:sp macro="" textlink="">
      <xdr:nvSpPr>
        <xdr:cNvPr id="239" name="フローチャート : 判断 238"/>
        <xdr:cNvSpPr/>
      </xdr:nvSpPr>
      <xdr:spPr>
        <a:xfrm>
          <a:off x="37465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60698</xdr:rowOff>
    </xdr:from>
    <xdr:ext cx="534377" cy="259045"/>
    <xdr:sp macro="" textlink="">
      <xdr:nvSpPr>
        <xdr:cNvPr id="240" name="テキスト ボックス 239"/>
        <xdr:cNvSpPr txBox="1"/>
      </xdr:nvSpPr>
      <xdr:spPr>
        <a:xfrm>
          <a:off x="3530111" y="1669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32,790</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167109</xdr:rowOff>
    </xdr:from>
    <xdr:to>
      <xdr:col>4</xdr:col>
      <xdr:colOff>155575</xdr:colOff>
      <xdr:row>96</xdr:row>
      <xdr:rowOff>96403</xdr:rowOff>
    </xdr:to>
    <xdr:cxnSp macro="">
      <xdr:nvCxnSpPr>
        <xdr:cNvPr id="241" name="直線コネクタ 240"/>
        <xdr:cNvCxnSpPr/>
      </xdr:nvCxnSpPr>
      <xdr:spPr>
        <a:xfrm flipV="1">
          <a:off x="2019300" y="16454859"/>
          <a:ext cx="889000" cy="10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158921</xdr:rowOff>
    </xdr:from>
    <xdr:to>
      <xdr:col>4</xdr:col>
      <xdr:colOff>206375</xdr:colOff>
      <xdr:row>97</xdr:row>
      <xdr:rowOff>89071</xdr:rowOff>
    </xdr:to>
    <xdr:sp macro="" textlink="">
      <xdr:nvSpPr>
        <xdr:cNvPr id="242" name="フローチャート : 判断 241"/>
        <xdr:cNvSpPr/>
      </xdr:nvSpPr>
      <xdr:spPr>
        <a:xfrm>
          <a:off x="2857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80198</xdr:rowOff>
    </xdr:from>
    <xdr:ext cx="534377" cy="259045"/>
    <xdr:sp macro="" textlink="">
      <xdr:nvSpPr>
        <xdr:cNvPr id="243" name="テキスト ボックス 242"/>
        <xdr:cNvSpPr txBox="1"/>
      </xdr:nvSpPr>
      <xdr:spPr>
        <a:xfrm>
          <a:off x="2641111" y="1671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57519</xdr:rowOff>
    </xdr:from>
    <xdr:to>
      <xdr:col>2</xdr:col>
      <xdr:colOff>638175</xdr:colOff>
      <xdr:row>96</xdr:row>
      <xdr:rowOff>96403</xdr:rowOff>
    </xdr:to>
    <xdr:cxnSp macro="">
      <xdr:nvCxnSpPr>
        <xdr:cNvPr id="244" name="直線コネクタ 243"/>
        <xdr:cNvCxnSpPr/>
      </xdr:nvCxnSpPr>
      <xdr:spPr>
        <a:xfrm>
          <a:off x="1130300" y="16516719"/>
          <a:ext cx="889000" cy="3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170328</xdr:rowOff>
    </xdr:from>
    <xdr:to>
      <xdr:col>3</xdr:col>
      <xdr:colOff>3175</xdr:colOff>
      <xdr:row>97</xdr:row>
      <xdr:rowOff>100478</xdr:rowOff>
    </xdr:to>
    <xdr:sp macro="" textlink="">
      <xdr:nvSpPr>
        <xdr:cNvPr id="245" name="フローチャート : 判断 244"/>
        <xdr:cNvSpPr/>
      </xdr:nvSpPr>
      <xdr:spPr>
        <a:xfrm>
          <a:off x="1968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91605</xdr:rowOff>
    </xdr:from>
    <xdr:ext cx="534377" cy="259045"/>
    <xdr:sp macro="" textlink="">
      <xdr:nvSpPr>
        <xdr:cNvPr id="246" name="テキスト ボックス 245"/>
        <xdr:cNvSpPr txBox="1"/>
      </xdr:nvSpPr>
      <xdr:spPr>
        <a:xfrm>
          <a:off x="1752111" y="167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157823</xdr:rowOff>
    </xdr:from>
    <xdr:to>
      <xdr:col>1</xdr:col>
      <xdr:colOff>485775</xdr:colOff>
      <xdr:row>97</xdr:row>
      <xdr:rowOff>87973</xdr:rowOff>
    </xdr:to>
    <xdr:sp macro="" textlink="">
      <xdr:nvSpPr>
        <xdr:cNvPr id="247" name="フローチャート : 判断 246"/>
        <xdr:cNvSpPr/>
      </xdr:nvSpPr>
      <xdr:spPr>
        <a:xfrm>
          <a:off x="1079500" y="1661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79100</xdr:rowOff>
    </xdr:from>
    <xdr:ext cx="534377" cy="259045"/>
    <xdr:sp macro="" textlink="">
      <xdr:nvSpPr>
        <xdr:cNvPr id="248" name="テキスト ボックス 247"/>
        <xdr:cNvSpPr txBox="1"/>
      </xdr:nvSpPr>
      <xdr:spPr>
        <a:xfrm>
          <a:off x="863111" y="1670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31886</xdr:rowOff>
    </xdr:from>
    <xdr:to>
      <xdr:col>6</xdr:col>
      <xdr:colOff>561975</xdr:colOff>
      <xdr:row>94</xdr:row>
      <xdr:rowOff>133486</xdr:rowOff>
    </xdr:to>
    <xdr:sp macro="" textlink="">
      <xdr:nvSpPr>
        <xdr:cNvPr id="254" name="円/楕円 253"/>
        <xdr:cNvSpPr/>
      </xdr:nvSpPr>
      <xdr:spPr>
        <a:xfrm>
          <a:off x="4584700" y="161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54763</xdr:rowOff>
    </xdr:from>
    <xdr:ext cx="534377" cy="259045"/>
    <xdr:sp macro="" textlink="">
      <xdr:nvSpPr>
        <xdr:cNvPr id="255" name="衛生費該当値テキスト"/>
        <xdr:cNvSpPr txBox="1"/>
      </xdr:nvSpPr>
      <xdr:spPr>
        <a:xfrm>
          <a:off x="4686300" y="1599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52,494</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81699</xdr:rowOff>
    </xdr:from>
    <xdr:to>
      <xdr:col>5</xdr:col>
      <xdr:colOff>409575</xdr:colOff>
      <xdr:row>96</xdr:row>
      <xdr:rowOff>11849</xdr:rowOff>
    </xdr:to>
    <xdr:sp macro="" textlink="">
      <xdr:nvSpPr>
        <xdr:cNvPr id="256" name="円/楕円 255"/>
        <xdr:cNvSpPr/>
      </xdr:nvSpPr>
      <xdr:spPr>
        <a:xfrm>
          <a:off x="3746500" y="1636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28376</xdr:rowOff>
    </xdr:from>
    <xdr:ext cx="534377" cy="259045"/>
    <xdr:sp macro="" textlink="">
      <xdr:nvSpPr>
        <xdr:cNvPr id="257" name="テキスト ボックス 256"/>
        <xdr:cNvSpPr txBox="1"/>
      </xdr:nvSpPr>
      <xdr:spPr>
        <a:xfrm>
          <a:off x="3530111" y="1614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42,815</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116309</xdr:rowOff>
    </xdr:from>
    <xdr:to>
      <xdr:col>4</xdr:col>
      <xdr:colOff>206375</xdr:colOff>
      <xdr:row>96</xdr:row>
      <xdr:rowOff>46459</xdr:rowOff>
    </xdr:to>
    <xdr:sp macro="" textlink="">
      <xdr:nvSpPr>
        <xdr:cNvPr id="258" name="円/楕円 257"/>
        <xdr:cNvSpPr/>
      </xdr:nvSpPr>
      <xdr:spPr>
        <a:xfrm>
          <a:off x="2857500" y="1640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62986</xdr:rowOff>
    </xdr:from>
    <xdr:ext cx="534377" cy="259045"/>
    <xdr:sp macro="" textlink="">
      <xdr:nvSpPr>
        <xdr:cNvPr id="259" name="テキスト ボックス 258"/>
        <xdr:cNvSpPr txBox="1"/>
      </xdr:nvSpPr>
      <xdr:spPr>
        <a:xfrm>
          <a:off x="2641111" y="1617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41,301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45603</xdr:rowOff>
    </xdr:from>
    <xdr:to>
      <xdr:col>3</xdr:col>
      <xdr:colOff>3175</xdr:colOff>
      <xdr:row>96</xdr:row>
      <xdr:rowOff>147203</xdr:rowOff>
    </xdr:to>
    <xdr:sp macro="" textlink="">
      <xdr:nvSpPr>
        <xdr:cNvPr id="260" name="円/楕円 259"/>
        <xdr:cNvSpPr/>
      </xdr:nvSpPr>
      <xdr:spPr>
        <a:xfrm>
          <a:off x="1968500" y="1650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163730</xdr:rowOff>
    </xdr:from>
    <xdr:ext cx="534377" cy="259045"/>
    <xdr:sp macro="" textlink="">
      <xdr:nvSpPr>
        <xdr:cNvPr id="261" name="テキスト ボックス 260"/>
        <xdr:cNvSpPr txBox="1"/>
      </xdr:nvSpPr>
      <xdr:spPr>
        <a:xfrm>
          <a:off x="1752111" y="1628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36,894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6719</xdr:rowOff>
    </xdr:from>
    <xdr:to>
      <xdr:col>1</xdr:col>
      <xdr:colOff>485775</xdr:colOff>
      <xdr:row>96</xdr:row>
      <xdr:rowOff>108319</xdr:rowOff>
    </xdr:to>
    <xdr:sp macro="" textlink="">
      <xdr:nvSpPr>
        <xdr:cNvPr id="262" name="円/楕円 261"/>
        <xdr:cNvSpPr/>
      </xdr:nvSpPr>
      <xdr:spPr>
        <a:xfrm>
          <a:off x="1079500" y="1646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124846</xdr:rowOff>
    </xdr:from>
    <xdr:ext cx="534377" cy="259045"/>
    <xdr:sp macro="" textlink="">
      <xdr:nvSpPr>
        <xdr:cNvPr id="263" name="テキスト ボックス 262"/>
        <xdr:cNvSpPr txBox="1"/>
      </xdr:nvSpPr>
      <xdr:spPr>
        <a:xfrm>
          <a:off x="863111" y="1624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38,595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141986</xdr:rowOff>
    </xdr:from>
    <xdr:to>
      <xdr:col>15</xdr:col>
      <xdr:colOff>180340</xdr:colOff>
      <xdr:row>39</xdr:row>
      <xdr:rowOff>42926</xdr:rowOff>
    </xdr:to>
    <xdr:cxnSp macro="">
      <xdr:nvCxnSpPr>
        <xdr:cNvPr id="287" name="直線コネクタ 286"/>
        <xdr:cNvCxnSpPr/>
      </xdr:nvCxnSpPr>
      <xdr:spPr>
        <a:xfrm flipV="1">
          <a:off x="10475595" y="5456936"/>
          <a:ext cx="127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46753</xdr:rowOff>
    </xdr:from>
    <xdr:ext cx="249299" cy="259045"/>
    <xdr:sp macro="" textlink="">
      <xdr:nvSpPr>
        <xdr:cNvPr id="288" name="労働費最小値テキスト"/>
        <xdr:cNvSpPr txBox="1"/>
      </xdr:nvSpPr>
      <xdr:spPr>
        <a:xfrm>
          <a:off x="10528300" y="67333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a:t>
          </a:r>
          <a:endParaRPr kumimoji="1" lang="ja-JP" altLang="en-US" sz="1000" b="1">
            <a:latin typeface="ＭＳ Ｐゴシック"/>
          </a:endParaRPr>
        </a:p>
      </xdr:txBody>
    </xdr:sp>
    <xdr:clientData/>
  </xdr:oneCellAnchor>
  <xdr:twoCellAnchor>
    <xdr:from>
      <xdr:col>15</xdr:col>
      <xdr:colOff>92075</xdr:colOff>
      <xdr:row>39</xdr:row>
      <xdr:rowOff>42926</xdr:rowOff>
    </xdr:from>
    <xdr:to>
      <xdr:col>15</xdr:col>
      <xdr:colOff>269875</xdr:colOff>
      <xdr:row>39</xdr:row>
      <xdr:rowOff>42926</xdr:rowOff>
    </xdr:to>
    <xdr:cxnSp macro="">
      <xdr:nvCxnSpPr>
        <xdr:cNvPr id="289" name="直線コネクタ 288"/>
        <xdr:cNvCxnSpPr/>
      </xdr:nvCxnSpPr>
      <xdr:spPr>
        <a:xfrm>
          <a:off x="10388600" y="6729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88663</xdr:rowOff>
    </xdr:from>
    <xdr:ext cx="469744" cy="259045"/>
    <xdr:sp macro="" textlink="">
      <xdr:nvSpPr>
        <xdr:cNvPr id="290" name="労働費最大値テキスト"/>
        <xdr:cNvSpPr txBox="1"/>
      </xdr:nvSpPr>
      <xdr:spPr>
        <a:xfrm>
          <a:off x="10528300" y="523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3,344</a:t>
          </a:r>
          <a:endParaRPr kumimoji="1" lang="ja-JP" altLang="en-US" sz="1000" b="1">
            <a:latin typeface="ＭＳ Ｐゴシック"/>
          </a:endParaRPr>
        </a:p>
      </xdr:txBody>
    </xdr:sp>
    <xdr:clientData/>
  </xdr:oneCellAnchor>
  <xdr:twoCellAnchor>
    <xdr:from>
      <xdr:col>15</xdr:col>
      <xdr:colOff>92075</xdr:colOff>
      <xdr:row>31</xdr:row>
      <xdr:rowOff>141986</xdr:rowOff>
    </xdr:from>
    <xdr:to>
      <xdr:col>15</xdr:col>
      <xdr:colOff>269875</xdr:colOff>
      <xdr:row>31</xdr:row>
      <xdr:rowOff>141986</xdr:rowOff>
    </xdr:to>
    <xdr:cxnSp macro="">
      <xdr:nvCxnSpPr>
        <xdr:cNvPr id="291" name="直線コネクタ 290"/>
        <xdr:cNvCxnSpPr/>
      </xdr:nvCxnSpPr>
      <xdr:spPr>
        <a:xfrm>
          <a:off x="10388600" y="5456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72263</xdr:rowOff>
    </xdr:from>
    <xdr:to>
      <xdr:col>15</xdr:col>
      <xdr:colOff>180975</xdr:colOff>
      <xdr:row>38</xdr:row>
      <xdr:rowOff>79502</xdr:rowOff>
    </xdr:to>
    <xdr:cxnSp macro="">
      <xdr:nvCxnSpPr>
        <xdr:cNvPr id="292" name="直線コネクタ 291"/>
        <xdr:cNvCxnSpPr/>
      </xdr:nvCxnSpPr>
      <xdr:spPr>
        <a:xfrm>
          <a:off x="9639300" y="6587363"/>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15384</xdr:rowOff>
    </xdr:from>
    <xdr:ext cx="378565" cy="259045"/>
    <xdr:sp macro="" textlink="">
      <xdr:nvSpPr>
        <xdr:cNvPr id="293" name="労働費平均値テキスト"/>
        <xdr:cNvSpPr txBox="1"/>
      </xdr:nvSpPr>
      <xdr:spPr>
        <a:xfrm>
          <a:off x="10528300" y="618758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163957</xdr:rowOff>
    </xdr:from>
    <xdr:to>
      <xdr:col>15</xdr:col>
      <xdr:colOff>231775</xdr:colOff>
      <xdr:row>37</xdr:row>
      <xdr:rowOff>94107</xdr:rowOff>
    </xdr:to>
    <xdr:sp macro="" textlink="">
      <xdr:nvSpPr>
        <xdr:cNvPr id="294" name="フローチャート : 判断 293"/>
        <xdr:cNvSpPr/>
      </xdr:nvSpPr>
      <xdr:spPr>
        <a:xfrm>
          <a:off x="104267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63500</xdr:rowOff>
    </xdr:from>
    <xdr:to>
      <xdr:col>14</xdr:col>
      <xdr:colOff>28575</xdr:colOff>
      <xdr:row>38</xdr:row>
      <xdr:rowOff>72263</xdr:rowOff>
    </xdr:to>
    <xdr:cxnSp macro="">
      <xdr:nvCxnSpPr>
        <xdr:cNvPr id="295" name="直線コネクタ 294"/>
        <xdr:cNvCxnSpPr/>
      </xdr:nvCxnSpPr>
      <xdr:spPr>
        <a:xfrm>
          <a:off x="8750300" y="6578600"/>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137668</xdr:rowOff>
    </xdr:from>
    <xdr:to>
      <xdr:col>14</xdr:col>
      <xdr:colOff>79375</xdr:colOff>
      <xdr:row>37</xdr:row>
      <xdr:rowOff>67818</xdr:rowOff>
    </xdr:to>
    <xdr:sp macro="" textlink="">
      <xdr:nvSpPr>
        <xdr:cNvPr id="296" name="フローチャート : 判断 295"/>
        <xdr:cNvSpPr/>
      </xdr:nvSpPr>
      <xdr:spPr>
        <a:xfrm>
          <a:off x="9588500" y="630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84345</xdr:rowOff>
    </xdr:from>
    <xdr:ext cx="378565" cy="259045"/>
    <xdr:sp macro="" textlink="">
      <xdr:nvSpPr>
        <xdr:cNvPr id="297" name="テキスト ボックス 296"/>
        <xdr:cNvSpPr txBox="1"/>
      </xdr:nvSpPr>
      <xdr:spPr>
        <a:xfrm>
          <a:off x="9450017" y="6085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36068</xdr:rowOff>
    </xdr:from>
    <xdr:to>
      <xdr:col>12</xdr:col>
      <xdr:colOff>511175</xdr:colOff>
      <xdr:row>38</xdr:row>
      <xdr:rowOff>63500</xdr:rowOff>
    </xdr:to>
    <xdr:cxnSp macro="">
      <xdr:nvCxnSpPr>
        <xdr:cNvPr id="298" name="直線コネクタ 297"/>
        <xdr:cNvCxnSpPr/>
      </xdr:nvCxnSpPr>
      <xdr:spPr>
        <a:xfrm>
          <a:off x="7861300" y="65511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14986</xdr:rowOff>
    </xdr:from>
    <xdr:to>
      <xdr:col>12</xdr:col>
      <xdr:colOff>561975</xdr:colOff>
      <xdr:row>35</xdr:row>
      <xdr:rowOff>116586</xdr:rowOff>
    </xdr:to>
    <xdr:sp macro="" textlink="">
      <xdr:nvSpPr>
        <xdr:cNvPr id="299" name="フローチャート : 判断 298"/>
        <xdr:cNvSpPr/>
      </xdr:nvSpPr>
      <xdr:spPr>
        <a:xfrm>
          <a:off x="8699500" y="60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133113</xdr:rowOff>
    </xdr:from>
    <xdr:ext cx="469744" cy="259045"/>
    <xdr:sp macro="" textlink="">
      <xdr:nvSpPr>
        <xdr:cNvPr id="300" name="テキスト ボックス 299"/>
        <xdr:cNvSpPr txBox="1"/>
      </xdr:nvSpPr>
      <xdr:spPr>
        <a:xfrm>
          <a:off x="8515427" y="579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24257</xdr:rowOff>
    </xdr:from>
    <xdr:to>
      <xdr:col>11</xdr:col>
      <xdr:colOff>307975</xdr:colOff>
      <xdr:row>38</xdr:row>
      <xdr:rowOff>36068</xdr:rowOff>
    </xdr:to>
    <xdr:cxnSp macro="">
      <xdr:nvCxnSpPr>
        <xdr:cNvPr id="301" name="直線コネクタ 300"/>
        <xdr:cNvCxnSpPr/>
      </xdr:nvCxnSpPr>
      <xdr:spPr>
        <a:xfrm>
          <a:off x="6972300" y="6539357"/>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109855</xdr:rowOff>
    </xdr:from>
    <xdr:to>
      <xdr:col>11</xdr:col>
      <xdr:colOff>358775</xdr:colOff>
      <xdr:row>35</xdr:row>
      <xdr:rowOff>40005</xdr:rowOff>
    </xdr:to>
    <xdr:sp macro="" textlink="">
      <xdr:nvSpPr>
        <xdr:cNvPr id="302" name="フローチャート : 判断 301"/>
        <xdr:cNvSpPr/>
      </xdr:nvSpPr>
      <xdr:spPr>
        <a:xfrm>
          <a:off x="7810500" y="593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56532</xdr:rowOff>
    </xdr:from>
    <xdr:ext cx="469744" cy="259045"/>
    <xdr:sp macro="" textlink="">
      <xdr:nvSpPr>
        <xdr:cNvPr id="303" name="テキスト ボックス 302"/>
        <xdr:cNvSpPr txBox="1"/>
      </xdr:nvSpPr>
      <xdr:spPr>
        <a:xfrm>
          <a:off x="7626427" y="5714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18034</xdr:rowOff>
    </xdr:from>
    <xdr:to>
      <xdr:col>10</xdr:col>
      <xdr:colOff>155575</xdr:colOff>
      <xdr:row>34</xdr:row>
      <xdr:rowOff>119634</xdr:rowOff>
    </xdr:to>
    <xdr:sp macro="" textlink="">
      <xdr:nvSpPr>
        <xdr:cNvPr id="304" name="フローチャート : 判断 303"/>
        <xdr:cNvSpPr/>
      </xdr:nvSpPr>
      <xdr:spPr>
        <a:xfrm>
          <a:off x="6921500" y="584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136161</xdr:rowOff>
    </xdr:from>
    <xdr:ext cx="469744" cy="259045"/>
    <xdr:sp macro="" textlink="">
      <xdr:nvSpPr>
        <xdr:cNvPr id="305" name="テキスト ボックス 304"/>
        <xdr:cNvSpPr txBox="1"/>
      </xdr:nvSpPr>
      <xdr:spPr>
        <a:xfrm>
          <a:off x="6737427" y="562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28702</xdr:rowOff>
    </xdr:from>
    <xdr:to>
      <xdr:col>15</xdr:col>
      <xdr:colOff>231775</xdr:colOff>
      <xdr:row>38</xdr:row>
      <xdr:rowOff>130302</xdr:rowOff>
    </xdr:to>
    <xdr:sp macro="" textlink="">
      <xdr:nvSpPr>
        <xdr:cNvPr id="311" name="円/楕円 310"/>
        <xdr:cNvSpPr/>
      </xdr:nvSpPr>
      <xdr:spPr>
        <a:xfrm>
          <a:off x="10426700" y="654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7129</xdr:rowOff>
    </xdr:from>
    <xdr:ext cx="378565" cy="259045"/>
    <xdr:sp macro="" textlink="">
      <xdr:nvSpPr>
        <xdr:cNvPr id="312" name="労働費該当値テキスト"/>
        <xdr:cNvSpPr txBox="1"/>
      </xdr:nvSpPr>
      <xdr:spPr>
        <a:xfrm>
          <a:off x="10528300" y="6522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21463</xdr:rowOff>
    </xdr:from>
    <xdr:to>
      <xdr:col>14</xdr:col>
      <xdr:colOff>79375</xdr:colOff>
      <xdr:row>38</xdr:row>
      <xdr:rowOff>123063</xdr:rowOff>
    </xdr:to>
    <xdr:sp macro="" textlink="">
      <xdr:nvSpPr>
        <xdr:cNvPr id="313" name="円/楕円 312"/>
        <xdr:cNvSpPr/>
      </xdr:nvSpPr>
      <xdr:spPr>
        <a:xfrm>
          <a:off x="9588500" y="653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114190</xdr:rowOff>
    </xdr:from>
    <xdr:ext cx="378565" cy="259045"/>
    <xdr:sp macro="" textlink="">
      <xdr:nvSpPr>
        <xdr:cNvPr id="314" name="テキスト ボックス 313"/>
        <xdr:cNvSpPr txBox="1"/>
      </xdr:nvSpPr>
      <xdr:spPr>
        <a:xfrm>
          <a:off x="9450017" y="6629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12700</xdr:rowOff>
    </xdr:from>
    <xdr:to>
      <xdr:col>12</xdr:col>
      <xdr:colOff>561975</xdr:colOff>
      <xdr:row>38</xdr:row>
      <xdr:rowOff>114300</xdr:rowOff>
    </xdr:to>
    <xdr:sp macro="" textlink="">
      <xdr:nvSpPr>
        <xdr:cNvPr id="315" name="円/楕円 314"/>
        <xdr:cNvSpPr/>
      </xdr:nvSpPr>
      <xdr:spPr>
        <a:xfrm>
          <a:off x="86995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105427</xdr:rowOff>
    </xdr:from>
    <xdr:ext cx="378565" cy="259045"/>
    <xdr:sp macro="" textlink="">
      <xdr:nvSpPr>
        <xdr:cNvPr id="316" name="テキスト ボックス 315"/>
        <xdr:cNvSpPr txBox="1"/>
      </xdr:nvSpPr>
      <xdr:spPr>
        <a:xfrm>
          <a:off x="8561017" y="6620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156718</xdr:rowOff>
    </xdr:from>
    <xdr:to>
      <xdr:col>11</xdr:col>
      <xdr:colOff>358775</xdr:colOff>
      <xdr:row>38</xdr:row>
      <xdr:rowOff>86868</xdr:rowOff>
    </xdr:to>
    <xdr:sp macro="" textlink="">
      <xdr:nvSpPr>
        <xdr:cNvPr id="317" name="円/楕円 316"/>
        <xdr:cNvSpPr/>
      </xdr:nvSpPr>
      <xdr:spPr>
        <a:xfrm>
          <a:off x="7810500" y="650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77995</xdr:rowOff>
    </xdr:from>
    <xdr:ext cx="378565" cy="259045"/>
    <xdr:sp macro="" textlink="">
      <xdr:nvSpPr>
        <xdr:cNvPr id="318" name="テキスト ボックス 317"/>
        <xdr:cNvSpPr txBox="1"/>
      </xdr:nvSpPr>
      <xdr:spPr>
        <a:xfrm>
          <a:off x="7672017" y="6593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144907</xdr:rowOff>
    </xdr:from>
    <xdr:to>
      <xdr:col>10</xdr:col>
      <xdr:colOff>155575</xdr:colOff>
      <xdr:row>38</xdr:row>
      <xdr:rowOff>75057</xdr:rowOff>
    </xdr:to>
    <xdr:sp macro="" textlink="">
      <xdr:nvSpPr>
        <xdr:cNvPr id="319" name="円/楕円 318"/>
        <xdr:cNvSpPr/>
      </xdr:nvSpPr>
      <xdr:spPr>
        <a:xfrm>
          <a:off x="6921500" y="648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66184</xdr:rowOff>
    </xdr:from>
    <xdr:ext cx="378565" cy="259045"/>
    <xdr:sp macro="" textlink="">
      <xdr:nvSpPr>
        <xdr:cNvPr id="320" name="テキスト ボックス 319"/>
        <xdr:cNvSpPr txBox="1"/>
      </xdr:nvSpPr>
      <xdr:spPr>
        <a:xfrm>
          <a:off x="6783017" y="6581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50</xdr:row>
      <xdr:rowOff>111777</xdr:rowOff>
    </xdr:from>
    <xdr:ext cx="531299" cy="259045"/>
    <xdr:sp macro="" textlink="">
      <xdr:nvSpPr>
        <xdr:cNvPr id="336" name="テキスト ボックス 335"/>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136728</xdr:rowOff>
    </xdr:from>
    <xdr:to>
      <xdr:col>15</xdr:col>
      <xdr:colOff>180340</xdr:colOff>
      <xdr:row>58</xdr:row>
      <xdr:rowOff>22257</xdr:rowOff>
    </xdr:to>
    <xdr:cxnSp macro="">
      <xdr:nvCxnSpPr>
        <xdr:cNvPr id="340" name="直線コネクタ 339"/>
        <xdr:cNvCxnSpPr/>
      </xdr:nvCxnSpPr>
      <xdr:spPr>
        <a:xfrm flipV="1">
          <a:off x="10475595" y="8709228"/>
          <a:ext cx="1270" cy="12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26084</xdr:rowOff>
    </xdr:from>
    <xdr:ext cx="313932" cy="259045"/>
    <xdr:sp macro="" textlink="">
      <xdr:nvSpPr>
        <xdr:cNvPr id="341" name="農林水産業費最小値テキスト"/>
        <xdr:cNvSpPr txBox="1"/>
      </xdr:nvSpPr>
      <xdr:spPr>
        <a:xfrm>
          <a:off x="10528300" y="9970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22257</xdr:rowOff>
    </xdr:from>
    <xdr:to>
      <xdr:col>15</xdr:col>
      <xdr:colOff>269875</xdr:colOff>
      <xdr:row>58</xdr:row>
      <xdr:rowOff>22257</xdr:rowOff>
    </xdr:to>
    <xdr:cxnSp macro="">
      <xdr:nvCxnSpPr>
        <xdr:cNvPr id="342" name="直線コネクタ 341"/>
        <xdr:cNvCxnSpPr/>
      </xdr:nvCxnSpPr>
      <xdr:spPr>
        <a:xfrm>
          <a:off x="10388600" y="9966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83405</xdr:rowOff>
    </xdr:from>
    <xdr:ext cx="534377" cy="259045"/>
    <xdr:sp macro="" textlink="">
      <xdr:nvSpPr>
        <xdr:cNvPr id="343" name="農林水産業費最大値テキスト"/>
        <xdr:cNvSpPr txBox="1"/>
      </xdr:nvSpPr>
      <xdr:spPr>
        <a:xfrm>
          <a:off x="10528300" y="848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22,052</a:t>
          </a:r>
          <a:endParaRPr kumimoji="1" lang="ja-JP" altLang="en-US" sz="1000" b="1">
            <a:latin typeface="ＭＳ Ｐゴシック"/>
          </a:endParaRPr>
        </a:p>
      </xdr:txBody>
    </xdr:sp>
    <xdr:clientData/>
  </xdr:oneCellAnchor>
  <xdr:twoCellAnchor>
    <xdr:from>
      <xdr:col>15</xdr:col>
      <xdr:colOff>92075</xdr:colOff>
      <xdr:row>50</xdr:row>
      <xdr:rowOff>136728</xdr:rowOff>
    </xdr:from>
    <xdr:to>
      <xdr:col>15</xdr:col>
      <xdr:colOff>269875</xdr:colOff>
      <xdr:row>50</xdr:row>
      <xdr:rowOff>136728</xdr:rowOff>
    </xdr:to>
    <xdr:cxnSp macro="">
      <xdr:nvCxnSpPr>
        <xdr:cNvPr id="344" name="直線コネクタ 343"/>
        <xdr:cNvCxnSpPr/>
      </xdr:nvCxnSpPr>
      <xdr:spPr>
        <a:xfrm>
          <a:off x="10388600" y="870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71292</xdr:rowOff>
    </xdr:from>
    <xdr:to>
      <xdr:col>15</xdr:col>
      <xdr:colOff>180975</xdr:colOff>
      <xdr:row>54</xdr:row>
      <xdr:rowOff>73978</xdr:rowOff>
    </xdr:to>
    <xdr:cxnSp macro="">
      <xdr:nvCxnSpPr>
        <xdr:cNvPr id="345" name="直線コネクタ 344"/>
        <xdr:cNvCxnSpPr/>
      </xdr:nvCxnSpPr>
      <xdr:spPr>
        <a:xfrm flipV="1">
          <a:off x="9639300" y="9329592"/>
          <a:ext cx="838200" cy="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67842</xdr:rowOff>
    </xdr:from>
    <xdr:ext cx="469744" cy="259045"/>
    <xdr:sp macro="" textlink="">
      <xdr:nvSpPr>
        <xdr:cNvPr id="346" name="農林水産業費平均値テキスト"/>
        <xdr:cNvSpPr txBox="1"/>
      </xdr:nvSpPr>
      <xdr:spPr>
        <a:xfrm>
          <a:off x="10528300" y="96690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3,991</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89415</xdr:rowOff>
    </xdr:from>
    <xdr:to>
      <xdr:col>15</xdr:col>
      <xdr:colOff>231775</xdr:colOff>
      <xdr:row>57</xdr:row>
      <xdr:rowOff>19565</xdr:rowOff>
    </xdr:to>
    <xdr:sp macro="" textlink="">
      <xdr:nvSpPr>
        <xdr:cNvPr id="347" name="フローチャート : 判断 346"/>
        <xdr:cNvSpPr/>
      </xdr:nvSpPr>
      <xdr:spPr>
        <a:xfrm>
          <a:off x="10426700" y="969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73978</xdr:rowOff>
    </xdr:from>
    <xdr:to>
      <xdr:col>14</xdr:col>
      <xdr:colOff>28575</xdr:colOff>
      <xdr:row>54</xdr:row>
      <xdr:rowOff>106153</xdr:rowOff>
    </xdr:to>
    <xdr:cxnSp macro="">
      <xdr:nvCxnSpPr>
        <xdr:cNvPr id="348" name="直線コネクタ 347"/>
        <xdr:cNvCxnSpPr/>
      </xdr:nvCxnSpPr>
      <xdr:spPr>
        <a:xfrm flipV="1">
          <a:off x="8750300" y="9332278"/>
          <a:ext cx="889000" cy="3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126047</xdr:rowOff>
    </xdr:from>
    <xdr:to>
      <xdr:col>14</xdr:col>
      <xdr:colOff>79375</xdr:colOff>
      <xdr:row>57</xdr:row>
      <xdr:rowOff>56197</xdr:rowOff>
    </xdr:to>
    <xdr:sp macro="" textlink="">
      <xdr:nvSpPr>
        <xdr:cNvPr id="349" name="フローチャート : 判断 348"/>
        <xdr:cNvSpPr/>
      </xdr:nvSpPr>
      <xdr:spPr>
        <a:xfrm>
          <a:off x="9588500" y="9727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47324</xdr:rowOff>
    </xdr:from>
    <xdr:ext cx="469744" cy="259045"/>
    <xdr:sp macro="" textlink="">
      <xdr:nvSpPr>
        <xdr:cNvPr id="350" name="テキスト ボックス 349"/>
        <xdr:cNvSpPr txBox="1"/>
      </xdr:nvSpPr>
      <xdr:spPr>
        <a:xfrm>
          <a:off x="9404427" y="981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105525</xdr:rowOff>
    </xdr:from>
    <xdr:to>
      <xdr:col>12</xdr:col>
      <xdr:colOff>511175</xdr:colOff>
      <xdr:row>54</xdr:row>
      <xdr:rowOff>106153</xdr:rowOff>
    </xdr:to>
    <xdr:cxnSp macro="">
      <xdr:nvCxnSpPr>
        <xdr:cNvPr id="351" name="直線コネクタ 350"/>
        <xdr:cNvCxnSpPr/>
      </xdr:nvCxnSpPr>
      <xdr:spPr>
        <a:xfrm>
          <a:off x="7861300" y="9363825"/>
          <a:ext cx="889000" cy="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12891</xdr:rowOff>
    </xdr:from>
    <xdr:to>
      <xdr:col>12</xdr:col>
      <xdr:colOff>561975</xdr:colOff>
      <xdr:row>55</xdr:row>
      <xdr:rowOff>114491</xdr:rowOff>
    </xdr:to>
    <xdr:sp macro="" textlink="">
      <xdr:nvSpPr>
        <xdr:cNvPr id="352" name="フローチャート : 判断 351"/>
        <xdr:cNvSpPr/>
      </xdr:nvSpPr>
      <xdr:spPr>
        <a:xfrm>
          <a:off x="8699500" y="944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105618</xdr:rowOff>
    </xdr:from>
    <xdr:ext cx="469744" cy="259045"/>
    <xdr:sp macro="" textlink="">
      <xdr:nvSpPr>
        <xdr:cNvPr id="353" name="テキスト ボックス 352"/>
        <xdr:cNvSpPr txBox="1"/>
      </xdr:nvSpPr>
      <xdr:spPr>
        <a:xfrm>
          <a:off x="8515427" y="953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46431</xdr:rowOff>
    </xdr:from>
    <xdr:to>
      <xdr:col>11</xdr:col>
      <xdr:colOff>307975</xdr:colOff>
      <xdr:row>54</xdr:row>
      <xdr:rowOff>105525</xdr:rowOff>
    </xdr:to>
    <xdr:cxnSp macro="">
      <xdr:nvCxnSpPr>
        <xdr:cNvPr id="354" name="直線コネクタ 353"/>
        <xdr:cNvCxnSpPr/>
      </xdr:nvCxnSpPr>
      <xdr:spPr>
        <a:xfrm>
          <a:off x="6972300" y="9304731"/>
          <a:ext cx="889000" cy="5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66040</xdr:rowOff>
    </xdr:from>
    <xdr:to>
      <xdr:col>11</xdr:col>
      <xdr:colOff>358775</xdr:colOff>
      <xdr:row>55</xdr:row>
      <xdr:rowOff>167640</xdr:rowOff>
    </xdr:to>
    <xdr:sp macro="" textlink="">
      <xdr:nvSpPr>
        <xdr:cNvPr id="355" name="フローチャート : 判断 354"/>
        <xdr:cNvSpPr/>
      </xdr:nvSpPr>
      <xdr:spPr>
        <a:xfrm>
          <a:off x="7810500" y="949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158767</xdr:rowOff>
    </xdr:from>
    <xdr:ext cx="469744" cy="259045"/>
    <xdr:sp macro="" textlink="">
      <xdr:nvSpPr>
        <xdr:cNvPr id="356" name="テキスト ボックス 355"/>
        <xdr:cNvSpPr txBox="1"/>
      </xdr:nvSpPr>
      <xdr:spPr>
        <a:xfrm>
          <a:off x="7626427" y="958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91701</xdr:rowOff>
    </xdr:from>
    <xdr:to>
      <xdr:col>10</xdr:col>
      <xdr:colOff>155575</xdr:colOff>
      <xdr:row>56</xdr:row>
      <xdr:rowOff>21851</xdr:rowOff>
    </xdr:to>
    <xdr:sp macro="" textlink="">
      <xdr:nvSpPr>
        <xdr:cNvPr id="357" name="フローチャート : 判断 356"/>
        <xdr:cNvSpPr/>
      </xdr:nvSpPr>
      <xdr:spPr>
        <a:xfrm>
          <a:off x="6921500" y="952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12978</xdr:rowOff>
    </xdr:from>
    <xdr:ext cx="469744" cy="259045"/>
    <xdr:sp macro="" textlink="">
      <xdr:nvSpPr>
        <xdr:cNvPr id="358" name="テキスト ボックス 357"/>
        <xdr:cNvSpPr txBox="1"/>
      </xdr:nvSpPr>
      <xdr:spPr>
        <a:xfrm>
          <a:off x="6737427" y="9614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20492</xdr:rowOff>
    </xdr:from>
    <xdr:to>
      <xdr:col>15</xdr:col>
      <xdr:colOff>231775</xdr:colOff>
      <xdr:row>54</xdr:row>
      <xdr:rowOff>122092</xdr:rowOff>
    </xdr:to>
    <xdr:sp macro="" textlink="">
      <xdr:nvSpPr>
        <xdr:cNvPr id="364" name="円/楕円 363"/>
        <xdr:cNvSpPr/>
      </xdr:nvSpPr>
      <xdr:spPr>
        <a:xfrm>
          <a:off x="10426700" y="927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43369</xdr:rowOff>
    </xdr:from>
    <xdr:ext cx="534377" cy="259045"/>
    <xdr:sp macro="" textlink="">
      <xdr:nvSpPr>
        <xdr:cNvPr id="365" name="農林水産業費該当値テキスト"/>
        <xdr:cNvSpPr txBox="1"/>
      </xdr:nvSpPr>
      <xdr:spPr>
        <a:xfrm>
          <a:off x="10528300" y="913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11,197</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23178</xdr:rowOff>
    </xdr:from>
    <xdr:to>
      <xdr:col>14</xdr:col>
      <xdr:colOff>79375</xdr:colOff>
      <xdr:row>54</xdr:row>
      <xdr:rowOff>124778</xdr:rowOff>
    </xdr:to>
    <xdr:sp macro="" textlink="">
      <xdr:nvSpPr>
        <xdr:cNvPr id="366" name="円/楕円 365"/>
        <xdr:cNvSpPr/>
      </xdr:nvSpPr>
      <xdr:spPr>
        <a:xfrm>
          <a:off x="9588500" y="928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141305</xdr:rowOff>
    </xdr:from>
    <xdr:ext cx="534377" cy="259045"/>
    <xdr:sp macro="" textlink="">
      <xdr:nvSpPr>
        <xdr:cNvPr id="367" name="テキスト ボックス 366"/>
        <xdr:cNvSpPr txBox="1"/>
      </xdr:nvSpPr>
      <xdr:spPr>
        <a:xfrm>
          <a:off x="9372111" y="905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11,150</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55353</xdr:rowOff>
    </xdr:from>
    <xdr:to>
      <xdr:col>12</xdr:col>
      <xdr:colOff>561975</xdr:colOff>
      <xdr:row>54</xdr:row>
      <xdr:rowOff>156953</xdr:rowOff>
    </xdr:to>
    <xdr:sp macro="" textlink="">
      <xdr:nvSpPr>
        <xdr:cNvPr id="368" name="円/楕円 367"/>
        <xdr:cNvSpPr/>
      </xdr:nvSpPr>
      <xdr:spPr>
        <a:xfrm>
          <a:off x="8699500" y="931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2030</xdr:rowOff>
    </xdr:from>
    <xdr:ext cx="534377" cy="259045"/>
    <xdr:sp macro="" textlink="">
      <xdr:nvSpPr>
        <xdr:cNvPr id="369" name="テキスト ボックス 368"/>
        <xdr:cNvSpPr txBox="1"/>
      </xdr:nvSpPr>
      <xdr:spPr>
        <a:xfrm>
          <a:off x="8483111" y="908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10,587</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54725</xdr:rowOff>
    </xdr:from>
    <xdr:to>
      <xdr:col>11</xdr:col>
      <xdr:colOff>358775</xdr:colOff>
      <xdr:row>54</xdr:row>
      <xdr:rowOff>156325</xdr:rowOff>
    </xdr:to>
    <xdr:sp macro="" textlink="">
      <xdr:nvSpPr>
        <xdr:cNvPr id="370" name="円/楕円 369"/>
        <xdr:cNvSpPr/>
      </xdr:nvSpPr>
      <xdr:spPr>
        <a:xfrm>
          <a:off x="7810500" y="931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1402</xdr:rowOff>
    </xdr:from>
    <xdr:ext cx="534377" cy="259045"/>
    <xdr:sp macro="" textlink="">
      <xdr:nvSpPr>
        <xdr:cNvPr id="371" name="テキスト ボックス 370"/>
        <xdr:cNvSpPr txBox="1"/>
      </xdr:nvSpPr>
      <xdr:spPr>
        <a:xfrm>
          <a:off x="7594111" y="908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10,598</a:t>
          </a:r>
          <a:endParaRPr kumimoji="1" lang="ja-JP" altLang="en-US" sz="1000" b="1">
            <a:solidFill>
              <a:srgbClr val="FF0000"/>
            </a:solidFill>
            <a:latin typeface="ＭＳ Ｐゴシック"/>
          </a:endParaRPr>
        </a:p>
      </xdr:txBody>
    </xdr:sp>
    <xdr:clientData/>
  </xdr:oneCellAnchor>
  <xdr:twoCellAnchor>
    <xdr:from>
      <xdr:col>10</xdr:col>
      <xdr:colOff>53975</xdr:colOff>
      <xdr:row>53</xdr:row>
      <xdr:rowOff>167081</xdr:rowOff>
    </xdr:from>
    <xdr:to>
      <xdr:col>10</xdr:col>
      <xdr:colOff>155575</xdr:colOff>
      <xdr:row>54</xdr:row>
      <xdr:rowOff>97231</xdr:rowOff>
    </xdr:to>
    <xdr:sp macro="" textlink="">
      <xdr:nvSpPr>
        <xdr:cNvPr id="372" name="円/楕円 371"/>
        <xdr:cNvSpPr/>
      </xdr:nvSpPr>
      <xdr:spPr>
        <a:xfrm>
          <a:off x="6921500" y="925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52</xdr:row>
      <xdr:rowOff>113758</xdr:rowOff>
    </xdr:from>
    <xdr:ext cx="534377" cy="259045"/>
    <xdr:sp macro="" textlink="">
      <xdr:nvSpPr>
        <xdr:cNvPr id="373" name="テキスト ボックス 372"/>
        <xdr:cNvSpPr txBox="1"/>
      </xdr:nvSpPr>
      <xdr:spPr>
        <a:xfrm>
          <a:off x="6705111" y="902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119080</xdr:rowOff>
    </xdr:from>
    <xdr:to>
      <xdr:col>15</xdr:col>
      <xdr:colOff>180340</xdr:colOff>
      <xdr:row>78</xdr:row>
      <xdr:rowOff>122738</xdr:rowOff>
    </xdr:to>
    <xdr:cxnSp macro="">
      <xdr:nvCxnSpPr>
        <xdr:cNvPr id="395" name="直線コネクタ 394"/>
        <xdr:cNvCxnSpPr/>
      </xdr:nvCxnSpPr>
      <xdr:spPr>
        <a:xfrm flipV="1">
          <a:off x="10475595" y="12292030"/>
          <a:ext cx="1270" cy="120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126565</xdr:rowOff>
    </xdr:from>
    <xdr:ext cx="378565" cy="259045"/>
    <xdr:sp macro="" textlink="">
      <xdr:nvSpPr>
        <xdr:cNvPr id="396" name="商工費最小値テキスト"/>
        <xdr:cNvSpPr txBox="1"/>
      </xdr:nvSpPr>
      <xdr:spPr>
        <a:xfrm>
          <a:off x="10528300" y="13499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15</xdr:col>
      <xdr:colOff>92075</xdr:colOff>
      <xdr:row>78</xdr:row>
      <xdr:rowOff>122738</xdr:rowOff>
    </xdr:from>
    <xdr:to>
      <xdr:col>15</xdr:col>
      <xdr:colOff>269875</xdr:colOff>
      <xdr:row>78</xdr:row>
      <xdr:rowOff>122738</xdr:rowOff>
    </xdr:to>
    <xdr:cxnSp macro="">
      <xdr:nvCxnSpPr>
        <xdr:cNvPr id="397" name="直線コネクタ 396"/>
        <xdr:cNvCxnSpPr/>
      </xdr:nvCxnSpPr>
      <xdr:spPr>
        <a:xfrm>
          <a:off x="10388600" y="13495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65757</xdr:rowOff>
    </xdr:from>
    <xdr:ext cx="534377" cy="259045"/>
    <xdr:sp macro="" textlink="">
      <xdr:nvSpPr>
        <xdr:cNvPr id="398" name="商工費最大値テキスト"/>
        <xdr:cNvSpPr txBox="1"/>
      </xdr:nvSpPr>
      <xdr:spPr>
        <a:xfrm>
          <a:off x="10528300" y="1206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15</xdr:col>
      <xdr:colOff>92075</xdr:colOff>
      <xdr:row>71</xdr:row>
      <xdr:rowOff>119080</xdr:rowOff>
    </xdr:from>
    <xdr:to>
      <xdr:col>15</xdr:col>
      <xdr:colOff>269875</xdr:colOff>
      <xdr:row>71</xdr:row>
      <xdr:rowOff>119080</xdr:rowOff>
    </xdr:to>
    <xdr:cxnSp macro="">
      <xdr:nvCxnSpPr>
        <xdr:cNvPr id="399" name="直線コネクタ 398"/>
        <xdr:cNvCxnSpPr/>
      </xdr:nvCxnSpPr>
      <xdr:spPr>
        <a:xfrm>
          <a:off x="10388600" y="12292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129984</xdr:rowOff>
    </xdr:from>
    <xdr:to>
      <xdr:col>15</xdr:col>
      <xdr:colOff>180975</xdr:colOff>
      <xdr:row>77</xdr:row>
      <xdr:rowOff>157987</xdr:rowOff>
    </xdr:to>
    <xdr:cxnSp macro="">
      <xdr:nvCxnSpPr>
        <xdr:cNvPr id="400" name="直線コネクタ 399"/>
        <xdr:cNvCxnSpPr/>
      </xdr:nvCxnSpPr>
      <xdr:spPr>
        <a:xfrm>
          <a:off x="9639300" y="13331634"/>
          <a:ext cx="83820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91879</xdr:rowOff>
    </xdr:from>
    <xdr:ext cx="469744" cy="259045"/>
    <xdr:sp macro="" textlink="">
      <xdr:nvSpPr>
        <xdr:cNvPr id="401" name="商工費平均値テキスト"/>
        <xdr:cNvSpPr txBox="1"/>
      </xdr:nvSpPr>
      <xdr:spPr>
        <a:xfrm>
          <a:off x="10528300" y="1329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113452</xdr:rowOff>
    </xdr:from>
    <xdr:to>
      <xdr:col>15</xdr:col>
      <xdr:colOff>231775</xdr:colOff>
      <xdr:row>78</xdr:row>
      <xdr:rowOff>43602</xdr:rowOff>
    </xdr:to>
    <xdr:sp macro="" textlink="">
      <xdr:nvSpPr>
        <xdr:cNvPr id="402" name="フローチャート : 判断 401"/>
        <xdr:cNvSpPr/>
      </xdr:nvSpPr>
      <xdr:spPr>
        <a:xfrm>
          <a:off x="10426700" y="133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129984</xdr:rowOff>
    </xdr:from>
    <xdr:to>
      <xdr:col>14</xdr:col>
      <xdr:colOff>28575</xdr:colOff>
      <xdr:row>78</xdr:row>
      <xdr:rowOff>10540</xdr:rowOff>
    </xdr:to>
    <xdr:cxnSp macro="">
      <xdr:nvCxnSpPr>
        <xdr:cNvPr id="403" name="直線コネクタ 402"/>
        <xdr:cNvCxnSpPr/>
      </xdr:nvCxnSpPr>
      <xdr:spPr>
        <a:xfrm flipV="1">
          <a:off x="8750300" y="13331634"/>
          <a:ext cx="889000" cy="5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114824</xdr:rowOff>
    </xdr:from>
    <xdr:to>
      <xdr:col>14</xdr:col>
      <xdr:colOff>79375</xdr:colOff>
      <xdr:row>78</xdr:row>
      <xdr:rowOff>44974</xdr:rowOff>
    </xdr:to>
    <xdr:sp macro="" textlink="">
      <xdr:nvSpPr>
        <xdr:cNvPr id="404" name="フローチャート : 判断 403"/>
        <xdr:cNvSpPr/>
      </xdr:nvSpPr>
      <xdr:spPr>
        <a:xfrm>
          <a:off x="9588500" y="1331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36101</xdr:rowOff>
    </xdr:from>
    <xdr:ext cx="469744" cy="259045"/>
    <xdr:sp macro="" textlink="">
      <xdr:nvSpPr>
        <xdr:cNvPr id="405" name="テキスト ボックス 404"/>
        <xdr:cNvSpPr txBox="1"/>
      </xdr:nvSpPr>
      <xdr:spPr>
        <a:xfrm>
          <a:off x="9404427" y="1340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4507</xdr:rowOff>
    </xdr:from>
    <xdr:to>
      <xdr:col>12</xdr:col>
      <xdr:colOff>511175</xdr:colOff>
      <xdr:row>78</xdr:row>
      <xdr:rowOff>10540</xdr:rowOff>
    </xdr:to>
    <xdr:cxnSp macro="">
      <xdr:nvCxnSpPr>
        <xdr:cNvPr id="406" name="直線コネクタ 405"/>
        <xdr:cNvCxnSpPr/>
      </xdr:nvCxnSpPr>
      <xdr:spPr>
        <a:xfrm>
          <a:off x="7861300" y="1337760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70566</xdr:rowOff>
    </xdr:from>
    <xdr:to>
      <xdr:col>12</xdr:col>
      <xdr:colOff>561975</xdr:colOff>
      <xdr:row>78</xdr:row>
      <xdr:rowOff>716</xdr:rowOff>
    </xdr:to>
    <xdr:sp macro="" textlink="">
      <xdr:nvSpPr>
        <xdr:cNvPr id="407" name="フローチャート : 判断 406"/>
        <xdr:cNvSpPr/>
      </xdr:nvSpPr>
      <xdr:spPr>
        <a:xfrm>
          <a:off x="8699500" y="132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17243</xdr:rowOff>
    </xdr:from>
    <xdr:ext cx="469744" cy="259045"/>
    <xdr:sp macro="" textlink="">
      <xdr:nvSpPr>
        <xdr:cNvPr id="408" name="テキスト ボックス 407"/>
        <xdr:cNvSpPr txBox="1"/>
      </xdr:nvSpPr>
      <xdr:spPr>
        <a:xfrm>
          <a:off x="8515427" y="1304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141987</xdr:rowOff>
    </xdr:from>
    <xdr:to>
      <xdr:col>11</xdr:col>
      <xdr:colOff>307975</xdr:colOff>
      <xdr:row>78</xdr:row>
      <xdr:rowOff>4507</xdr:rowOff>
    </xdr:to>
    <xdr:cxnSp macro="">
      <xdr:nvCxnSpPr>
        <xdr:cNvPr id="409" name="直線コネクタ 408"/>
        <xdr:cNvCxnSpPr/>
      </xdr:nvCxnSpPr>
      <xdr:spPr>
        <a:xfrm>
          <a:off x="6972300" y="13343637"/>
          <a:ext cx="889000" cy="3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63640</xdr:rowOff>
    </xdr:from>
    <xdr:to>
      <xdr:col>11</xdr:col>
      <xdr:colOff>358775</xdr:colOff>
      <xdr:row>77</xdr:row>
      <xdr:rowOff>165240</xdr:rowOff>
    </xdr:to>
    <xdr:sp macro="" textlink="">
      <xdr:nvSpPr>
        <xdr:cNvPr id="410" name="フローチャート : 判断 409"/>
        <xdr:cNvSpPr/>
      </xdr:nvSpPr>
      <xdr:spPr>
        <a:xfrm>
          <a:off x="7810500" y="132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10317</xdr:rowOff>
    </xdr:from>
    <xdr:ext cx="469744" cy="259045"/>
    <xdr:sp macro="" textlink="">
      <xdr:nvSpPr>
        <xdr:cNvPr id="411" name="テキスト ボックス 410"/>
        <xdr:cNvSpPr txBox="1"/>
      </xdr:nvSpPr>
      <xdr:spPr>
        <a:xfrm>
          <a:off x="7626427" y="130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70132</xdr:rowOff>
    </xdr:from>
    <xdr:to>
      <xdr:col>10</xdr:col>
      <xdr:colOff>155575</xdr:colOff>
      <xdr:row>78</xdr:row>
      <xdr:rowOff>282</xdr:rowOff>
    </xdr:to>
    <xdr:sp macro="" textlink="">
      <xdr:nvSpPr>
        <xdr:cNvPr id="412" name="フローチャート : 判断 411"/>
        <xdr:cNvSpPr/>
      </xdr:nvSpPr>
      <xdr:spPr>
        <a:xfrm>
          <a:off x="6921500" y="1327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16809</xdr:rowOff>
    </xdr:from>
    <xdr:ext cx="469744" cy="259045"/>
    <xdr:sp macro="" textlink="">
      <xdr:nvSpPr>
        <xdr:cNvPr id="413" name="テキスト ボックス 412"/>
        <xdr:cNvSpPr txBox="1"/>
      </xdr:nvSpPr>
      <xdr:spPr>
        <a:xfrm>
          <a:off x="6737427" y="1304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107187</xdr:rowOff>
    </xdr:from>
    <xdr:to>
      <xdr:col>15</xdr:col>
      <xdr:colOff>231775</xdr:colOff>
      <xdr:row>78</xdr:row>
      <xdr:rowOff>37337</xdr:rowOff>
    </xdr:to>
    <xdr:sp macro="" textlink="">
      <xdr:nvSpPr>
        <xdr:cNvPr id="419" name="円/楕円 418"/>
        <xdr:cNvSpPr/>
      </xdr:nvSpPr>
      <xdr:spPr>
        <a:xfrm>
          <a:off x="10426700" y="133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130064</xdr:rowOff>
    </xdr:from>
    <xdr:ext cx="469744" cy="259045"/>
    <xdr:sp macro="" textlink="">
      <xdr:nvSpPr>
        <xdr:cNvPr id="420" name="商工費該当値テキスト"/>
        <xdr:cNvSpPr txBox="1"/>
      </xdr:nvSpPr>
      <xdr:spPr>
        <a:xfrm>
          <a:off x="10528300" y="1316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6,700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79184</xdr:rowOff>
    </xdr:from>
    <xdr:to>
      <xdr:col>14</xdr:col>
      <xdr:colOff>79375</xdr:colOff>
      <xdr:row>78</xdr:row>
      <xdr:rowOff>9334</xdr:rowOff>
    </xdr:to>
    <xdr:sp macro="" textlink="">
      <xdr:nvSpPr>
        <xdr:cNvPr id="421" name="円/楕円 420"/>
        <xdr:cNvSpPr/>
      </xdr:nvSpPr>
      <xdr:spPr>
        <a:xfrm>
          <a:off x="9588500" y="1328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25861</xdr:rowOff>
    </xdr:from>
    <xdr:ext cx="469744" cy="259045"/>
    <xdr:sp macro="" textlink="">
      <xdr:nvSpPr>
        <xdr:cNvPr id="422" name="テキスト ボックス 421"/>
        <xdr:cNvSpPr txBox="1"/>
      </xdr:nvSpPr>
      <xdr:spPr>
        <a:xfrm>
          <a:off x="9404427" y="1305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131190</xdr:rowOff>
    </xdr:from>
    <xdr:to>
      <xdr:col>12</xdr:col>
      <xdr:colOff>561975</xdr:colOff>
      <xdr:row>78</xdr:row>
      <xdr:rowOff>61340</xdr:rowOff>
    </xdr:to>
    <xdr:sp macro="" textlink="">
      <xdr:nvSpPr>
        <xdr:cNvPr id="423" name="円/楕円 422"/>
        <xdr:cNvSpPr/>
      </xdr:nvSpPr>
      <xdr:spPr>
        <a:xfrm>
          <a:off x="8699500" y="1333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52467</xdr:rowOff>
    </xdr:from>
    <xdr:ext cx="469744" cy="259045"/>
    <xdr:sp macro="" textlink="">
      <xdr:nvSpPr>
        <xdr:cNvPr id="424" name="テキスト ボックス 423"/>
        <xdr:cNvSpPr txBox="1"/>
      </xdr:nvSpPr>
      <xdr:spPr>
        <a:xfrm>
          <a:off x="8515427" y="1342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125157</xdr:rowOff>
    </xdr:from>
    <xdr:to>
      <xdr:col>11</xdr:col>
      <xdr:colOff>358775</xdr:colOff>
      <xdr:row>78</xdr:row>
      <xdr:rowOff>55307</xdr:rowOff>
    </xdr:to>
    <xdr:sp macro="" textlink="">
      <xdr:nvSpPr>
        <xdr:cNvPr id="425" name="円/楕円 424"/>
        <xdr:cNvSpPr/>
      </xdr:nvSpPr>
      <xdr:spPr>
        <a:xfrm>
          <a:off x="7810500" y="1332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46434</xdr:rowOff>
    </xdr:from>
    <xdr:ext cx="469744" cy="259045"/>
    <xdr:sp macro="" textlink="">
      <xdr:nvSpPr>
        <xdr:cNvPr id="426" name="テキスト ボックス 425"/>
        <xdr:cNvSpPr txBox="1"/>
      </xdr:nvSpPr>
      <xdr:spPr>
        <a:xfrm>
          <a:off x="7626427" y="13419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5,914</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91187</xdr:rowOff>
    </xdr:from>
    <xdr:to>
      <xdr:col>10</xdr:col>
      <xdr:colOff>155575</xdr:colOff>
      <xdr:row>78</xdr:row>
      <xdr:rowOff>21337</xdr:rowOff>
    </xdr:to>
    <xdr:sp macro="" textlink="">
      <xdr:nvSpPr>
        <xdr:cNvPr id="427" name="円/楕円 426"/>
        <xdr:cNvSpPr/>
      </xdr:nvSpPr>
      <xdr:spPr>
        <a:xfrm>
          <a:off x="6921500" y="1329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12464</xdr:rowOff>
    </xdr:from>
    <xdr:ext cx="469744" cy="259045"/>
    <xdr:sp macro="" textlink="">
      <xdr:nvSpPr>
        <xdr:cNvPr id="428" name="テキスト ボックス 427"/>
        <xdr:cNvSpPr txBox="1"/>
      </xdr:nvSpPr>
      <xdr:spPr>
        <a:xfrm>
          <a:off x="6737427" y="1338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46,500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9" name="テキスト ボックス 43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1" name="テキスト ボックス 44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86246</xdr:rowOff>
    </xdr:from>
    <xdr:to>
      <xdr:col>15</xdr:col>
      <xdr:colOff>180340</xdr:colOff>
      <xdr:row>99</xdr:row>
      <xdr:rowOff>2006</xdr:rowOff>
    </xdr:to>
    <xdr:cxnSp macro="">
      <xdr:nvCxnSpPr>
        <xdr:cNvPr id="453" name="直線コネクタ 452"/>
        <xdr:cNvCxnSpPr/>
      </xdr:nvCxnSpPr>
      <xdr:spPr>
        <a:xfrm flipV="1">
          <a:off x="10475595" y="15688196"/>
          <a:ext cx="1270" cy="1287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5833</xdr:rowOff>
    </xdr:from>
    <xdr:ext cx="534377" cy="259045"/>
    <xdr:sp macro="" textlink="">
      <xdr:nvSpPr>
        <xdr:cNvPr id="454" name="土木費最小値テキスト"/>
        <xdr:cNvSpPr txBox="1"/>
      </xdr:nvSpPr>
      <xdr:spPr>
        <a:xfrm>
          <a:off x="10528300" y="1697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22,228</a:t>
          </a:r>
          <a:endParaRPr kumimoji="1" lang="ja-JP" altLang="en-US" sz="1000" b="1">
            <a:latin typeface="ＭＳ Ｐゴシック"/>
          </a:endParaRPr>
        </a:p>
      </xdr:txBody>
    </xdr:sp>
    <xdr:clientData/>
  </xdr:oneCellAnchor>
  <xdr:twoCellAnchor>
    <xdr:from>
      <xdr:col>15</xdr:col>
      <xdr:colOff>92075</xdr:colOff>
      <xdr:row>99</xdr:row>
      <xdr:rowOff>2006</xdr:rowOff>
    </xdr:from>
    <xdr:to>
      <xdr:col>15</xdr:col>
      <xdr:colOff>269875</xdr:colOff>
      <xdr:row>99</xdr:row>
      <xdr:rowOff>2006</xdr:rowOff>
    </xdr:to>
    <xdr:cxnSp macro="">
      <xdr:nvCxnSpPr>
        <xdr:cNvPr id="455" name="直線コネクタ 454"/>
        <xdr:cNvCxnSpPr/>
      </xdr:nvCxnSpPr>
      <xdr:spPr>
        <a:xfrm>
          <a:off x="10388600" y="1697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32923</xdr:rowOff>
    </xdr:from>
    <xdr:ext cx="534377" cy="259045"/>
    <xdr:sp macro="" textlink="">
      <xdr:nvSpPr>
        <xdr:cNvPr id="456" name="土木費最大値テキスト"/>
        <xdr:cNvSpPr txBox="1"/>
      </xdr:nvSpPr>
      <xdr:spPr>
        <a:xfrm>
          <a:off x="10528300" y="1546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89,806</a:t>
          </a:r>
          <a:endParaRPr kumimoji="1" lang="ja-JP" altLang="en-US" sz="1000" b="1">
            <a:latin typeface="ＭＳ Ｐゴシック"/>
          </a:endParaRPr>
        </a:p>
      </xdr:txBody>
    </xdr:sp>
    <xdr:clientData/>
  </xdr:oneCellAnchor>
  <xdr:twoCellAnchor>
    <xdr:from>
      <xdr:col>15</xdr:col>
      <xdr:colOff>92075</xdr:colOff>
      <xdr:row>91</xdr:row>
      <xdr:rowOff>86246</xdr:rowOff>
    </xdr:from>
    <xdr:to>
      <xdr:col>15</xdr:col>
      <xdr:colOff>269875</xdr:colOff>
      <xdr:row>91</xdr:row>
      <xdr:rowOff>86246</xdr:rowOff>
    </xdr:to>
    <xdr:cxnSp macro="">
      <xdr:nvCxnSpPr>
        <xdr:cNvPr id="457" name="直線コネクタ 456"/>
        <xdr:cNvCxnSpPr/>
      </xdr:nvCxnSpPr>
      <xdr:spPr>
        <a:xfrm>
          <a:off x="10388600" y="1568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86246</xdr:rowOff>
    </xdr:from>
    <xdr:to>
      <xdr:col>15</xdr:col>
      <xdr:colOff>180975</xdr:colOff>
      <xdr:row>93</xdr:row>
      <xdr:rowOff>117850</xdr:rowOff>
    </xdr:to>
    <xdr:cxnSp macro="">
      <xdr:nvCxnSpPr>
        <xdr:cNvPr id="458" name="直線コネクタ 457"/>
        <xdr:cNvCxnSpPr/>
      </xdr:nvCxnSpPr>
      <xdr:spPr>
        <a:xfrm flipV="1">
          <a:off x="9639300" y="15688196"/>
          <a:ext cx="838200" cy="37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6214</xdr:rowOff>
    </xdr:from>
    <xdr:ext cx="534377" cy="259045"/>
    <xdr:sp macro="" textlink="">
      <xdr:nvSpPr>
        <xdr:cNvPr id="459" name="土木費平均値テキスト"/>
        <xdr:cNvSpPr txBox="1"/>
      </xdr:nvSpPr>
      <xdr:spPr>
        <a:xfrm>
          <a:off x="10528300" y="1663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36,208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27787</xdr:rowOff>
    </xdr:from>
    <xdr:to>
      <xdr:col>15</xdr:col>
      <xdr:colOff>231775</xdr:colOff>
      <xdr:row>97</xdr:row>
      <xdr:rowOff>129387</xdr:rowOff>
    </xdr:to>
    <xdr:sp macro="" textlink="">
      <xdr:nvSpPr>
        <xdr:cNvPr id="460" name="フローチャート : 判断 459"/>
        <xdr:cNvSpPr/>
      </xdr:nvSpPr>
      <xdr:spPr>
        <a:xfrm>
          <a:off x="10426700" y="1665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117850</xdr:rowOff>
    </xdr:from>
    <xdr:to>
      <xdr:col>14</xdr:col>
      <xdr:colOff>28575</xdr:colOff>
      <xdr:row>94</xdr:row>
      <xdr:rowOff>73158</xdr:rowOff>
    </xdr:to>
    <xdr:cxnSp macro="">
      <xdr:nvCxnSpPr>
        <xdr:cNvPr id="461" name="直線コネクタ 460"/>
        <xdr:cNvCxnSpPr/>
      </xdr:nvCxnSpPr>
      <xdr:spPr>
        <a:xfrm flipV="1">
          <a:off x="8750300" y="16062700"/>
          <a:ext cx="889000" cy="12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37085</xdr:rowOff>
    </xdr:from>
    <xdr:to>
      <xdr:col>14</xdr:col>
      <xdr:colOff>79375</xdr:colOff>
      <xdr:row>97</xdr:row>
      <xdr:rowOff>138685</xdr:rowOff>
    </xdr:to>
    <xdr:sp macro="" textlink="">
      <xdr:nvSpPr>
        <xdr:cNvPr id="462" name="フローチャート : 判断 461"/>
        <xdr:cNvSpPr/>
      </xdr:nvSpPr>
      <xdr:spPr>
        <a:xfrm>
          <a:off x="9588500" y="1666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129812</xdr:rowOff>
    </xdr:from>
    <xdr:ext cx="534377" cy="259045"/>
    <xdr:sp macro="" textlink="">
      <xdr:nvSpPr>
        <xdr:cNvPr id="463" name="テキスト ボックス 462"/>
        <xdr:cNvSpPr txBox="1"/>
      </xdr:nvSpPr>
      <xdr:spPr>
        <a:xfrm>
          <a:off x="9372111" y="1676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35,720</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73158</xdr:rowOff>
    </xdr:from>
    <xdr:to>
      <xdr:col>12</xdr:col>
      <xdr:colOff>511175</xdr:colOff>
      <xdr:row>95</xdr:row>
      <xdr:rowOff>2826</xdr:rowOff>
    </xdr:to>
    <xdr:cxnSp macro="">
      <xdr:nvCxnSpPr>
        <xdr:cNvPr id="464" name="直線コネクタ 463"/>
        <xdr:cNvCxnSpPr/>
      </xdr:nvCxnSpPr>
      <xdr:spPr>
        <a:xfrm flipV="1">
          <a:off x="7861300" y="16189458"/>
          <a:ext cx="889000" cy="10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112083</xdr:rowOff>
    </xdr:from>
    <xdr:to>
      <xdr:col>12</xdr:col>
      <xdr:colOff>561975</xdr:colOff>
      <xdr:row>97</xdr:row>
      <xdr:rowOff>42233</xdr:rowOff>
    </xdr:to>
    <xdr:sp macro="" textlink="">
      <xdr:nvSpPr>
        <xdr:cNvPr id="465" name="フローチャート : 判断 464"/>
        <xdr:cNvSpPr/>
      </xdr:nvSpPr>
      <xdr:spPr>
        <a:xfrm>
          <a:off x="8699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33360</xdr:rowOff>
    </xdr:from>
    <xdr:ext cx="534377" cy="259045"/>
    <xdr:sp macro="" textlink="">
      <xdr:nvSpPr>
        <xdr:cNvPr id="466" name="テキスト ボックス 465"/>
        <xdr:cNvSpPr txBox="1"/>
      </xdr:nvSpPr>
      <xdr:spPr>
        <a:xfrm>
          <a:off x="8483111" y="1666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2826</xdr:rowOff>
    </xdr:from>
    <xdr:to>
      <xdr:col>11</xdr:col>
      <xdr:colOff>307975</xdr:colOff>
      <xdr:row>95</xdr:row>
      <xdr:rowOff>94018</xdr:rowOff>
    </xdr:to>
    <xdr:cxnSp macro="">
      <xdr:nvCxnSpPr>
        <xdr:cNvPr id="467" name="直線コネクタ 466"/>
        <xdr:cNvCxnSpPr/>
      </xdr:nvCxnSpPr>
      <xdr:spPr>
        <a:xfrm flipV="1">
          <a:off x="6972300" y="16290576"/>
          <a:ext cx="889000" cy="9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70783</xdr:rowOff>
    </xdr:from>
    <xdr:to>
      <xdr:col>11</xdr:col>
      <xdr:colOff>358775</xdr:colOff>
      <xdr:row>97</xdr:row>
      <xdr:rowOff>933</xdr:rowOff>
    </xdr:to>
    <xdr:sp macro="" textlink="">
      <xdr:nvSpPr>
        <xdr:cNvPr id="468" name="フローチャート : 判断 467"/>
        <xdr:cNvSpPr/>
      </xdr:nvSpPr>
      <xdr:spPr>
        <a:xfrm>
          <a:off x="7810500" y="165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163510</xdr:rowOff>
    </xdr:from>
    <xdr:ext cx="534377" cy="259045"/>
    <xdr:sp macro="" textlink="">
      <xdr:nvSpPr>
        <xdr:cNvPr id="469" name="テキスト ボックス 468"/>
        <xdr:cNvSpPr txBox="1"/>
      </xdr:nvSpPr>
      <xdr:spPr>
        <a:xfrm>
          <a:off x="7594111" y="1662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131268</xdr:rowOff>
    </xdr:from>
    <xdr:to>
      <xdr:col>10</xdr:col>
      <xdr:colOff>155575</xdr:colOff>
      <xdr:row>97</xdr:row>
      <xdr:rowOff>61418</xdr:rowOff>
    </xdr:to>
    <xdr:sp macro="" textlink="">
      <xdr:nvSpPr>
        <xdr:cNvPr id="470" name="フローチャート : 判断 469"/>
        <xdr:cNvSpPr/>
      </xdr:nvSpPr>
      <xdr:spPr>
        <a:xfrm>
          <a:off x="6921500" y="1659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52545</xdr:rowOff>
    </xdr:from>
    <xdr:ext cx="534377" cy="259045"/>
    <xdr:sp macro="" textlink="">
      <xdr:nvSpPr>
        <xdr:cNvPr id="471" name="テキスト ボックス 470"/>
        <xdr:cNvSpPr txBox="1"/>
      </xdr:nvSpPr>
      <xdr:spPr>
        <a:xfrm>
          <a:off x="6705111" y="1668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91</xdr:row>
      <xdr:rowOff>35446</xdr:rowOff>
    </xdr:from>
    <xdr:to>
      <xdr:col>15</xdr:col>
      <xdr:colOff>231775</xdr:colOff>
      <xdr:row>91</xdr:row>
      <xdr:rowOff>137046</xdr:rowOff>
    </xdr:to>
    <xdr:sp macro="" textlink="">
      <xdr:nvSpPr>
        <xdr:cNvPr id="477" name="円/楕円 476"/>
        <xdr:cNvSpPr/>
      </xdr:nvSpPr>
      <xdr:spPr>
        <a:xfrm>
          <a:off x="10426700" y="1563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90</xdr:row>
      <xdr:rowOff>159923</xdr:rowOff>
    </xdr:from>
    <xdr:ext cx="534377" cy="259045"/>
    <xdr:sp macro="" textlink="">
      <xdr:nvSpPr>
        <xdr:cNvPr id="478" name="土木費該当値テキスト"/>
        <xdr:cNvSpPr txBox="1"/>
      </xdr:nvSpPr>
      <xdr:spPr>
        <a:xfrm>
          <a:off x="10528300" y="1559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89,806</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67050</xdr:rowOff>
    </xdr:from>
    <xdr:to>
      <xdr:col>14</xdr:col>
      <xdr:colOff>79375</xdr:colOff>
      <xdr:row>93</xdr:row>
      <xdr:rowOff>168650</xdr:rowOff>
    </xdr:to>
    <xdr:sp macro="" textlink="">
      <xdr:nvSpPr>
        <xdr:cNvPr id="479" name="円/楕円 478"/>
        <xdr:cNvSpPr/>
      </xdr:nvSpPr>
      <xdr:spPr>
        <a:xfrm>
          <a:off x="9588500" y="160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13727</xdr:rowOff>
    </xdr:from>
    <xdr:ext cx="534377" cy="259045"/>
    <xdr:sp macro="" textlink="">
      <xdr:nvSpPr>
        <xdr:cNvPr id="480" name="テキスト ボックス 479"/>
        <xdr:cNvSpPr txBox="1"/>
      </xdr:nvSpPr>
      <xdr:spPr>
        <a:xfrm>
          <a:off x="9372111" y="1578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70,147</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22358</xdr:rowOff>
    </xdr:from>
    <xdr:to>
      <xdr:col>12</xdr:col>
      <xdr:colOff>561975</xdr:colOff>
      <xdr:row>94</xdr:row>
      <xdr:rowOff>123958</xdr:rowOff>
    </xdr:to>
    <xdr:sp macro="" textlink="">
      <xdr:nvSpPr>
        <xdr:cNvPr id="481" name="円/楕円 480"/>
        <xdr:cNvSpPr/>
      </xdr:nvSpPr>
      <xdr:spPr>
        <a:xfrm>
          <a:off x="8699500" y="1613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140485</xdr:rowOff>
    </xdr:from>
    <xdr:ext cx="534377" cy="259045"/>
    <xdr:sp macro="" textlink="">
      <xdr:nvSpPr>
        <xdr:cNvPr id="482" name="テキスト ボックス 481"/>
        <xdr:cNvSpPr txBox="1"/>
      </xdr:nvSpPr>
      <xdr:spPr>
        <a:xfrm>
          <a:off x="8483111" y="1591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63,493</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123476</xdr:rowOff>
    </xdr:from>
    <xdr:to>
      <xdr:col>11</xdr:col>
      <xdr:colOff>358775</xdr:colOff>
      <xdr:row>95</xdr:row>
      <xdr:rowOff>53626</xdr:rowOff>
    </xdr:to>
    <xdr:sp macro="" textlink="">
      <xdr:nvSpPr>
        <xdr:cNvPr id="483" name="円/楕円 482"/>
        <xdr:cNvSpPr/>
      </xdr:nvSpPr>
      <xdr:spPr>
        <a:xfrm>
          <a:off x="7810500" y="1623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70153</xdr:rowOff>
    </xdr:from>
    <xdr:ext cx="534377" cy="259045"/>
    <xdr:sp macro="" textlink="">
      <xdr:nvSpPr>
        <xdr:cNvPr id="484" name="テキスト ボックス 483"/>
        <xdr:cNvSpPr txBox="1"/>
      </xdr:nvSpPr>
      <xdr:spPr>
        <a:xfrm>
          <a:off x="7594111" y="1601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58,185</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43218</xdr:rowOff>
    </xdr:from>
    <xdr:to>
      <xdr:col>10</xdr:col>
      <xdr:colOff>155575</xdr:colOff>
      <xdr:row>95</xdr:row>
      <xdr:rowOff>144818</xdr:rowOff>
    </xdr:to>
    <xdr:sp macro="" textlink="">
      <xdr:nvSpPr>
        <xdr:cNvPr id="485" name="円/楕円 484"/>
        <xdr:cNvSpPr/>
      </xdr:nvSpPr>
      <xdr:spPr>
        <a:xfrm>
          <a:off x="6921500" y="1633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161345</xdr:rowOff>
    </xdr:from>
    <xdr:ext cx="534377" cy="259045"/>
    <xdr:sp macro="" textlink="">
      <xdr:nvSpPr>
        <xdr:cNvPr id="486" name="テキスト ボックス 485"/>
        <xdr:cNvSpPr txBox="1"/>
      </xdr:nvSpPr>
      <xdr:spPr>
        <a:xfrm>
          <a:off x="6705111" y="1610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53,398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35</xdr:row>
      <xdr:rowOff>98415</xdr:rowOff>
    </xdr:from>
    <xdr:to>
      <xdr:col>23</xdr:col>
      <xdr:colOff>516889</xdr:colOff>
      <xdr:row>39</xdr:row>
      <xdr:rowOff>37378</xdr:rowOff>
    </xdr:to>
    <xdr:cxnSp macro="">
      <xdr:nvCxnSpPr>
        <xdr:cNvPr id="509" name="直線コネクタ 508"/>
        <xdr:cNvCxnSpPr/>
      </xdr:nvCxnSpPr>
      <xdr:spPr>
        <a:xfrm flipV="1">
          <a:off x="16317595" y="6099165"/>
          <a:ext cx="1269" cy="624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41205</xdr:rowOff>
    </xdr:from>
    <xdr:ext cx="469744" cy="259045"/>
    <xdr:sp macro="" textlink="">
      <xdr:nvSpPr>
        <xdr:cNvPr id="510" name="消防費最小値テキスト"/>
        <xdr:cNvSpPr txBox="1"/>
      </xdr:nvSpPr>
      <xdr:spPr>
        <a:xfrm>
          <a:off x="16370300" y="672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8,488</a:t>
          </a:r>
          <a:endParaRPr kumimoji="1" lang="ja-JP" altLang="en-US" sz="1000" b="1">
            <a:latin typeface="ＭＳ Ｐゴシック"/>
          </a:endParaRPr>
        </a:p>
      </xdr:txBody>
    </xdr:sp>
    <xdr:clientData/>
  </xdr:oneCellAnchor>
  <xdr:twoCellAnchor>
    <xdr:from>
      <xdr:col>23</xdr:col>
      <xdr:colOff>428625</xdr:colOff>
      <xdr:row>39</xdr:row>
      <xdr:rowOff>37378</xdr:rowOff>
    </xdr:from>
    <xdr:to>
      <xdr:col>23</xdr:col>
      <xdr:colOff>606425</xdr:colOff>
      <xdr:row>39</xdr:row>
      <xdr:rowOff>37378</xdr:rowOff>
    </xdr:to>
    <xdr:cxnSp macro="">
      <xdr:nvCxnSpPr>
        <xdr:cNvPr id="511" name="直線コネクタ 510"/>
        <xdr:cNvCxnSpPr/>
      </xdr:nvCxnSpPr>
      <xdr:spPr>
        <a:xfrm>
          <a:off x="16230600" y="672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45092</xdr:rowOff>
    </xdr:from>
    <xdr:ext cx="534377" cy="259045"/>
    <xdr:sp macro="" textlink="">
      <xdr:nvSpPr>
        <xdr:cNvPr id="512" name="消防費最大値テキスト"/>
        <xdr:cNvSpPr txBox="1"/>
      </xdr:nvSpPr>
      <xdr:spPr>
        <a:xfrm>
          <a:off x="16370300" y="587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22,153</a:t>
          </a:r>
          <a:endParaRPr kumimoji="1" lang="ja-JP" altLang="en-US" sz="1000" b="1">
            <a:latin typeface="ＭＳ Ｐゴシック"/>
          </a:endParaRPr>
        </a:p>
      </xdr:txBody>
    </xdr:sp>
    <xdr:clientData/>
  </xdr:oneCellAnchor>
  <xdr:twoCellAnchor>
    <xdr:from>
      <xdr:col>23</xdr:col>
      <xdr:colOff>428625</xdr:colOff>
      <xdr:row>35</xdr:row>
      <xdr:rowOff>98415</xdr:rowOff>
    </xdr:from>
    <xdr:to>
      <xdr:col>23</xdr:col>
      <xdr:colOff>606425</xdr:colOff>
      <xdr:row>35</xdr:row>
      <xdr:rowOff>98415</xdr:rowOff>
    </xdr:to>
    <xdr:cxnSp macro="">
      <xdr:nvCxnSpPr>
        <xdr:cNvPr id="513" name="直線コネクタ 512"/>
        <xdr:cNvCxnSpPr/>
      </xdr:nvCxnSpPr>
      <xdr:spPr>
        <a:xfrm>
          <a:off x="16230600" y="6099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30</xdr:row>
      <xdr:rowOff>17856</xdr:rowOff>
    </xdr:from>
    <xdr:to>
      <xdr:col>23</xdr:col>
      <xdr:colOff>517525</xdr:colOff>
      <xdr:row>36</xdr:row>
      <xdr:rowOff>113228</xdr:rowOff>
    </xdr:to>
    <xdr:cxnSp macro="">
      <xdr:nvCxnSpPr>
        <xdr:cNvPr id="514" name="直線コネクタ 513"/>
        <xdr:cNvCxnSpPr/>
      </xdr:nvCxnSpPr>
      <xdr:spPr>
        <a:xfrm>
          <a:off x="15481300" y="5161356"/>
          <a:ext cx="838200" cy="112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76974</xdr:rowOff>
    </xdr:from>
    <xdr:ext cx="534377" cy="259045"/>
    <xdr:sp macro="" textlink="">
      <xdr:nvSpPr>
        <xdr:cNvPr id="515" name="消防費平均値テキスト"/>
        <xdr:cNvSpPr txBox="1"/>
      </xdr:nvSpPr>
      <xdr:spPr>
        <a:xfrm>
          <a:off x="16370300" y="64206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13,539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98547</xdr:rowOff>
    </xdr:from>
    <xdr:to>
      <xdr:col>23</xdr:col>
      <xdr:colOff>568325</xdr:colOff>
      <xdr:row>38</xdr:row>
      <xdr:rowOff>28697</xdr:rowOff>
    </xdr:to>
    <xdr:sp macro="" textlink="">
      <xdr:nvSpPr>
        <xdr:cNvPr id="516" name="フローチャート : 判断 515"/>
        <xdr:cNvSpPr/>
      </xdr:nvSpPr>
      <xdr:spPr>
        <a:xfrm>
          <a:off x="16268700" y="6442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30</xdr:row>
      <xdr:rowOff>17856</xdr:rowOff>
    </xdr:from>
    <xdr:to>
      <xdr:col>22</xdr:col>
      <xdr:colOff>365125</xdr:colOff>
      <xdr:row>33</xdr:row>
      <xdr:rowOff>148981</xdr:rowOff>
    </xdr:to>
    <xdr:cxnSp macro="">
      <xdr:nvCxnSpPr>
        <xdr:cNvPr id="517" name="直線コネクタ 516"/>
        <xdr:cNvCxnSpPr/>
      </xdr:nvCxnSpPr>
      <xdr:spPr>
        <a:xfrm flipV="1">
          <a:off x="14592300" y="5161356"/>
          <a:ext cx="889000" cy="64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15017</xdr:rowOff>
    </xdr:from>
    <xdr:to>
      <xdr:col>22</xdr:col>
      <xdr:colOff>415925</xdr:colOff>
      <xdr:row>37</xdr:row>
      <xdr:rowOff>116617</xdr:rowOff>
    </xdr:to>
    <xdr:sp macro="" textlink="">
      <xdr:nvSpPr>
        <xdr:cNvPr id="518" name="フローチャート : 判断 517"/>
        <xdr:cNvSpPr/>
      </xdr:nvSpPr>
      <xdr:spPr>
        <a:xfrm>
          <a:off x="15430500" y="635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107744</xdr:rowOff>
    </xdr:from>
    <xdr:ext cx="534377" cy="259045"/>
    <xdr:sp macro="" textlink="">
      <xdr:nvSpPr>
        <xdr:cNvPr id="519" name="テキスト ボックス 518"/>
        <xdr:cNvSpPr txBox="1"/>
      </xdr:nvSpPr>
      <xdr:spPr>
        <a:xfrm>
          <a:off x="15214111" y="645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15,366</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148981</xdr:rowOff>
    </xdr:from>
    <xdr:to>
      <xdr:col>21</xdr:col>
      <xdr:colOff>161925</xdr:colOff>
      <xdr:row>35</xdr:row>
      <xdr:rowOff>70160</xdr:rowOff>
    </xdr:to>
    <xdr:cxnSp macro="">
      <xdr:nvCxnSpPr>
        <xdr:cNvPr id="520" name="直線コネクタ 519"/>
        <xdr:cNvCxnSpPr/>
      </xdr:nvCxnSpPr>
      <xdr:spPr>
        <a:xfrm flipV="1">
          <a:off x="13703300" y="5806831"/>
          <a:ext cx="889000" cy="26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45146</xdr:rowOff>
    </xdr:from>
    <xdr:to>
      <xdr:col>21</xdr:col>
      <xdr:colOff>212725</xdr:colOff>
      <xdr:row>37</xdr:row>
      <xdr:rowOff>146746</xdr:rowOff>
    </xdr:to>
    <xdr:sp macro="" textlink="">
      <xdr:nvSpPr>
        <xdr:cNvPr id="521" name="フローチャート : 判断 520"/>
        <xdr:cNvSpPr/>
      </xdr:nvSpPr>
      <xdr:spPr>
        <a:xfrm>
          <a:off x="14541500" y="638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137873</xdr:rowOff>
    </xdr:from>
    <xdr:ext cx="534377" cy="259045"/>
    <xdr:sp macro="" textlink="">
      <xdr:nvSpPr>
        <xdr:cNvPr id="522" name="テキスト ボックス 521"/>
        <xdr:cNvSpPr txBox="1"/>
      </xdr:nvSpPr>
      <xdr:spPr>
        <a:xfrm>
          <a:off x="14325111" y="648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70160</xdr:rowOff>
    </xdr:from>
    <xdr:to>
      <xdr:col>19</xdr:col>
      <xdr:colOff>644525</xdr:colOff>
      <xdr:row>36</xdr:row>
      <xdr:rowOff>106827</xdr:rowOff>
    </xdr:to>
    <xdr:cxnSp macro="">
      <xdr:nvCxnSpPr>
        <xdr:cNvPr id="523" name="直線コネクタ 522"/>
        <xdr:cNvCxnSpPr/>
      </xdr:nvCxnSpPr>
      <xdr:spPr>
        <a:xfrm flipV="1">
          <a:off x="12814300" y="6070910"/>
          <a:ext cx="889000" cy="20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72029</xdr:rowOff>
    </xdr:from>
    <xdr:to>
      <xdr:col>20</xdr:col>
      <xdr:colOff>9525</xdr:colOff>
      <xdr:row>38</xdr:row>
      <xdr:rowOff>2180</xdr:rowOff>
    </xdr:to>
    <xdr:sp macro="" textlink="">
      <xdr:nvSpPr>
        <xdr:cNvPr id="524" name="フローチャート : 判断 523"/>
        <xdr:cNvSpPr/>
      </xdr:nvSpPr>
      <xdr:spPr>
        <a:xfrm>
          <a:off x="13652500" y="641567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164756</xdr:rowOff>
    </xdr:from>
    <xdr:ext cx="534377" cy="259045"/>
    <xdr:sp macro="" textlink="">
      <xdr:nvSpPr>
        <xdr:cNvPr id="525" name="テキスト ボックス 524"/>
        <xdr:cNvSpPr txBox="1"/>
      </xdr:nvSpPr>
      <xdr:spPr>
        <a:xfrm>
          <a:off x="13436111" y="65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102753</xdr:rowOff>
    </xdr:from>
    <xdr:to>
      <xdr:col>18</xdr:col>
      <xdr:colOff>492125</xdr:colOff>
      <xdr:row>38</xdr:row>
      <xdr:rowOff>32903</xdr:rowOff>
    </xdr:to>
    <xdr:sp macro="" textlink="">
      <xdr:nvSpPr>
        <xdr:cNvPr id="526" name="フローチャート : 判断 525"/>
        <xdr:cNvSpPr/>
      </xdr:nvSpPr>
      <xdr:spPr>
        <a:xfrm>
          <a:off x="12763500" y="644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24030</xdr:rowOff>
    </xdr:from>
    <xdr:ext cx="534377" cy="259045"/>
    <xdr:sp macro="" textlink="">
      <xdr:nvSpPr>
        <xdr:cNvPr id="527" name="テキスト ボックス 526"/>
        <xdr:cNvSpPr txBox="1"/>
      </xdr:nvSpPr>
      <xdr:spPr>
        <a:xfrm>
          <a:off x="12547111" y="653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62428</xdr:rowOff>
    </xdr:from>
    <xdr:to>
      <xdr:col>23</xdr:col>
      <xdr:colOff>568325</xdr:colOff>
      <xdr:row>36</xdr:row>
      <xdr:rowOff>164028</xdr:rowOff>
    </xdr:to>
    <xdr:sp macro="" textlink="">
      <xdr:nvSpPr>
        <xdr:cNvPr id="533" name="円/楕円 532"/>
        <xdr:cNvSpPr/>
      </xdr:nvSpPr>
      <xdr:spPr>
        <a:xfrm>
          <a:off x="16268700" y="62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85305</xdr:rowOff>
    </xdr:from>
    <xdr:ext cx="534377" cy="259045"/>
    <xdr:sp macro="" textlink="">
      <xdr:nvSpPr>
        <xdr:cNvPr id="534" name="消防費該当値テキスト"/>
        <xdr:cNvSpPr txBox="1"/>
      </xdr:nvSpPr>
      <xdr:spPr>
        <a:xfrm>
          <a:off x="16370300" y="608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18,079</a:t>
          </a:r>
          <a:endParaRPr kumimoji="1" lang="ja-JP" altLang="en-US" sz="1000" b="1">
            <a:solidFill>
              <a:srgbClr val="FF0000"/>
            </a:solidFill>
            <a:latin typeface="ＭＳ Ｐゴシック"/>
          </a:endParaRPr>
        </a:p>
      </xdr:txBody>
    </xdr:sp>
    <xdr:clientData/>
  </xdr:oneCellAnchor>
  <xdr:twoCellAnchor>
    <xdr:from>
      <xdr:col>22</xdr:col>
      <xdr:colOff>314325</xdr:colOff>
      <xdr:row>29</xdr:row>
      <xdr:rowOff>138506</xdr:rowOff>
    </xdr:from>
    <xdr:to>
      <xdr:col>22</xdr:col>
      <xdr:colOff>415925</xdr:colOff>
      <xdr:row>30</xdr:row>
      <xdr:rowOff>68656</xdr:rowOff>
    </xdr:to>
    <xdr:sp macro="" textlink="">
      <xdr:nvSpPr>
        <xdr:cNvPr id="535" name="円/楕円 534"/>
        <xdr:cNvSpPr/>
      </xdr:nvSpPr>
      <xdr:spPr>
        <a:xfrm>
          <a:off x="15430500" y="511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28</xdr:row>
      <xdr:rowOff>85183</xdr:rowOff>
    </xdr:from>
    <xdr:ext cx="534377" cy="259045"/>
    <xdr:sp macro="" textlink="">
      <xdr:nvSpPr>
        <xdr:cNvPr id="536" name="テキスト ボックス 535"/>
        <xdr:cNvSpPr txBox="1"/>
      </xdr:nvSpPr>
      <xdr:spPr>
        <a:xfrm>
          <a:off x="15214111" y="488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42,665</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98181</xdr:rowOff>
    </xdr:from>
    <xdr:to>
      <xdr:col>21</xdr:col>
      <xdr:colOff>212725</xdr:colOff>
      <xdr:row>34</xdr:row>
      <xdr:rowOff>28331</xdr:rowOff>
    </xdr:to>
    <xdr:sp macro="" textlink="">
      <xdr:nvSpPr>
        <xdr:cNvPr id="537" name="円/楕円 536"/>
        <xdr:cNvSpPr/>
      </xdr:nvSpPr>
      <xdr:spPr>
        <a:xfrm>
          <a:off x="14541500" y="575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44858</xdr:rowOff>
    </xdr:from>
    <xdr:ext cx="534377" cy="259045"/>
    <xdr:sp macro="" textlink="">
      <xdr:nvSpPr>
        <xdr:cNvPr id="538" name="テキスト ボックス 537"/>
        <xdr:cNvSpPr txBox="1"/>
      </xdr:nvSpPr>
      <xdr:spPr>
        <a:xfrm>
          <a:off x="14325111" y="553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28,547</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19360</xdr:rowOff>
    </xdr:from>
    <xdr:to>
      <xdr:col>20</xdr:col>
      <xdr:colOff>9525</xdr:colOff>
      <xdr:row>35</xdr:row>
      <xdr:rowOff>120960</xdr:rowOff>
    </xdr:to>
    <xdr:sp macro="" textlink="">
      <xdr:nvSpPr>
        <xdr:cNvPr id="539" name="円/楕円 538"/>
        <xdr:cNvSpPr/>
      </xdr:nvSpPr>
      <xdr:spPr>
        <a:xfrm>
          <a:off x="13652500" y="602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137487</xdr:rowOff>
    </xdr:from>
    <xdr:ext cx="534377" cy="259045"/>
    <xdr:sp macro="" textlink="">
      <xdr:nvSpPr>
        <xdr:cNvPr id="540" name="テキスト ボックス 539"/>
        <xdr:cNvSpPr txBox="1"/>
      </xdr:nvSpPr>
      <xdr:spPr>
        <a:xfrm>
          <a:off x="13436111" y="579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22,771</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56027</xdr:rowOff>
    </xdr:from>
    <xdr:to>
      <xdr:col>18</xdr:col>
      <xdr:colOff>492125</xdr:colOff>
      <xdr:row>36</xdr:row>
      <xdr:rowOff>157627</xdr:rowOff>
    </xdr:to>
    <xdr:sp macro="" textlink="">
      <xdr:nvSpPr>
        <xdr:cNvPr id="541" name="円/楕円 540"/>
        <xdr:cNvSpPr/>
      </xdr:nvSpPr>
      <xdr:spPr>
        <a:xfrm>
          <a:off x="12763500" y="622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2704</xdr:rowOff>
    </xdr:from>
    <xdr:ext cx="534377" cy="259045"/>
    <xdr:sp macro="" textlink="">
      <xdr:nvSpPr>
        <xdr:cNvPr id="542" name="テキスト ボックス 541"/>
        <xdr:cNvSpPr txBox="1"/>
      </xdr:nvSpPr>
      <xdr:spPr>
        <a:xfrm>
          <a:off x="12547111" y="600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18,219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48,899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1" name="テキスト ボックス 56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37790</xdr:rowOff>
    </xdr:from>
    <xdr:to>
      <xdr:col>23</xdr:col>
      <xdr:colOff>516889</xdr:colOff>
      <xdr:row>58</xdr:row>
      <xdr:rowOff>85727</xdr:rowOff>
    </xdr:to>
    <xdr:cxnSp macro="">
      <xdr:nvCxnSpPr>
        <xdr:cNvPr id="565" name="直線コネクタ 564"/>
        <xdr:cNvCxnSpPr/>
      </xdr:nvCxnSpPr>
      <xdr:spPr>
        <a:xfrm flipV="1">
          <a:off x="16317595" y="8610290"/>
          <a:ext cx="1269" cy="141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89554</xdr:rowOff>
    </xdr:from>
    <xdr:ext cx="534377" cy="259045"/>
    <xdr:sp macro="" textlink="">
      <xdr:nvSpPr>
        <xdr:cNvPr id="566" name="教育費最小値テキスト"/>
        <xdr:cNvSpPr txBox="1"/>
      </xdr:nvSpPr>
      <xdr:spPr>
        <a:xfrm>
          <a:off x="16370300" y="1003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22,361</a:t>
          </a:r>
          <a:endParaRPr kumimoji="1" lang="ja-JP" altLang="en-US" sz="1000" b="1">
            <a:latin typeface="ＭＳ Ｐゴシック"/>
          </a:endParaRPr>
        </a:p>
      </xdr:txBody>
    </xdr:sp>
    <xdr:clientData/>
  </xdr:oneCellAnchor>
  <xdr:twoCellAnchor>
    <xdr:from>
      <xdr:col>23</xdr:col>
      <xdr:colOff>428625</xdr:colOff>
      <xdr:row>58</xdr:row>
      <xdr:rowOff>85727</xdr:rowOff>
    </xdr:from>
    <xdr:to>
      <xdr:col>23</xdr:col>
      <xdr:colOff>606425</xdr:colOff>
      <xdr:row>58</xdr:row>
      <xdr:rowOff>85727</xdr:rowOff>
    </xdr:to>
    <xdr:cxnSp macro="">
      <xdr:nvCxnSpPr>
        <xdr:cNvPr id="567" name="直線コネクタ 566"/>
        <xdr:cNvCxnSpPr/>
      </xdr:nvCxnSpPr>
      <xdr:spPr>
        <a:xfrm>
          <a:off x="16230600" y="10029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155917</xdr:rowOff>
    </xdr:from>
    <xdr:ext cx="534377" cy="259045"/>
    <xdr:sp macro="" textlink="">
      <xdr:nvSpPr>
        <xdr:cNvPr id="568" name="教育費最大値テキスト"/>
        <xdr:cNvSpPr txBox="1"/>
      </xdr:nvSpPr>
      <xdr:spPr>
        <a:xfrm>
          <a:off x="16370300" y="83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84,458</a:t>
          </a:r>
          <a:endParaRPr kumimoji="1" lang="ja-JP" altLang="en-US" sz="1000" b="1">
            <a:latin typeface="ＭＳ Ｐゴシック"/>
          </a:endParaRPr>
        </a:p>
      </xdr:txBody>
    </xdr:sp>
    <xdr:clientData/>
  </xdr:oneCellAnchor>
  <xdr:twoCellAnchor>
    <xdr:from>
      <xdr:col>23</xdr:col>
      <xdr:colOff>428625</xdr:colOff>
      <xdr:row>50</xdr:row>
      <xdr:rowOff>37790</xdr:rowOff>
    </xdr:from>
    <xdr:to>
      <xdr:col>23</xdr:col>
      <xdr:colOff>606425</xdr:colOff>
      <xdr:row>50</xdr:row>
      <xdr:rowOff>37790</xdr:rowOff>
    </xdr:to>
    <xdr:cxnSp macro="">
      <xdr:nvCxnSpPr>
        <xdr:cNvPr id="569" name="直線コネクタ 568"/>
        <xdr:cNvCxnSpPr/>
      </xdr:nvCxnSpPr>
      <xdr:spPr>
        <a:xfrm>
          <a:off x="16230600" y="861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115491</xdr:rowOff>
    </xdr:from>
    <xdr:to>
      <xdr:col>23</xdr:col>
      <xdr:colOff>517525</xdr:colOff>
      <xdr:row>54</xdr:row>
      <xdr:rowOff>23571</xdr:rowOff>
    </xdr:to>
    <xdr:cxnSp macro="">
      <xdr:nvCxnSpPr>
        <xdr:cNvPr id="570" name="直線コネクタ 569"/>
        <xdr:cNvCxnSpPr/>
      </xdr:nvCxnSpPr>
      <xdr:spPr>
        <a:xfrm flipV="1">
          <a:off x="15481300" y="9202341"/>
          <a:ext cx="838200" cy="7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154172</xdr:rowOff>
    </xdr:from>
    <xdr:ext cx="534377" cy="259045"/>
    <xdr:sp macro="" textlink="">
      <xdr:nvSpPr>
        <xdr:cNvPr id="571" name="教育費平均値テキスト"/>
        <xdr:cNvSpPr txBox="1"/>
      </xdr:nvSpPr>
      <xdr:spPr>
        <a:xfrm>
          <a:off x="16370300" y="9583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4295</xdr:rowOff>
    </xdr:from>
    <xdr:to>
      <xdr:col>23</xdr:col>
      <xdr:colOff>568325</xdr:colOff>
      <xdr:row>56</xdr:row>
      <xdr:rowOff>105895</xdr:rowOff>
    </xdr:to>
    <xdr:sp macro="" textlink="">
      <xdr:nvSpPr>
        <xdr:cNvPr id="572" name="フローチャート : 判断 571"/>
        <xdr:cNvSpPr/>
      </xdr:nvSpPr>
      <xdr:spPr>
        <a:xfrm>
          <a:off x="162687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23571</xdr:rowOff>
    </xdr:from>
    <xdr:to>
      <xdr:col>22</xdr:col>
      <xdr:colOff>365125</xdr:colOff>
      <xdr:row>55</xdr:row>
      <xdr:rowOff>164891</xdr:rowOff>
    </xdr:to>
    <xdr:cxnSp macro="">
      <xdr:nvCxnSpPr>
        <xdr:cNvPr id="573" name="直線コネクタ 572"/>
        <xdr:cNvCxnSpPr/>
      </xdr:nvCxnSpPr>
      <xdr:spPr>
        <a:xfrm flipV="1">
          <a:off x="14592300" y="9281871"/>
          <a:ext cx="889000" cy="31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99690</xdr:rowOff>
    </xdr:from>
    <xdr:to>
      <xdr:col>22</xdr:col>
      <xdr:colOff>415925</xdr:colOff>
      <xdr:row>56</xdr:row>
      <xdr:rowOff>29840</xdr:rowOff>
    </xdr:to>
    <xdr:sp macro="" textlink="">
      <xdr:nvSpPr>
        <xdr:cNvPr id="574" name="フローチャート : 判断 573"/>
        <xdr:cNvSpPr/>
      </xdr:nvSpPr>
      <xdr:spPr>
        <a:xfrm>
          <a:off x="154305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20967</xdr:rowOff>
    </xdr:from>
    <xdr:ext cx="534377" cy="259045"/>
    <xdr:sp macro="" textlink="">
      <xdr:nvSpPr>
        <xdr:cNvPr id="575" name="テキスト ボックス 574"/>
        <xdr:cNvSpPr txBox="1"/>
      </xdr:nvSpPr>
      <xdr:spPr>
        <a:xfrm>
          <a:off x="15214111" y="962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42,028</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164891</xdr:rowOff>
    </xdr:from>
    <xdr:to>
      <xdr:col>21</xdr:col>
      <xdr:colOff>161925</xdr:colOff>
      <xdr:row>56</xdr:row>
      <xdr:rowOff>90414</xdr:rowOff>
    </xdr:to>
    <xdr:cxnSp macro="">
      <xdr:nvCxnSpPr>
        <xdr:cNvPr id="576" name="直線コネクタ 575"/>
        <xdr:cNvCxnSpPr/>
      </xdr:nvCxnSpPr>
      <xdr:spPr>
        <a:xfrm flipV="1">
          <a:off x="13703300" y="9594641"/>
          <a:ext cx="889000" cy="9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22241</xdr:rowOff>
    </xdr:from>
    <xdr:to>
      <xdr:col>21</xdr:col>
      <xdr:colOff>212725</xdr:colOff>
      <xdr:row>55</xdr:row>
      <xdr:rowOff>123841</xdr:rowOff>
    </xdr:to>
    <xdr:sp macro="" textlink="">
      <xdr:nvSpPr>
        <xdr:cNvPr id="577" name="フローチャート : 判断 576"/>
        <xdr:cNvSpPr/>
      </xdr:nvSpPr>
      <xdr:spPr>
        <a:xfrm>
          <a:off x="14541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140368</xdr:rowOff>
    </xdr:from>
    <xdr:ext cx="534377" cy="259045"/>
    <xdr:sp macro="" textlink="">
      <xdr:nvSpPr>
        <xdr:cNvPr id="578" name="テキスト ボックス 577"/>
        <xdr:cNvSpPr txBox="1"/>
      </xdr:nvSpPr>
      <xdr:spPr>
        <a:xfrm>
          <a:off x="14325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67256</xdr:rowOff>
    </xdr:from>
    <xdr:to>
      <xdr:col>19</xdr:col>
      <xdr:colOff>644525</xdr:colOff>
      <xdr:row>56</xdr:row>
      <xdr:rowOff>90414</xdr:rowOff>
    </xdr:to>
    <xdr:cxnSp macro="">
      <xdr:nvCxnSpPr>
        <xdr:cNvPr id="579" name="直線コネクタ 578"/>
        <xdr:cNvCxnSpPr/>
      </xdr:nvCxnSpPr>
      <xdr:spPr>
        <a:xfrm>
          <a:off x="12814300" y="9668456"/>
          <a:ext cx="889000" cy="2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69149</xdr:rowOff>
    </xdr:from>
    <xdr:to>
      <xdr:col>20</xdr:col>
      <xdr:colOff>9525</xdr:colOff>
      <xdr:row>55</xdr:row>
      <xdr:rowOff>170749</xdr:rowOff>
    </xdr:to>
    <xdr:sp macro="" textlink="">
      <xdr:nvSpPr>
        <xdr:cNvPr id="580" name="フローチャート : 判断 579"/>
        <xdr:cNvSpPr/>
      </xdr:nvSpPr>
      <xdr:spPr>
        <a:xfrm>
          <a:off x="13652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15826</xdr:rowOff>
    </xdr:from>
    <xdr:ext cx="534377" cy="259045"/>
    <xdr:sp macro="" textlink="">
      <xdr:nvSpPr>
        <xdr:cNvPr id="581" name="テキスト ボックス 580"/>
        <xdr:cNvSpPr txBox="1"/>
      </xdr:nvSpPr>
      <xdr:spPr>
        <a:xfrm>
          <a:off x="13436111" y="9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138574</xdr:rowOff>
    </xdr:from>
    <xdr:to>
      <xdr:col>18</xdr:col>
      <xdr:colOff>492125</xdr:colOff>
      <xdr:row>56</xdr:row>
      <xdr:rowOff>68724</xdr:rowOff>
    </xdr:to>
    <xdr:sp macro="" textlink="">
      <xdr:nvSpPr>
        <xdr:cNvPr id="582" name="フローチャート : 判断 581"/>
        <xdr:cNvSpPr/>
      </xdr:nvSpPr>
      <xdr:spPr>
        <a:xfrm>
          <a:off x="12763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85251</xdr:rowOff>
    </xdr:from>
    <xdr:ext cx="534377" cy="259045"/>
    <xdr:sp macro="" textlink="">
      <xdr:nvSpPr>
        <xdr:cNvPr id="583" name="テキスト ボックス 582"/>
        <xdr:cNvSpPr txBox="1"/>
      </xdr:nvSpPr>
      <xdr:spPr>
        <a:xfrm>
          <a:off x="12547111" y="93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53</xdr:row>
      <xdr:rowOff>64691</xdr:rowOff>
    </xdr:from>
    <xdr:to>
      <xdr:col>23</xdr:col>
      <xdr:colOff>568325</xdr:colOff>
      <xdr:row>53</xdr:row>
      <xdr:rowOff>166291</xdr:rowOff>
    </xdr:to>
    <xdr:sp macro="" textlink="">
      <xdr:nvSpPr>
        <xdr:cNvPr id="589" name="円/楕円 588"/>
        <xdr:cNvSpPr/>
      </xdr:nvSpPr>
      <xdr:spPr>
        <a:xfrm>
          <a:off x="16268700" y="915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87568</xdr:rowOff>
    </xdr:from>
    <xdr:ext cx="534377" cy="259045"/>
    <xdr:sp macro="" textlink="">
      <xdr:nvSpPr>
        <xdr:cNvPr id="590" name="教育費該当値テキスト"/>
        <xdr:cNvSpPr txBox="1"/>
      </xdr:nvSpPr>
      <xdr:spPr>
        <a:xfrm>
          <a:off x="16370300" y="900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58,559</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144221</xdr:rowOff>
    </xdr:from>
    <xdr:to>
      <xdr:col>22</xdr:col>
      <xdr:colOff>415925</xdr:colOff>
      <xdr:row>54</xdr:row>
      <xdr:rowOff>74371</xdr:rowOff>
    </xdr:to>
    <xdr:sp macro="" textlink="">
      <xdr:nvSpPr>
        <xdr:cNvPr id="591" name="円/楕円 590"/>
        <xdr:cNvSpPr/>
      </xdr:nvSpPr>
      <xdr:spPr>
        <a:xfrm>
          <a:off x="15430500" y="923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90898</xdr:rowOff>
    </xdr:from>
    <xdr:ext cx="534377" cy="259045"/>
    <xdr:sp macro="" textlink="">
      <xdr:nvSpPr>
        <xdr:cNvPr id="592" name="テキスト ボックス 591"/>
        <xdr:cNvSpPr txBox="1"/>
      </xdr:nvSpPr>
      <xdr:spPr>
        <a:xfrm>
          <a:off x="15214111" y="900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55,080</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114091</xdr:rowOff>
    </xdr:from>
    <xdr:to>
      <xdr:col>21</xdr:col>
      <xdr:colOff>212725</xdr:colOff>
      <xdr:row>56</xdr:row>
      <xdr:rowOff>44241</xdr:rowOff>
    </xdr:to>
    <xdr:sp macro="" textlink="">
      <xdr:nvSpPr>
        <xdr:cNvPr id="593" name="円/楕円 592"/>
        <xdr:cNvSpPr/>
      </xdr:nvSpPr>
      <xdr:spPr>
        <a:xfrm>
          <a:off x="14541500" y="954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35368</xdr:rowOff>
    </xdr:from>
    <xdr:ext cx="534377" cy="259045"/>
    <xdr:sp macro="" textlink="">
      <xdr:nvSpPr>
        <xdr:cNvPr id="594" name="テキスト ボックス 593"/>
        <xdr:cNvSpPr txBox="1"/>
      </xdr:nvSpPr>
      <xdr:spPr>
        <a:xfrm>
          <a:off x="14325111" y="963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41,398</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39614</xdr:rowOff>
    </xdr:from>
    <xdr:to>
      <xdr:col>20</xdr:col>
      <xdr:colOff>9525</xdr:colOff>
      <xdr:row>56</xdr:row>
      <xdr:rowOff>141214</xdr:rowOff>
    </xdr:to>
    <xdr:sp macro="" textlink="">
      <xdr:nvSpPr>
        <xdr:cNvPr id="595" name="円/楕円 594"/>
        <xdr:cNvSpPr/>
      </xdr:nvSpPr>
      <xdr:spPr>
        <a:xfrm>
          <a:off x="13652500" y="964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132341</xdr:rowOff>
    </xdr:from>
    <xdr:ext cx="534377" cy="259045"/>
    <xdr:sp macro="" textlink="">
      <xdr:nvSpPr>
        <xdr:cNvPr id="596" name="テキスト ボックス 595"/>
        <xdr:cNvSpPr txBox="1"/>
      </xdr:nvSpPr>
      <xdr:spPr>
        <a:xfrm>
          <a:off x="13436111" y="973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37,156</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16456</xdr:rowOff>
    </xdr:from>
    <xdr:to>
      <xdr:col>18</xdr:col>
      <xdr:colOff>492125</xdr:colOff>
      <xdr:row>56</xdr:row>
      <xdr:rowOff>118056</xdr:rowOff>
    </xdr:to>
    <xdr:sp macro="" textlink="">
      <xdr:nvSpPr>
        <xdr:cNvPr id="597" name="円/楕円 596"/>
        <xdr:cNvSpPr/>
      </xdr:nvSpPr>
      <xdr:spPr>
        <a:xfrm>
          <a:off x="12763500" y="961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109183</xdr:rowOff>
    </xdr:from>
    <xdr:ext cx="534377" cy="259045"/>
    <xdr:sp macro="" textlink="">
      <xdr:nvSpPr>
        <xdr:cNvPr id="598" name="テキスト ボックス 597"/>
        <xdr:cNvSpPr txBox="1"/>
      </xdr:nvSpPr>
      <xdr:spPr>
        <a:xfrm>
          <a:off x="12547111" y="971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38,169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144434</xdr:rowOff>
    </xdr:from>
    <xdr:ext cx="467179" cy="259045"/>
    <xdr:sp macro="" textlink="">
      <xdr:nvSpPr>
        <xdr:cNvPr id="612" name="テキスト ボックス 611"/>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160762</xdr:rowOff>
    </xdr:from>
    <xdr:ext cx="467179" cy="259045"/>
    <xdr:sp macro="" textlink="">
      <xdr:nvSpPr>
        <xdr:cNvPr id="614" name="テキスト ボックス 613"/>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5642</xdr:rowOff>
    </xdr:from>
    <xdr:ext cx="467179" cy="259045"/>
    <xdr:sp macro="" textlink="">
      <xdr:nvSpPr>
        <xdr:cNvPr id="616" name="テキスト ボックス 615"/>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21970</xdr:rowOff>
    </xdr:from>
    <xdr:ext cx="467179" cy="259045"/>
    <xdr:sp macro="" textlink="">
      <xdr:nvSpPr>
        <xdr:cNvPr id="618" name="テキスト ボックス 617"/>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20" name="テキスト ボックス 61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2" name="テキスト ボックス 62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32911</xdr:rowOff>
    </xdr:from>
    <xdr:to>
      <xdr:col>23</xdr:col>
      <xdr:colOff>516889</xdr:colOff>
      <xdr:row>79</xdr:row>
      <xdr:rowOff>98879</xdr:rowOff>
    </xdr:to>
    <xdr:cxnSp macro="">
      <xdr:nvCxnSpPr>
        <xdr:cNvPr id="624" name="直線コネクタ 623"/>
        <xdr:cNvCxnSpPr/>
      </xdr:nvCxnSpPr>
      <xdr:spPr>
        <a:xfrm flipV="1">
          <a:off x="16317595" y="12034411"/>
          <a:ext cx="1269" cy="1609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25"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26" name="直線コネクタ 62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151038</xdr:rowOff>
    </xdr:from>
    <xdr:ext cx="469744" cy="259045"/>
    <xdr:sp macro="" textlink="">
      <xdr:nvSpPr>
        <xdr:cNvPr id="627" name="災害復旧費最大値テキスト"/>
        <xdr:cNvSpPr txBox="1"/>
      </xdr:nvSpPr>
      <xdr:spPr>
        <a:xfrm>
          <a:off x="16370300" y="1180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9,854</a:t>
          </a:r>
          <a:endParaRPr kumimoji="1" lang="ja-JP" altLang="en-US" sz="1000" b="1">
            <a:latin typeface="ＭＳ Ｐゴシック"/>
          </a:endParaRPr>
        </a:p>
      </xdr:txBody>
    </xdr:sp>
    <xdr:clientData/>
  </xdr:oneCellAnchor>
  <xdr:twoCellAnchor>
    <xdr:from>
      <xdr:col>23</xdr:col>
      <xdr:colOff>428625</xdr:colOff>
      <xdr:row>70</xdr:row>
      <xdr:rowOff>32911</xdr:rowOff>
    </xdr:from>
    <xdr:to>
      <xdr:col>23</xdr:col>
      <xdr:colOff>606425</xdr:colOff>
      <xdr:row>70</xdr:row>
      <xdr:rowOff>32911</xdr:rowOff>
    </xdr:to>
    <xdr:cxnSp macro="">
      <xdr:nvCxnSpPr>
        <xdr:cNvPr id="628" name="直線コネクタ 627"/>
        <xdr:cNvCxnSpPr/>
      </xdr:nvCxnSpPr>
      <xdr:spPr>
        <a:xfrm>
          <a:off x="16230600" y="1203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162560</xdr:rowOff>
    </xdr:from>
    <xdr:to>
      <xdr:col>23</xdr:col>
      <xdr:colOff>517525</xdr:colOff>
      <xdr:row>75</xdr:row>
      <xdr:rowOff>88755</xdr:rowOff>
    </xdr:to>
    <xdr:cxnSp macro="">
      <xdr:nvCxnSpPr>
        <xdr:cNvPr id="629" name="直線コネクタ 628"/>
        <xdr:cNvCxnSpPr/>
      </xdr:nvCxnSpPr>
      <xdr:spPr>
        <a:xfrm>
          <a:off x="15481300" y="12335510"/>
          <a:ext cx="838200" cy="61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107822</xdr:rowOff>
    </xdr:from>
    <xdr:ext cx="378565" cy="259045"/>
    <xdr:sp macro="" textlink="">
      <xdr:nvSpPr>
        <xdr:cNvPr id="630" name="災害復旧費平均値テキスト"/>
        <xdr:cNvSpPr txBox="1"/>
      </xdr:nvSpPr>
      <xdr:spPr>
        <a:xfrm>
          <a:off x="16370300" y="134809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129395</xdr:rowOff>
    </xdr:from>
    <xdr:to>
      <xdr:col>23</xdr:col>
      <xdr:colOff>568325</xdr:colOff>
      <xdr:row>79</xdr:row>
      <xdr:rowOff>59545</xdr:rowOff>
    </xdr:to>
    <xdr:sp macro="" textlink="">
      <xdr:nvSpPr>
        <xdr:cNvPr id="631" name="フローチャート : 判断 630"/>
        <xdr:cNvSpPr/>
      </xdr:nvSpPr>
      <xdr:spPr>
        <a:xfrm>
          <a:off x="16268700" y="1350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153253</xdr:rowOff>
    </xdr:from>
    <xdr:to>
      <xdr:col>22</xdr:col>
      <xdr:colOff>365125</xdr:colOff>
      <xdr:row>71</xdr:row>
      <xdr:rowOff>162560</xdr:rowOff>
    </xdr:to>
    <xdr:cxnSp macro="">
      <xdr:nvCxnSpPr>
        <xdr:cNvPr id="632" name="直線コネクタ 631"/>
        <xdr:cNvCxnSpPr/>
      </xdr:nvCxnSpPr>
      <xdr:spPr>
        <a:xfrm>
          <a:off x="14592300" y="12326203"/>
          <a:ext cx="889000" cy="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141641</xdr:rowOff>
    </xdr:from>
    <xdr:to>
      <xdr:col>22</xdr:col>
      <xdr:colOff>415925</xdr:colOff>
      <xdr:row>79</xdr:row>
      <xdr:rowOff>71791</xdr:rowOff>
    </xdr:to>
    <xdr:sp macro="" textlink="">
      <xdr:nvSpPr>
        <xdr:cNvPr id="633" name="フローチャート : 判断 632"/>
        <xdr:cNvSpPr/>
      </xdr:nvSpPr>
      <xdr:spPr>
        <a:xfrm>
          <a:off x="15430500" y="13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62918</xdr:rowOff>
    </xdr:from>
    <xdr:ext cx="378565" cy="259045"/>
    <xdr:sp macro="" textlink="">
      <xdr:nvSpPr>
        <xdr:cNvPr id="634" name="テキスト ボックス 633"/>
        <xdr:cNvSpPr txBox="1"/>
      </xdr:nvSpPr>
      <xdr:spPr>
        <a:xfrm>
          <a:off x="15292017" y="136074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153253</xdr:rowOff>
    </xdr:from>
    <xdr:to>
      <xdr:col>21</xdr:col>
      <xdr:colOff>161925</xdr:colOff>
      <xdr:row>78</xdr:row>
      <xdr:rowOff>77651</xdr:rowOff>
    </xdr:to>
    <xdr:cxnSp macro="">
      <xdr:nvCxnSpPr>
        <xdr:cNvPr id="635" name="直線コネクタ 634"/>
        <xdr:cNvCxnSpPr/>
      </xdr:nvCxnSpPr>
      <xdr:spPr>
        <a:xfrm flipV="1">
          <a:off x="13703300" y="12326203"/>
          <a:ext cx="889000" cy="112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107352</xdr:rowOff>
    </xdr:from>
    <xdr:to>
      <xdr:col>21</xdr:col>
      <xdr:colOff>212725</xdr:colOff>
      <xdr:row>79</xdr:row>
      <xdr:rowOff>37502</xdr:rowOff>
    </xdr:to>
    <xdr:sp macro="" textlink="">
      <xdr:nvSpPr>
        <xdr:cNvPr id="636" name="フローチャート : 判断 635"/>
        <xdr:cNvSpPr/>
      </xdr:nvSpPr>
      <xdr:spPr>
        <a:xfrm>
          <a:off x="14541500" y="1348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28629</xdr:rowOff>
    </xdr:from>
    <xdr:ext cx="378565" cy="259045"/>
    <xdr:sp macro="" textlink="">
      <xdr:nvSpPr>
        <xdr:cNvPr id="637" name="テキスト ボックス 636"/>
        <xdr:cNvSpPr txBox="1"/>
      </xdr:nvSpPr>
      <xdr:spPr>
        <a:xfrm>
          <a:off x="14403017" y="135731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60016</xdr:rowOff>
    </xdr:from>
    <xdr:to>
      <xdr:col>19</xdr:col>
      <xdr:colOff>644525</xdr:colOff>
      <xdr:row>78</xdr:row>
      <xdr:rowOff>77651</xdr:rowOff>
    </xdr:to>
    <xdr:cxnSp macro="">
      <xdr:nvCxnSpPr>
        <xdr:cNvPr id="638" name="直線コネクタ 637"/>
        <xdr:cNvCxnSpPr/>
      </xdr:nvCxnSpPr>
      <xdr:spPr>
        <a:xfrm>
          <a:off x="12814300" y="13433116"/>
          <a:ext cx="889000" cy="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104249</xdr:rowOff>
    </xdr:from>
    <xdr:to>
      <xdr:col>20</xdr:col>
      <xdr:colOff>9525</xdr:colOff>
      <xdr:row>79</xdr:row>
      <xdr:rowOff>34399</xdr:rowOff>
    </xdr:to>
    <xdr:sp macro="" textlink="">
      <xdr:nvSpPr>
        <xdr:cNvPr id="639" name="フローチャート : 判断 638"/>
        <xdr:cNvSpPr/>
      </xdr:nvSpPr>
      <xdr:spPr>
        <a:xfrm>
          <a:off x="13652500" y="1347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25526</xdr:rowOff>
    </xdr:from>
    <xdr:ext cx="378565" cy="259045"/>
    <xdr:sp macro="" textlink="">
      <xdr:nvSpPr>
        <xdr:cNvPr id="640" name="テキスト ボックス 639"/>
        <xdr:cNvSpPr txBox="1"/>
      </xdr:nvSpPr>
      <xdr:spPr>
        <a:xfrm>
          <a:off x="13514017" y="13570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22606</xdr:rowOff>
    </xdr:from>
    <xdr:to>
      <xdr:col>18</xdr:col>
      <xdr:colOff>492125</xdr:colOff>
      <xdr:row>78</xdr:row>
      <xdr:rowOff>124206</xdr:rowOff>
    </xdr:to>
    <xdr:sp macro="" textlink="">
      <xdr:nvSpPr>
        <xdr:cNvPr id="641" name="フローチャート : 判断 640"/>
        <xdr:cNvSpPr/>
      </xdr:nvSpPr>
      <xdr:spPr>
        <a:xfrm>
          <a:off x="12763500" y="133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115333</xdr:rowOff>
    </xdr:from>
    <xdr:ext cx="469744" cy="259045"/>
    <xdr:sp macro="" textlink="">
      <xdr:nvSpPr>
        <xdr:cNvPr id="642" name="テキスト ボックス 641"/>
        <xdr:cNvSpPr txBox="1"/>
      </xdr:nvSpPr>
      <xdr:spPr>
        <a:xfrm>
          <a:off x="12579427" y="1348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37955</xdr:rowOff>
    </xdr:from>
    <xdr:to>
      <xdr:col>23</xdr:col>
      <xdr:colOff>568325</xdr:colOff>
      <xdr:row>75</xdr:row>
      <xdr:rowOff>139555</xdr:rowOff>
    </xdr:to>
    <xdr:sp macro="" textlink="">
      <xdr:nvSpPr>
        <xdr:cNvPr id="648" name="円/楕円 647"/>
        <xdr:cNvSpPr/>
      </xdr:nvSpPr>
      <xdr:spPr>
        <a:xfrm>
          <a:off x="16268700" y="1289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60832</xdr:rowOff>
    </xdr:from>
    <xdr:ext cx="469744" cy="259045"/>
    <xdr:sp macro="" textlink="">
      <xdr:nvSpPr>
        <xdr:cNvPr id="649" name="災害復旧費該当値テキスト"/>
        <xdr:cNvSpPr txBox="1"/>
      </xdr:nvSpPr>
      <xdr:spPr>
        <a:xfrm>
          <a:off x="16370300" y="1274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4,262</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111760</xdr:rowOff>
    </xdr:from>
    <xdr:to>
      <xdr:col>22</xdr:col>
      <xdr:colOff>415925</xdr:colOff>
      <xdr:row>72</xdr:row>
      <xdr:rowOff>41910</xdr:rowOff>
    </xdr:to>
    <xdr:sp macro="" textlink="">
      <xdr:nvSpPr>
        <xdr:cNvPr id="650" name="円/楕円 649"/>
        <xdr:cNvSpPr/>
      </xdr:nvSpPr>
      <xdr:spPr>
        <a:xfrm>
          <a:off x="15430500" y="1228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70</xdr:row>
      <xdr:rowOff>58437</xdr:rowOff>
    </xdr:from>
    <xdr:ext cx="469744" cy="259045"/>
    <xdr:sp macro="" textlink="">
      <xdr:nvSpPr>
        <xdr:cNvPr id="651" name="テキスト ボックス 650"/>
        <xdr:cNvSpPr txBox="1"/>
      </xdr:nvSpPr>
      <xdr:spPr>
        <a:xfrm>
          <a:off x="15246427" y="1205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8,010</a:t>
          </a:r>
          <a:endParaRPr kumimoji="1" lang="ja-JP" altLang="en-US" sz="1000" b="1">
            <a:solidFill>
              <a:srgbClr val="FF0000"/>
            </a:solidFill>
            <a:latin typeface="ＭＳ Ｐゴシック"/>
          </a:endParaRPr>
        </a:p>
      </xdr:txBody>
    </xdr:sp>
    <xdr:clientData/>
  </xdr:oneCellAnchor>
  <xdr:twoCellAnchor>
    <xdr:from>
      <xdr:col>21</xdr:col>
      <xdr:colOff>111125</xdr:colOff>
      <xdr:row>71</xdr:row>
      <xdr:rowOff>102453</xdr:rowOff>
    </xdr:from>
    <xdr:to>
      <xdr:col>21</xdr:col>
      <xdr:colOff>212725</xdr:colOff>
      <xdr:row>72</xdr:row>
      <xdr:rowOff>32603</xdr:rowOff>
    </xdr:to>
    <xdr:sp macro="" textlink="">
      <xdr:nvSpPr>
        <xdr:cNvPr id="652" name="円/楕円 651"/>
        <xdr:cNvSpPr/>
      </xdr:nvSpPr>
      <xdr:spPr>
        <a:xfrm>
          <a:off x="14541500" y="1227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70</xdr:row>
      <xdr:rowOff>49130</xdr:rowOff>
    </xdr:from>
    <xdr:ext cx="469744" cy="259045"/>
    <xdr:sp macro="" textlink="">
      <xdr:nvSpPr>
        <xdr:cNvPr id="653" name="テキスト ボックス 652"/>
        <xdr:cNvSpPr txBox="1"/>
      </xdr:nvSpPr>
      <xdr:spPr>
        <a:xfrm>
          <a:off x="14357427" y="120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26851</xdr:rowOff>
    </xdr:from>
    <xdr:to>
      <xdr:col>20</xdr:col>
      <xdr:colOff>9525</xdr:colOff>
      <xdr:row>78</xdr:row>
      <xdr:rowOff>128451</xdr:rowOff>
    </xdr:to>
    <xdr:sp macro="" textlink="">
      <xdr:nvSpPr>
        <xdr:cNvPr id="654" name="円/楕円 653"/>
        <xdr:cNvSpPr/>
      </xdr:nvSpPr>
      <xdr:spPr>
        <a:xfrm>
          <a:off x="13652500" y="1339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144978</xdr:rowOff>
    </xdr:from>
    <xdr:ext cx="469744" cy="259045"/>
    <xdr:sp macro="" textlink="">
      <xdr:nvSpPr>
        <xdr:cNvPr id="655" name="テキスト ボックス 654"/>
        <xdr:cNvSpPr txBox="1"/>
      </xdr:nvSpPr>
      <xdr:spPr>
        <a:xfrm>
          <a:off x="13468427" y="1317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9216</xdr:rowOff>
    </xdr:from>
    <xdr:to>
      <xdr:col>18</xdr:col>
      <xdr:colOff>492125</xdr:colOff>
      <xdr:row>78</xdr:row>
      <xdr:rowOff>110816</xdr:rowOff>
    </xdr:to>
    <xdr:sp macro="" textlink="">
      <xdr:nvSpPr>
        <xdr:cNvPr id="656" name="円/楕円 655"/>
        <xdr:cNvSpPr/>
      </xdr:nvSpPr>
      <xdr:spPr>
        <a:xfrm>
          <a:off x="12763500" y="133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127343</xdr:rowOff>
    </xdr:from>
    <xdr:ext cx="469744" cy="259045"/>
    <xdr:sp macro="" textlink="">
      <xdr:nvSpPr>
        <xdr:cNvPr id="657" name="テキスト ボックス 656"/>
        <xdr:cNvSpPr txBox="1"/>
      </xdr:nvSpPr>
      <xdr:spPr>
        <a:xfrm>
          <a:off x="12579427" y="1315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5" name="テキスト ボックス 67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7" name="テキスト ボックス 67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146496</xdr:rowOff>
    </xdr:from>
    <xdr:to>
      <xdr:col>23</xdr:col>
      <xdr:colOff>516889</xdr:colOff>
      <xdr:row>98</xdr:row>
      <xdr:rowOff>115506</xdr:rowOff>
    </xdr:to>
    <xdr:cxnSp macro="">
      <xdr:nvCxnSpPr>
        <xdr:cNvPr id="681" name="直線コネクタ 680"/>
        <xdr:cNvCxnSpPr/>
      </xdr:nvCxnSpPr>
      <xdr:spPr>
        <a:xfrm flipV="1">
          <a:off x="16317595" y="15748446"/>
          <a:ext cx="1269" cy="116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119333</xdr:rowOff>
    </xdr:from>
    <xdr:ext cx="534377" cy="259045"/>
    <xdr:sp macro="" textlink="">
      <xdr:nvSpPr>
        <xdr:cNvPr id="682" name="公債費最小値テキスト"/>
        <xdr:cNvSpPr txBox="1"/>
      </xdr:nvSpPr>
      <xdr:spPr>
        <a:xfrm>
          <a:off x="16370300" y="1692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13,175</a:t>
          </a:r>
          <a:endParaRPr kumimoji="1" lang="ja-JP" altLang="en-US" sz="1000" b="1">
            <a:latin typeface="ＭＳ Ｐゴシック"/>
          </a:endParaRPr>
        </a:p>
      </xdr:txBody>
    </xdr:sp>
    <xdr:clientData/>
  </xdr:oneCellAnchor>
  <xdr:twoCellAnchor>
    <xdr:from>
      <xdr:col>23</xdr:col>
      <xdr:colOff>428625</xdr:colOff>
      <xdr:row>98</xdr:row>
      <xdr:rowOff>115506</xdr:rowOff>
    </xdr:from>
    <xdr:to>
      <xdr:col>23</xdr:col>
      <xdr:colOff>606425</xdr:colOff>
      <xdr:row>98</xdr:row>
      <xdr:rowOff>115506</xdr:rowOff>
    </xdr:to>
    <xdr:cxnSp macro="">
      <xdr:nvCxnSpPr>
        <xdr:cNvPr id="683" name="直線コネクタ 682"/>
        <xdr:cNvCxnSpPr/>
      </xdr:nvCxnSpPr>
      <xdr:spPr>
        <a:xfrm>
          <a:off x="16230600" y="16917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93173</xdr:rowOff>
    </xdr:from>
    <xdr:ext cx="599010" cy="259045"/>
    <xdr:sp macro="" textlink="">
      <xdr:nvSpPr>
        <xdr:cNvPr id="684" name="公債費最大値テキスト"/>
        <xdr:cNvSpPr txBox="1"/>
      </xdr:nvSpPr>
      <xdr:spPr>
        <a:xfrm>
          <a:off x="16370300" y="15523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166,608</a:t>
          </a:r>
          <a:endParaRPr kumimoji="1" lang="ja-JP" altLang="en-US" sz="1000" b="1">
            <a:latin typeface="ＭＳ Ｐゴシック"/>
          </a:endParaRPr>
        </a:p>
      </xdr:txBody>
    </xdr:sp>
    <xdr:clientData/>
  </xdr:oneCellAnchor>
  <xdr:twoCellAnchor>
    <xdr:from>
      <xdr:col>23</xdr:col>
      <xdr:colOff>428625</xdr:colOff>
      <xdr:row>91</xdr:row>
      <xdr:rowOff>146496</xdr:rowOff>
    </xdr:from>
    <xdr:to>
      <xdr:col>23</xdr:col>
      <xdr:colOff>606425</xdr:colOff>
      <xdr:row>91</xdr:row>
      <xdr:rowOff>146496</xdr:rowOff>
    </xdr:to>
    <xdr:cxnSp macro="">
      <xdr:nvCxnSpPr>
        <xdr:cNvPr id="685" name="直線コネクタ 684"/>
        <xdr:cNvCxnSpPr/>
      </xdr:nvCxnSpPr>
      <xdr:spPr>
        <a:xfrm>
          <a:off x="16230600" y="1574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90146</xdr:rowOff>
    </xdr:from>
    <xdr:to>
      <xdr:col>23</xdr:col>
      <xdr:colOff>517525</xdr:colOff>
      <xdr:row>97</xdr:row>
      <xdr:rowOff>18115</xdr:rowOff>
    </xdr:to>
    <xdr:cxnSp macro="">
      <xdr:nvCxnSpPr>
        <xdr:cNvPr id="686" name="直線コネクタ 685"/>
        <xdr:cNvCxnSpPr/>
      </xdr:nvCxnSpPr>
      <xdr:spPr>
        <a:xfrm flipV="1">
          <a:off x="15481300" y="16549346"/>
          <a:ext cx="838200" cy="9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49534</xdr:rowOff>
    </xdr:from>
    <xdr:ext cx="534377" cy="259045"/>
    <xdr:sp macro="" textlink="">
      <xdr:nvSpPr>
        <xdr:cNvPr id="687" name="公債費平均値テキスト"/>
        <xdr:cNvSpPr txBox="1"/>
      </xdr:nvSpPr>
      <xdr:spPr>
        <a:xfrm>
          <a:off x="16370300" y="16680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34,835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71107</xdr:rowOff>
    </xdr:from>
    <xdr:to>
      <xdr:col>23</xdr:col>
      <xdr:colOff>568325</xdr:colOff>
      <xdr:row>98</xdr:row>
      <xdr:rowOff>1257</xdr:rowOff>
    </xdr:to>
    <xdr:sp macro="" textlink="">
      <xdr:nvSpPr>
        <xdr:cNvPr id="688" name="フローチャート : 判断 687"/>
        <xdr:cNvSpPr/>
      </xdr:nvSpPr>
      <xdr:spPr>
        <a:xfrm>
          <a:off x="16268700" y="1670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164069</xdr:rowOff>
    </xdr:from>
    <xdr:to>
      <xdr:col>22</xdr:col>
      <xdr:colOff>365125</xdr:colOff>
      <xdr:row>97</xdr:row>
      <xdr:rowOff>18115</xdr:rowOff>
    </xdr:to>
    <xdr:cxnSp macro="">
      <xdr:nvCxnSpPr>
        <xdr:cNvPr id="689" name="直線コネクタ 688"/>
        <xdr:cNvCxnSpPr/>
      </xdr:nvCxnSpPr>
      <xdr:spPr>
        <a:xfrm>
          <a:off x="14592300" y="16623269"/>
          <a:ext cx="889000" cy="2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89433</xdr:rowOff>
    </xdr:from>
    <xdr:to>
      <xdr:col>22</xdr:col>
      <xdr:colOff>415925</xdr:colOff>
      <xdr:row>98</xdr:row>
      <xdr:rowOff>19583</xdr:rowOff>
    </xdr:to>
    <xdr:sp macro="" textlink="">
      <xdr:nvSpPr>
        <xdr:cNvPr id="690" name="フローチャート : 判断 689"/>
        <xdr:cNvSpPr/>
      </xdr:nvSpPr>
      <xdr:spPr>
        <a:xfrm>
          <a:off x="15430500" y="1672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10710</xdr:rowOff>
    </xdr:from>
    <xdr:ext cx="534377" cy="259045"/>
    <xdr:sp macro="" textlink="">
      <xdr:nvSpPr>
        <xdr:cNvPr id="691" name="テキスト ボックス 690"/>
        <xdr:cNvSpPr txBox="1"/>
      </xdr:nvSpPr>
      <xdr:spPr>
        <a:xfrm>
          <a:off x="15214111" y="1681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32,430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150101</xdr:rowOff>
    </xdr:from>
    <xdr:to>
      <xdr:col>21</xdr:col>
      <xdr:colOff>161925</xdr:colOff>
      <xdr:row>96</xdr:row>
      <xdr:rowOff>164069</xdr:rowOff>
    </xdr:to>
    <xdr:cxnSp macro="">
      <xdr:nvCxnSpPr>
        <xdr:cNvPr id="692" name="直線コネクタ 691"/>
        <xdr:cNvCxnSpPr/>
      </xdr:nvCxnSpPr>
      <xdr:spPr>
        <a:xfrm>
          <a:off x="13703300" y="16609301"/>
          <a:ext cx="889000" cy="1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42838</xdr:rowOff>
    </xdr:from>
    <xdr:to>
      <xdr:col>21</xdr:col>
      <xdr:colOff>212725</xdr:colOff>
      <xdr:row>97</xdr:row>
      <xdr:rowOff>144438</xdr:rowOff>
    </xdr:to>
    <xdr:sp macro="" textlink="">
      <xdr:nvSpPr>
        <xdr:cNvPr id="693" name="フローチャート : 判断 692"/>
        <xdr:cNvSpPr/>
      </xdr:nvSpPr>
      <xdr:spPr>
        <a:xfrm>
          <a:off x="14541500" y="1667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135565</xdr:rowOff>
    </xdr:from>
    <xdr:ext cx="534377" cy="259045"/>
    <xdr:sp macro="" textlink="">
      <xdr:nvSpPr>
        <xdr:cNvPr id="694" name="テキスト ボックス 693"/>
        <xdr:cNvSpPr txBox="1"/>
      </xdr:nvSpPr>
      <xdr:spPr>
        <a:xfrm>
          <a:off x="14325111" y="1676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128521</xdr:rowOff>
    </xdr:from>
    <xdr:to>
      <xdr:col>19</xdr:col>
      <xdr:colOff>644525</xdr:colOff>
      <xdr:row>96</xdr:row>
      <xdr:rowOff>150101</xdr:rowOff>
    </xdr:to>
    <xdr:cxnSp macro="">
      <xdr:nvCxnSpPr>
        <xdr:cNvPr id="695" name="直線コネクタ 694"/>
        <xdr:cNvCxnSpPr/>
      </xdr:nvCxnSpPr>
      <xdr:spPr>
        <a:xfrm>
          <a:off x="12814300" y="16587721"/>
          <a:ext cx="889000" cy="2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38684</xdr:rowOff>
    </xdr:from>
    <xdr:to>
      <xdr:col>20</xdr:col>
      <xdr:colOff>9525</xdr:colOff>
      <xdr:row>97</xdr:row>
      <xdr:rowOff>140284</xdr:rowOff>
    </xdr:to>
    <xdr:sp macro="" textlink="">
      <xdr:nvSpPr>
        <xdr:cNvPr id="696" name="フローチャート : 判断 695"/>
        <xdr:cNvSpPr/>
      </xdr:nvSpPr>
      <xdr:spPr>
        <a:xfrm>
          <a:off x="13652500" y="1666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131411</xdr:rowOff>
    </xdr:from>
    <xdr:ext cx="534377" cy="259045"/>
    <xdr:sp macro="" textlink="">
      <xdr:nvSpPr>
        <xdr:cNvPr id="697" name="テキスト ボックス 696"/>
        <xdr:cNvSpPr txBox="1"/>
      </xdr:nvSpPr>
      <xdr:spPr>
        <a:xfrm>
          <a:off x="13436111" y="1676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40323</xdr:rowOff>
    </xdr:from>
    <xdr:to>
      <xdr:col>18</xdr:col>
      <xdr:colOff>492125</xdr:colOff>
      <xdr:row>97</xdr:row>
      <xdr:rowOff>141923</xdr:rowOff>
    </xdr:to>
    <xdr:sp macro="" textlink="">
      <xdr:nvSpPr>
        <xdr:cNvPr id="698" name="フローチャート : 判断 697"/>
        <xdr:cNvSpPr/>
      </xdr:nvSpPr>
      <xdr:spPr>
        <a:xfrm>
          <a:off x="12763500" y="16670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133050</xdr:rowOff>
    </xdr:from>
    <xdr:ext cx="534377" cy="259045"/>
    <xdr:sp macro="" textlink="">
      <xdr:nvSpPr>
        <xdr:cNvPr id="699" name="テキスト ボックス 698"/>
        <xdr:cNvSpPr txBox="1"/>
      </xdr:nvSpPr>
      <xdr:spPr>
        <a:xfrm>
          <a:off x="12547111" y="1676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39346</xdr:rowOff>
    </xdr:from>
    <xdr:to>
      <xdr:col>23</xdr:col>
      <xdr:colOff>568325</xdr:colOff>
      <xdr:row>96</xdr:row>
      <xdr:rowOff>140946</xdr:rowOff>
    </xdr:to>
    <xdr:sp macro="" textlink="">
      <xdr:nvSpPr>
        <xdr:cNvPr id="705" name="円/楕円 704"/>
        <xdr:cNvSpPr/>
      </xdr:nvSpPr>
      <xdr:spPr>
        <a:xfrm>
          <a:off x="16268700" y="164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62223</xdr:rowOff>
    </xdr:from>
    <xdr:ext cx="534377" cy="259045"/>
    <xdr:sp macro="" textlink="">
      <xdr:nvSpPr>
        <xdr:cNvPr id="706" name="公債費該当値テキスト"/>
        <xdr:cNvSpPr txBox="1"/>
      </xdr:nvSpPr>
      <xdr:spPr>
        <a:xfrm>
          <a:off x="16370300" y="1634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61,503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138765</xdr:rowOff>
    </xdr:from>
    <xdr:to>
      <xdr:col>22</xdr:col>
      <xdr:colOff>415925</xdr:colOff>
      <xdr:row>97</xdr:row>
      <xdr:rowOff>68915</xdr:rowOff>
    </xdr:to>
    <xdr:sp macro="" textlink="">
      <xdr:nvSpPr>
        <xdr:cNvPr id="707" name="円/楕円 706"/>
        <xdr:cNvSpPr/>
      </xdr:nvSpPr>
      <xdr:spPr>
        <a:xfrm>
          <a:off x="15430500" y="1659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85442</xdr:rowOff>
    </xdr:from>
    <xdr:ext cx="534377" cy="259045"/>
    <xdr:sp macro="" textlink="">
      <xdr:nvSpPr>
        <xdr:cNvPr id="708" name="テキスト ボックス 707"/>
        <xdr:cNvSpPr txBox="1"/>
      </xdr:nvSpPr>
      <xdr:spPr>
        <a:xfrm>
          <a:off x="15214111" y="1637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48,456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113269</xdr:rowOff>
    </xdr:from>
    <xdr:to>
      <xdr:col>21</xdr:col>
      <xdr:colOff>212725</xdr:colOff>
      <xdr:row>97</xdr:row>
      <xdr:rowOff>43419</xdr:rowOff>
    </xdr:to>
    <xdr:sp macro="" textlink="">
      <xdr:nvSpPr>
        <xdr:cNvPr id="709" name="円/楕円 708"/>
        <xdr:cNvSpPr/>
      </xdr:nvSpPr>
      <xdr:spPr>
        <a:xfrm>
          <a:off x="14541500" y="1657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59946</xdr:rowOff>
    </xdr:from>
    <xdr:ext cx="534377" cy="259045"/>
    <xdr:sp macro="" textlink="">
      <xdr:nvSpPr>
        <xdr:cNvPr id="710" name="テキスト ボックス 709"/>
        <xdr:cNvSpPr txBox="1"/>
      </xdr:nvSpPr>
      <xdr:spPr>
        <a:xfrm>
          <a:off x="14325111" y="1634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51,802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99301</xdr:rowOff>
    </xdr:from>
    <xdr:to>
      <xdr:col>20</xdr:col>
      <xdr:colOff>9525</xdr:colOff>
      <xdr:row>97</xdr:row>
      <xdr:rowOff>29451</xdr:rowOff>
    </xdr:to>
    <xdr:sp macro="" textlink="">
      <xdr:nvSpPr>
        <xdr:cNvPr id="711" name="円/楕円 710"/>
        <xdr:cNvSpPr/>
      </xdr:nvSpPr>
      <xdr:spPr>
        <a:xfrm>
          <a:off x="13652500" y="1655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45978</xdr:rowOff>
    </xdr:from>
    <xdr:ext cx="534377" cy="259045"/>
    <xdr:sp macro="" textlink="">
      <xdr:nvSpPr>
        <xdr:cNvPr id="712" name="テキスト ボックス 711"/>
        <xdr:cNvSpPr txBox="1"/>
      </xdr:nvSpPr>
      <xdr:spPr>
        <a:xfrm>
          <a:off x="13436111" y="1633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53,635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77721</xdr:rowOff>
    </xdr:from>
    <xdr:to>
      <xdr:col>18</xdr:col>
      <xdr:colOff>492125</xdr:colOff>
      <xdr:row>97</xdr:row>
      <xdr:rowOff>7871</xdr:rowOff>
    </xdr:to>
    <xdr:sp macro="" textlink="">
      <xdr:nvSpPr>
        <xdr:cNvPr id="713" name="円/楕円 712"/>
        <xdr:cNvSpPr/>
      </xdr:nvSpPr>
      <xdr:spPr>
        <a:xfrm>
          <a:off x="12763500" y="1653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24398</xdr:rowOff>
    </xdr:from>
    <xdr:ext cx="534377" cy="259045"/>
    <xdr:sp macro="" textlink="">
      <xdr:nvSpPr>
        <xdr:cNvPr id="714" name="テキスト ボックス 713"/>
        <xdr:cNvSpPr txBox="1"/>
      </xdr:nvSpPr>
      <xdr:spPr>
        <a:xfrm>
          <a:off x="12547111" y="1631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56,467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4" name="テキスト ボックス 73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125413</xdr:rowOff>
    </xdr:from>
    <xdr:to>
      <xdr:col>32</xdr:col>
      <xdr:colOff>186689</xdr:colOff>
      <xdr:row>39</xdr:row>
      <xdr:rowOff>44450</xdr:rowOff>
    </xdr:to>
    <xdr:cxnSp macro="">
      <xdr:nvCxnSpPr>
        <xdr:cNvPr id="738" name="直線コネクタ 737"/>
        <xdr:cNvCxnSpPr/>
      </xdr:nvCxnSpPr>
      <xdr:spPr>
        <a:xfrm flipV="1">
          <a:off x="22159595" y="5440363"/>
          <a:ext cx="1269" cy="1290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69931</xdr:rowOff>
    </xdr:from>
    <xdr:ext cx="249299" cy="259045"/>
    <xdr:sp macro="" textlink="">
      <xdr:nvSpPr>
        <xdr:cNvPr id="739" name="諸支出金最小値テキスト"/>
        <xdr:cNvSpPr txBox="1"/>
      </xdr:nvSpPr>
      <xdr:spPr>
        <a:xfrm>
          <a:off x="22212300" y="6756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72090</xdr:rowOff>
    </xdr:from>
    <xdr:ext cx="469744" cy="259045"/>
    <xdr:sp macro="" textlink="">
      <xdr:nvSpPr>
        <xdr:cNvPr id="741" name="諸支出金最大値テキスト"/>
        <xdr:cNvSpPr txBox="1"/>
      </xdr:nvSpPr>
      <xdr:spPr>
        <a:xfrm>
          <a:off x="22212300" y="521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6,775</a:t>
          </a:r>
          <a:endParaRPr kumimoji="1" lang="ja-JP" altLang="en-US" sz="1000" b="1">
            <a:latin typeface="ＭＳ Ｐゴシック"/>
          </a:endParaRPr>
        </a:p>
      </xdr:txBody>
    </xdr:sp>
    <xdr:clientData/>
  </xdr:oneCellAnchor>
  <xdr:twoCellAnchor>
    <xdr:from>
      <xdr:col>32</xdr:col>
      <xdr:colOff>98425</xdr:colOff>
      <xdr:row>31</xdr:row>
      <xdr:rowOff>125413</xdr:rowOff>
    </xdr:from>
    <xdr:to>
      <xdr:col>32</xdr:col>
      <xdr:colOff>276225</xdr:colOff>
      <xdr:row>31</xdr:row>
      <xdr:rowOff>125413</xdr:rowOff>
    </xdr:to>
    <xdr:cxnSp macro="">
      <xdr:nvCxnSpPr>
        <xdr:cNvPr id="742" name="直線コネクタ 741"/>
        <xdr:cNvCxnSpPr/>
      </xdr:nvCxnSpPr>
      <xdr:spPr>
        <a:xfrm>
          <a:off x="22072600" y="544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130937</xdr:rowOff>
    </xdr:from>
    <xdr:to>
      <xdr:col>32</xdr:col>
      <xdr:colOff>187325</xdr:colOff>
      <xdr:row>38</xdr:row>
      <xdr:rowOff>79121</xdr:rowOff>
    </xdr:to>
    <xdr:cxnSp macro="">
      <xdr:nvCxnSpPr>
        <xdr:cNvPr id="743" name="直線コネクタ 742"/>
        <xdr:cNvCxnSpPr/>
      </xdr:nvCxnSpPr>
      <xdr:spPr>
        <a:xfrm>
          <a:off x="21323300" y="6303137"/>
          <a:ext cx="838200" cy="29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114381</xdr:rowOff>
    </xdr:from>
    <xdr:ext cx="378565" cy="259045"/>
    <xdr:sp macro="" textlink="">
      <xdr:nvSpPr>
        <xdr:cNvPr id="744" name="諸支出金平均値テキスト"/>
        <xdr:cNvSpPr txBox="1"/>
      </xdr:nvSpPr>
      <xdr:spPr>
        <a:xfrm>
          <a:off x="22212300" y="6629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135954</xdr:rowOff>
    </xdr:from>
    <xdr:to>
      <xdr:col>32</xdr:col>
      <xdr:colOff>238125</xdr:colOff>
      <xdr:row>39</xdr:row>
      <xdr:rowOff>66104</xdr:rowOff>
    </xdr:to>
    <xdr:sp macro="" textlink="">
      <xdr:nvSpPr>
        <xdr:cNvPr id="745" name="フローチャート : 判断 744"/>
        <xdr:cNvSpPr/>
      </xdr:nvSpPr>
      <xdr:spPr>
        <a:xfrm>
          <a:off x="22110700" y="665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130937</xdr:rowOff>
    </xdr:from>
    <xdr:to>
      <xdr:col>31</xdr:col>
      <xdr:colOff>34925</xdr:colOff>
      <xdr:row>38</xdr:row>
      <xdr:rowOff>28067</xdr:rowOff>
    </xdr:to>
    <xdr:cxnSp macro="">
      <xdr:nvCxnSpPr>
        <xdr:cNvPr id="746" name="直線コネクタ 745"/>
        <xdr:cNvCxnSpPr/>
      </xdr:nvCxnSpPr>
      <xdr:spPr>
        <a:xfrm flipV="1">
          <a:off x="20434300" y="6303137"/>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121094</xdr:rowOff>
    </xdr:from>
    <xdr:to>
      <xdr:col>31</xdr:col>
      <xdr:colOff>85725</xdr:colOff>
      <xdr:row>39</xdr:row>
      <xdr:rowOff>51244</xdr:rowOff>
    </xdr:to>
    <xdr:sp macro="" textlink="">
      <xdr:nvSpPr>
        <xdr:cNvPr id="747" name="フローチャート : 判断 746"/>
        <xdr:cNvSpPr/>
      </xdr:nvSpPr>
      <xdr:spPr>
        <a:xfrm>
          <a:off x="21272500" y="663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42371</xdr:rowOff>
    </xdr:from>
    <xdr:ext cx="378565" cy="259045"/>
    <xdr:sp macro="" textlink="">
      <xdr:nvSpPr>
        <xdr:cNvPr id="748" name="テキスト ボックス 747"/>
        <xdr:cNvSpPr txBox="1"/>
      </xdr:nvSpPr>
      <xdr:spPr>
        <a:xfrm>
          <a:off x="21134017" y="6728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28</xdr:col>
      <xdr:colOff>314325</xdr:colOff>
      <xdr:row>34</xdr:row>
      <xdr:rowOff>74549</xdr:rowOff>
    </xdr:from>
    <xdr:to>
      <xdr:col>29</xdr:col>
      <xdr:colOff>517525</xdr:colOff>
      <xdr:row>38</xdr:row>
      <xdr:rowOff>28067</xdr:rowOff>
    </xdr:to>
    <xdr:cxnSp macro="">
      <xdr:nvCxnSpPr>
        <xdr:cNvPr id="749" name="直線コネクタ 748"/>
        <xdr:cNvCxnSpPr/>
      </xdr:nvCxnSpPr>
      <xdr:spPr>
        <a:xfrm>
          <a:off x="19545300" y="5903849"/>
          <a:ext cx="889000" cy="63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126238</xdr:rowOff>
    </xdr:from>
    <xdr:to>
      <xdr:col>29</xdr:col>
      <xdr:colOff>568325</xdr:colOff>
      <xdr:row>39</xdr:row>
      <xdr:rowOff>56388</xdr:rowOff>
    </xdr:to>
    <xdr:sp macro="" textlink="">
      <xdr:nvSpPr>
        <xdr:cNvPr id="750" name="フローチャート : 判断 749"/>
        <xdr:cNvSpPr/>
      </xdr:nvSpPr>
      <xdr:spPr>
        <a:xfrm>
          <a:off x="20383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47515</xdr:rowOff>
    </xdr:from>
    <xdr:ext cx="378565" cy="259045"/>
    <xdr:sp macro="" textlink="">
      <xdr:nvSpPr>
        <xdr:cNvPr id="751" name="テキスト ボックス 750"/>
        <xdr:cNvSpPr txBox="1"/>
      </xdr:nvSpPr>
      <xdr:spPr>
        <a:xfrm>
          <a:off x="20245017" y="6734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27</xdr:col>
      <xdr:colOff>111125</xdr:colOff>
      <xdr:row>34</xdr:row>
      <xdr:rowOff>74549</xdr:rowOff>
    </xdr:from>
    <xdr:to>
      <xdr:col>28</xdr:col>
      <xdr:colOff>314325</xdr:colOff>
      <xdr:row>35</xdr:row>
      <xdr:rowOff>70929</xdr:rowOff>
    </xdr:to>
    <xdr:cxnSp macro="">
      <xdr:nvCxnSpPr>
        <xdr:cNvPr id="752" name="直線コネクタ 751"/>
        <xdr:cNvCxnSpPr/>
      </xdr:nvCxnSpPr>
      <xdr:spPr>
        <a:xfrm flipV="1">
          <a:off x="18656300" y="5903849"/>
          <a:ext cx="889000" cy="16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130239</xdr:rowOff>
    </xdr:from>
    <xdr:to>
      <xdr:col>28</xdr:col>
      <xdr:colOff>365125</xdr:colOff>
      <xdr:row>39</xdr:row>
      <xdr:rowOff>60389</xdr:rowOff>
    </xdr:to>
    <xdr:sp macro="" textlink="">
      <xdr:nvSpPr>
        <xdr:cNvPr id="753" name="フローチャート : 判断 752"/>
        <xdr:cNvSpPr/>
      </xdr:nvSpPr>
      <xdr:spPr>
        <a:xfrm>
          <a:off x="19494500" y="664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51516</xdr:rowOff>
    </xdr:from>
    <xdr:ext cx="378565" cy="259045"/>
    <xdr:sp macro="" textlink="">
      <xdr:nvSpPr>
        <xdr:cNvPr id="754" name="テキスト ボックス 753"/>
        <xdr:cNvSpPr txBox="1"/>
      </xdr:nvSpPr>
      <xdr:spPr>
        <a:xfrm>
          <a:off x="19356017" y="6738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80518</xdr:rowOff>
    </xdr:from>
    <xdr:to>
      <xdr:col>27</xdr:col>
      <xdr:colOff>161925</xdr:colOff>
      <xdr:row>39</xdr:row>
      <xdr:rowOff>10668</xdr:rowOff>
    </xdr:to>
    <xdr:sp macro="" textlink="">
      <xdr:nvSpPr>
        <xdr:cNvPr id="755" name="フローチャート : 判断 754"/>
        <xdr:cNvSpPr/>
      </xdr:nvSpPr>
      <xdr:spPr>
        <a:xfrm>
          <a:off x="18605500" y="659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1795</xdr:rowOff>
    </xdr:from>
    <xdr:ext cx="378565" cy="259045"/>
    <xdr:sp macro="" textlink="">
      <xdr:nvSpPr>
        <xdr:cNvPr id="756" name="テキスト ボックス 755"/>
        <xdr:cNvSpPr txBox="1"/>
      </xdr:nvSpPr>
      <xdr:spPr>
        <a:xfrm>
          <a:off x="18467017" y="6688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28321</xdr:rowOff>
    </xdr:from>
    <xdr:to>
      <xdr:col>32</xdr:col>
      <xdr:colOff>238125</xdr:colOff>
      <xdr:row>38</xdr:row>
      <xdr:rowOff>129921</xdr:rowOff>
    </xdr:to>
    <xdr:sp macro="" textlink="">
      <xdr:nvSpPr>
        <xdr:cNvPr id="762" name="円/楕円 761"/>
        <xdr:cNvSpPr/>
      </xdr:nvSpPr>
      <xdr:spPr>
        <a:xfrm>
          <a:off x="22110700" y="654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51198</xdr:rowOff>
    </xdr:from>
    <xdr:ext cx="378565" cy="259045"/>
    <xdr:sp macro="" textlink="">
      <xdr:nvSpPr>
        <xdr:cNvPr id="763" name="諸支出金該当値テキスト"/>
        <xdr:cNvSpPr txBox="1"/>
      </xdr:nvSpPr>
      <xdr:spPr>
        <a:xfrm>
          <a:off x="22212300" y="6394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80137</xdr:rowOff>
    </xdr:from>
    <xdr:to>
      <xdr:col>31</xdr:col>
      <xdr:colOff>85725</xdr:colOff>
      <xdr:row>37</xdr:row>
      <xdr:rowOff>10287</xdr:rowOff>
    </xdr:to>
    <xdr:sp macro="" textlink="">
      <xdr:nvSpPr>
        <xdr:cNvPr id="764" name="円/楕円 763"/>
        <xdr:cNvSpPr/>
      </xdr:nvSpPr>
      <xdr:spPr>
        <a:xfrm>
          <a:off x="21272500" y="625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26814</xdr:rowOff>
    </xdr:from>
    <xdr:ext cx="469744" cy="259045"/>
    <xdr:sp macro="" textlink="">
      <xdr:nvSpPr>
        <xdr:cNvPr id="765" name="テキスト ボックス 764"/>
        <xdr:cNvSpPr txBox="1"/>
      </xdr:nvSpPr>
      <xdr:spPr>
        <a:xfrm>
          <a:off x="21088427" y="6027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2,246</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148717</xdr:rowOff>
    </xdr:from>
    <xdr:to>
      <xdr:col>29</xdr:col>
      <xdr:colOff>568325</xdr:colOff>
      <xdr:row>38</xdr:row>
      <xdr:rowOff>78867</xdr:rowOff>
    </xdr:to>
    <xdr:sp macro="" textlink="">
      <xdr:nvSpPr>
        <xdr:cNvPr id="766" name="円/楕円 765"/>
        <xdr:cNvSpPr/>
      </xdr:nvSpPr>
      <xdr:spPr>
        <a:xfrm>
          <a:off x="20383500" y="649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95394</xdr:rowOff>
    </xdr:from>
    <xdr:ext cx="378565" cy="259045"/>
    <xdr:sp macro="" textlink="">
      <xdr:nvSpPr>
        <xdr:cNvPr id="767" name="テキスト ボックス 766"/>
        <xdr:cNvSpPr txBox="1"/>
      </xdr:nvSpPr>
      <xdr:spPr>
        <a:xfrm>
          <a:off x="20245017" y="6267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28</xdr:col>
      <xdr:colOff>263525</xdr:colOff>
      <xdr:row>34</xdr:row>
      <xdr:rowOff>23749</xdr:rowOff>
    </xdr:from>
    <xdr:to>
      <xdr:col>28</xdr:col>
      <xdr:colOff>365125</xdr:colOff>
      <xdr:row>34</xdr:row>
      <xdr:rowOff>125349</xdr:rowOff>
    </xdr:to>
    <xdr:sp macro="" textlink="">
      <xdr:nvSpPr>
        <xdr:cNvPr id="768" name="円/楕円 767"/>
        <xdr:cNvSpPr/>
      </xdr:nvSpPr>
      <xdr:spPr>
        <a:xfrm>
          <a:off x="19494500" y="585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32</xdr:row>
      <xdr:rowOff>141876</xdr:rowOff>
    </xdr:from>
    <xdr:ext cx="469744" cy="259045"/>
    <xdr:sp macro="" textlink="">
      <xdr:nvSpPr>
        <xdr:cNvPr id="769" name="テキスト ボックス 768"/>
        <xdr:cNvSpPr txBox="1"/>
      </xdr:nvSpPr>
      <xdr:spPr>
        <a:xfrm>
          <a:off x="19310427" y="56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4,342</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20129</xdr:rowOff>
    </xdr:from>
    <xdr:to>
      <xdr:col>27</xdr:col>
      <xdr:colOff>161925</xdr:colOff>
      <xdr:row>35</xdr:row>
      <xdr:rowOff>121729</xdr:rowOff>
    </xdr:to>
    <xdr:sp macro="" textlink="">
      <xdr:nvSpPr>
        <xdr:cNvPr id="770" name="円/楕円 769"/>
        <xdr:cNvSpPr/>
      </xdr:nvSpPr>
      <xdr:spPr>
        <a:xfrm>
          <a:off x="18605500" y="602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33</xdr:row>
      <xdr:rowOff>138256</xdr:rowOff>
    </xdr:from>
    <xdr:ext cx="469744" cy="259045"/>
    <xdr:sp macro="" textlink="">
      <xdr:nvSpPr>
        <xdr:cNvPr id="771" name="テキスト ボックス 770"/>
        <xdr:cNvSpPr txBox="1"/>
      </xdr:nvSpPr>
      <xdr:spPr>
        <a:xfrm>
          <a:off x="18421427" y="579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5" name="テキスト ボックス 784"/>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7" name="テキスト ボックス 786"/>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9" name="テキスト ボックス 788"/>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1" name="テキスト ボックス 790"/>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3" name="テキスト ボックス 79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5" name="直線コネクタ 794"/>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6"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8"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0" name="直線コネクタ 799"/>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1"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2" name="フローチャート : 判断 801"/>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3" name="直線コネクタ 802"/>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4" name="フローチャート : 判断 803"/>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5" name="テキスト ボックス 804"/>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6" name="直線コネクタ 805"/>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7" name="フローチャート : 判断 806"/>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8" name="テキスト ボックス 807"/>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9" name="直線コネクタ 808"/>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0" name="フローチャート : 判断 809"/>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1" name="テキスト ボックス 810"/>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88900</xdr:rowOff>
    </xdr:from>
    <xdr:to>
      <xdr:col>27</xdr:col>
      <xdr:colOff>161925</xdr:colOff>
      <xdr:row>51</xdr:row>
      <xdr:rowOff>19050</xdr:rowOff>
    </xdr:to>
    <xdr:sp macro="" textlink="">
      <xdr:nvSpPr>
        <xdr:cNvPr id="812" name="フローチャート : 判断 811"/>
        <xdr:cNvSpPr/>
      </xdr:nvSpPr>
      <xdr:spPr>
        <a:xfrm>
          <a:off x="18605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35577</xdr:rowOff>
    </xdr:from>
    <xdr:ext cx="313932" cy="259045"/>
    <xdr:sp macro="" textlink="">
      <xdr:nvSpPr>
        <xdr:cNvPr id="813" name="テキスト ボックス 812"/>
        <xdr:cNvSpPr txBox="1"/>
      </xdr:nvSpPr>
      <xdr:spPr>
        <a:xfrm>
          <a:off x="18499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9" name="円/楕円 81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0"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1" name="円/楕円 820"/>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2" name="テキスト ボックス 821"/>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3" name="円/楕円 822"/>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4" name="テキスト ボックス 823"/>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5" name="円/楕円 824"/>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6" name="テキスト ボックス 825"/>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7" name="円/楕円 826"/>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8" name="テキスト ボックス 827"/>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endParaRPr kumimoji="1" lang="en-US" altLang="ja-JP" sz="1100">
            <a:solidFill>
              <a:sysClr val="windowText" lastClr="000000"/>
            </a:solidFill>
            <a:latin typeface="+mn-lt"/>
            <a:ea typeface="+mn-ea"/>
            <a:cs typeface="+mn-cs"/>
          </a:endParaRPr>
        </a:p>
        <a:p>
          <a:pPr eaLnBrk="1" fontAlgn="auto" latinLnBrk="0" hangingPunct="1"/>
          <a:r>
            <a:rPr kumimoji="1" lang="ja-JP" altLang="en-US" sz="1100">
              <a:solidFill>
                <a:sysClr val="windowText" lastClr="000000"/>
              </a:solidFill>
              <a:latin typeface="+mn-lt"/>
              <a:ea typeface="+mn-ea"/>
              <a:cs typeface="+mn-cs"/>
            </a:rPr>
            <a:t>・総務費は、住民一人当たり</a:t>
          </a:r>
          <a:r>
            <a:rPr kumimoji="1" lang="en-US" altLang="ja-JP" sz="1100">
              <a:solidFill>
                <a:sysClr val="windowText" lastClr="000000"/>
              </a:solidFill>
              <a:latin typeface="+mn-lt"/>
              <a:ea typeface="+mn-ea"/>
              <a:cs typeface="+mn-cs"/>
            </a:rPr>
            <a:t>54,442</a:t>
          </a:r>
          <a:r>
            <a:rPr kumimoji="1" lang="ja-JP" altLang="en-US" sz="1100">
              <a:solidFill>
                <a:sysClr val="windowText" lastClr="000000"/>
              </a:solidFill>
              <a:latin typeface="+mn-lt"/>
              <a:ea typeface="+mn-ea"/>
              <a:cs typeface="+mn-cs"/>
            </a:rPr>
            <a:t>円となっており、類似団体平均と比べて高い水準にある。前年度決算と比較すると、市民会館改修事業、総合支所整備事業などの普通建設事業費が増加していることが主な要因である。</a:t>
          </a:r>
          <a:endParaRPr kumimoji="1" lang="en-US" altLang="ja-JP" sz="1100">
            <a:solidFill>
              <a:sysClr val="windowText" lastClr="000000"/>
            </a:solidFill>
            <a:latin typeface="+mn-lt"/>
            <a:ea typeface="+mn-ea"/>
            <a:cs typeface="+mn-cs"/>
          </a:endParaRPr>
        </a:p>
        <a:p>
          <a:pPr eaLnBrk="1" fontAlgn="auto" latinLnBrk="0" hangingPunct="1"/>
          <a:r>
            <a:rPr kumimoji="1" lang="ja-JP" altLang="ja-JP" sz="1100">
              <a:solidFill>
                <a:sysClr val="windowText" lastClr="000000"/>
              </a:solidFill>
              <a:latin typeface="+mn-lt"/>
              <a:ea typeface="+mn-ea"/>
              <a:cs typeface="+mn-cs"/>
            </a:rPr>
            <a:t>・衛生費は、住民一人当たり</a:t>
          </a:r>
          <a:r>
            <a:rPr kumimoji="1" lang="en-US" altLang="ja-JP" sz="1100">
              <a:solidFill>
                <a:sysClr val="windowText" lastClr="000000"/>
              </a:solidFill>
              <a:latin typeface="+mn-lt"/>
              <a:ea typeface="+mn-ea"/>
              <a:cs typeface="+mn-cs"/>
            </a:rPr>
            <a:t>52,494</a:t>
          </a:r>
          <a:r>
            <a:rPr kumimoji="1" lang="ja-JP" altLang="ja-JP" sz="1100">
              <a:solidFill>
                <a:sysClr val="windowText" lastClr="000000"/>
              </a:solidFill>
              <a:latin typeface="+mn-lt"/>
              <a:ea typeface="+mn-ea"/>
              <a:cs typeface="+mn-cs"/>
            </a:rPr>
            <a:t>円となっており、類似団体平均と比べて高い水準にある。前年度決算と比較すると、ごみ焼却施設建設事業などの普通建設事業費が増加し</a:t>
          </a:r>
          <a:r>
            <a:rPr kumimoji="1" lang="ja-JP" altLang="en-US" sz="1100">
              <a:solidFill>
                <a:sysClr val="windowText" lastClr="000000"/>
              </a:solidFill>
              <a:latin typeface="+mn-lt"/>
              <a:ea typeface="+mn-ea"/>
              <a:cs typeface="+mn-cs"/>
            </a:rPr>
            <a:t>て</a:t>
          </a:r>
          <a:r>
            <a:rPr kumimoji="1" lang="ja-JP" altLang="ja-JP" sz="1100">
              <a:solidFill>
                <a:sysClr val="windowText" lastClr="000000"/>
              </a:solidFill>
              <a:latin typeface="+mn-lt"/>
              <a:ea typeface="+mn-ea"/>
              <a:cs typeface="+mn-cs"/>
            </a:rPr>
            <a:t>いることが主な要因である。</a:t>
          </a:r>
          <a:endParaRPr kumimoji="1" lang="en-US" altLang="ja-JP" sz="1100">
            <a:solidFill>
              <a:sysClr val="windowText" lastClr="000000"/>
            </a:solidFill>
            <a:latin typeface="+mn-lt"/>
            <a:ea typeface="+mn-ea"/>
            <a:cs typeface="+mn-cs"/>
          </a:endParaRPr>
        </a:p>
        <a:p>
          <a:pPr eaLnBrk="1" fontAlgn="auto" latinLnBrk="0" hangingPunct="1"/>
          <a:r>
            <a:rPr kumimoji="1" lang="ja-JP" altLang="ja-JP" sz="1100">
              <a:solidFill>
                <a:sysClr val="windowText" lastClr="000000"/>
              </a:solidFill>
              <a:latin typeface="+mn-lt"/>
              <a:ea typeface="+mn-ea"/>
              <a:cs typeface="+mn-cs"/>
            </a:rPr>
            <a:t>・土木費は、住民一人当たり</a:t>
          </a:r>
          <a:r>
            <a:rPr kumimoji="1" lang="en-US" altLang="ja-JP" sz="1100">
              <a:solidFill>
                <a:sysClr val="windowText" lastClr="000000"/>
              </a:solidFill>
              <a:latin typeface="+mn-lt"/>
              <a:ea typeface="+mn-ea"/>
              <a:cs typeface="+mn-cs"/>
            </a:rPr>
            <a:t>89,806</a:t>
          </a:r>
          <a:r>
            <a:rPr kumimoji="1" lang="ja-JP" altLang="ja-JP" sz="1100">
              <a:solidFill>
                <a:sysClr val="windowText" lastClr="000000"/>
              </a:solidFill>
              <a:latin typeface="+mn-lt"/>
              <a:ea typeface="+mn-ea"/>
              <a:cs typeface="+mn-cs"/>
            </a:rPr>
            <a:t>円となっており、類似団体平均と比べて高い水準にある。前年度決算と比較すると、岩国駅周辺整備事業、楠中津線改良事業などの普通建設事業費が増加して</a:t>
          </a:r>
          <a:r>
            <a:rPr kumimoji="1" lang="ja-JP" altLang="en-US" sz="1100">
              <a:solidFill>
                <a:sysClr val="windowText" lastClr="000000"/>
              </a:solidFill>
              <a:latin typeface="+mn-lt"/>
              <a:ea typeface="+mn-ea"/>
              <a:cs typeface="+mn-cs"/>
            </a:rPr>
            <a:t>い</a:t>
          </a:r>
          <a:r>
            <a:rPr kumimoji="1" lang="ja-JP" altLang="ja-JP" sz="1100">
              <a:solidFill>
                <a:sysClr val="windowText" lastClr="000000"/>
              </a:solidFill>
              <a:latin typeface="+mn-lt"/>
              <a:ea typeface="+mn-ea"/>
              <a:cs typeface="+mn-cs"/>
            </a:rPr>
            <a:t>ることが主な要因である。</a:t>
          </a:r>
          <a:endParaRPr kumimoji="1" lang="en-US" altLang="ja-JP" sz="1100">
            <a:solidFill>
              <a:sysClr val="windowText" lastClr="000000"/>
            </a:solidFill>
            <a:latin typeface="+mn-lt"/>
            <a:ea typeface="+mn-ea"/>
            <a:cs typeface="+mn-cs"/>
          </a:endParaRPr>
        </a:p>
        <a:p>
          <a:pPr eaLnBrk="1" fontAlgn="auto" latinLnBrk="0" hangingPunct="1"/>
          <a:r>
            <a:rPr kumimoji="1" lang="ja-JP" altLang="ja-JP" sz="1100">
              <a:solidFill>
                <a:sysClr val="windowText" lastClr="000000"/>
              </a:solidFill>
              <a:latin typeface="+mn-lt"/>
              <a:ea typeface="+mn-ea"/>
              <a:cs typeface="+mn-cs"/>
            </a:rPr>
            <a:t>・消防費は、住民一人当たり</a:t>
          </a:r>
          <a:r>
            <a:rPr kumimoji="1" lang="en-US" altLang="ja-JP" sz="1100">
              <a:solidFill>
                <a:sysClr val="windowText" lastClr="000000"/>
              </a:solidFill>
              <a:latin typeface="+mn-lt"/>
              <a:ea typeface="+mn-ea"/>
              <a:cs typeface="+mn-cs"/>
            </a:rPr>
            <a:t>18,079</a:t>
          </a:r>
          <a:r>
            <a:rPr kumimoji="1" lang="ja-JP" altLang="ja-JP" sz="1100">
              <a:solidFill>
                <a:sysClr val="windowText" lastClr="000000"/>
              </a:solidFill>
              <a:latin typeface="+mn-lt"/>
              <a:ea typeface="+mn-ea"/>
              <a:cs typeface="+mn-cs"/>
            </a:rPr>
            <a:t>円となっており、類似団体平均と比べて</a:t>
          </a:r>
          <a:r>
            <a:rPr kumimoji="1" lang="ja-JP" altLang="en-US" sz="1100">
              <a:solidFill>
                <a:sysClr val="windowText" lastClr="000000"/>
              </a:solidFill>
              <a:latin typeface="+mn-lt"/>
              <a:ea typeface="+mn-ea"/>
              <a:cs typeface="+mn-cs"/>
            </a:rPr>
            <a:t>やや</a:t>
          </a:r>
          <a:r>
            <a:rPr kumimoji="1" lang="ja-JP" altLang="ja-JP" sz="1100">
              <a:solidFill>
                <a:sysClr val="windowText" lastClr="000000"/>
              </a:solidFill>
              <a:latin typeface="+mn-lt"/>
              <a:ea typeface="+mn-ea"/>
              <a:cs typeface="+mn-cs"/>
            </a:rPr>
            <a:t>高い水準にある。前年度決算と比較すると、防災センター整備事業</a:t>
          </a:r>
          <a:r>
            <a:rPr kumimoji="1" lang="ja-JP" altLang="en-US" sz="1100">
              <a:solidFill>
                <a:sysClr val="windowText" lastClr="000000"/>
              </a:solidFill>
              <a:latin typeface="+mn-lt"/>
              <a:ea typeface="+mn-ea"/>
              <a:cs typeface="+mn-cs"/>
            </a:rPr>
            <a:t>が終了したことで、住民一人当たりコストが大きく減となっている</a:t>
          </a:r>
          <a:r>
            <a:rPr kumimoji="1" lang="ja-JP" altLang="ja-JP" sz="1100">
              <a:solidFill>
                <a:sysClr val="windowText" lastClr="000000"/>
              </a:solidFill>
              <a:latin typeface="+mn-lt"/>
              <a:ea typeface="+mn-ea"/>
              <a:cs typeface="+mn-cs"/>
            </a:rPr>
            <a:t>。</a:t>
          </a:r>
          <a:endParaRPr kumimoji="1" lang="en-US" altLang="ja-JP" sz="1100">
            <a:solidFill>
              <a:sysClr val="windowText" lastClr="000000"/>
            </a:solidFill>
            <a:latin typeface="+mn-lt"/>
            <a:ea typeface="+mn-ea"/>
            <a:cs typeface="+mn-cs"/>
          </a:endParaRPr>
        </a:p>
        <a:p>
          <a:pPr eaLnBrk="1" fontAlgn="auto" latinLnBrk="0" hangingPunct="1"/>
          <a:r>
            <a:rPr kumimoji="1" lang="ja-JP" altLang="ja-JP" sz="1100">
              <a:solidFill>
                <a:sysClr val="windowText" lastClr="000000"/>
              </a:solidFill>
              <a:latin typeface="+mn-lt"/>
              <a:ea typeface="+mn-ea"/>
              <a:cs typeface="+mn-cs"/>
            </a:rPr>
            <a:t>・教育費は、住民一人当たり</a:t>
          </a:r>
          <a:r>
            <a:rPr kumimoji="1" lang="en-US" altLang="ja-JP" sz="1100">
              <a:solidFill>
                <a:sysClr val="windowText" lastClr="000000"/>
              </a:solidFill>
              <a:latin typeface="+mn-lt"/>
              <a:ea typeface="+mn-ea"/>
              <a:cs typeface="+mn-cs"/>
            </a:rPr>
            <a:t>58,559</a:t>
          </a:r>
          <a:r>
            <a:rPr kumimoji="1" lang="ja-JP" altLang="ja-JP" sz="1100">
              <a:solidFill>
                <a:sysClr val="windowText" lastClr="000000"/>
              </a:solidFill>
              <a:latin typeface="+mn-lt"/>
              <a:ea typeface="+mn-ea"/>
              <a:cs typeface="+mn-cs"/>
            </a:rPr>
            <a:t>円となっており、類似団体平均と比べて高い水準にある。前年度決算と比較すると、玖珂小学校校舎建設事業などの普通建設事業費が増加していることが主な要因である。</a:t>
          </a:r>
          <a:endParaRPr kumimoji="1" lang="en-US" altLang="ja-JP" sz="1100">
            <a:solidFill>
              <a:sysClr val="windowText" lastClr="000000"/>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山口県岩国市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ysClr val="windowText" lastClr="000000"/>
              </a:solidFill>
              <a:latin typeface="+mn-lt"/>
              <a:ea typeface="+mn-ea"/>
              <a:cs typeface="+mn-cs"/>
            </a:rPr>
            <a:t>　</a:t>
          </a:r>
          <a:r>
            <a:rPr lang="ja-JP" altLang="ja-JP" sz="1100" b="0" i="0" baseline="0">
              <a:solidFill>
                <a:sysClr val="windowText" lastClr="000000"/>
              </a:solidFill>
              <a:latin typeface="+mn-lt"/>
              <a:ea typeface="+mn-ea"/>
              <a:cs typeface="+mn-cs"/>
            </a:rPr>
            <a:t>平成2</a:t>
          </a:r>
          <a:r>
            <a:rPr lang="en-US" altLang="ja-JP" sz="1100" b="0" i="0" baseline="0">
              <a:solidFill>
                <a:sysClr val="windowText" lastClr="000000"/>
              </a:solidFill>
              <a:latin typeface="+mn-lt"/>
              <a:ea typeface="+mn-ea"/>
              <a:cs typeface="+mn-cs"/>
            </a:rPr>
            <a:t>8</a:t>
          </a:r>
          <a:r>
            <a:rPr lang="ja-JP" altLang="ja-JP" sz="1100" b="0" i="0" baseline="0">
              <a:solidFill>
                <a:sysClr val="windowText" lastClr="000000"/>
              </a:solidFill>
              <a:latin typeface="+mn-lt"/>
              <a:ea typeface="+mn-ea"/>
              <a:cs typeface="+mn-cs"/>
            </a:rPr>
            <a:t>年度末の財政調整基金残高は、平成</a:t>
          </a:r>
          <a:r>
            <a:rPr lang="en-US" altLang="ja-JP" sz="1100" b="0" i="0" baseline="0">
              <a:solidFill>
                <a:sysClr val="windowText" lastClr="000000"/>
              </a:solidFill>
              <a:latin typeface="+mn-lt"/>
              <a:ea typeface="+mn-ea"/>
              <a:cs typeface="+mn-cs"/>
            </a:rPr>
            <a:t>27</a:t>
          </a:r>
          <a:r>
            <a:rPr lang="ja-JP" altLang="ja-JP" sz="1100" b="0" i="0" baseline="0">
              <a:solidFill>
                <a:sysClr val="windowText" lastClr="000000"/>
              </a:solidFill>
              <a:latin typeface="+mn-lt"/>
              <a:ea typeface="+mn-ea"/>
              <a:cs typeface="+mn-cs"/>
            </a:rPr>
            <a:t>年度末に比べ</a:t>
          </a:r>
          <a:r>
            <a:rPr lang="en-US" altLang="ja-JP" sz="1100" b="0" i="0" baseline="0">
              <a:solidFill>
                <a:sysClr val="windowText" lastClr="000000"/>
              </a:solidFill>
              <a:latin typeface="+mn-lt"/>
              <a:ea typeface="+mn-ea"/>
              <a:cs typeface="+mn-cs"/>
            </a:rPr>
            <a:t>702</a:t>
          </a:r>
          <a:r>
            <a:rPr lang="ja-JP" altLang="ja-JP" sz="1100" b="0" i="0" baseline="0">
              <a:solidFill>
                <a:sysClr val="windowText" lastClr="000000"/>
              </a:solidFill>
              <a:latin typeface="+mn-lt"/>
              <a:ea typeface="+mn-ea"/>
              <a:cs typeface="+mn-cs"/>
            </a:rPr>
            <a:t>百万円増加した。実質収支額</a:t>
          </a:r>
          <a:r>
            <a:rPr lang="ja-JP" altLang="en-US" sz="1100" b="0" i="0" baseline="0">
              <a:solidFill>
                <a:sysClr val="windowText" lastClr="000000"/>
              </a:solidFill>
              <a:latin typeface="+mn-lt"/>
              <a:ea typeface="+mn-ea"/>
              <a:cs typeface="+mn-cs"/>
            </a:rPr>
            <a:t>は</a:t>
          </a:r>
          <a:r>
            <a:rPr lang="ja-JP" altLang="ja-JP" sz="1100" b="0" i="0" baseline="0">
              <a:solidFill>
                <a:sysClr val="windowText" lastClr="000000"/>
              </a:solidFill>
              <a:latin typeface="+mn-lt"/>
              <a:ea typeface="+mn-ea"/>
              <a:cs typeface="+mn-cs"/>
            </a:rPr>
            <a:t>前年度に比べ</a:t>
          </a:r>
          <a:r>
            <a:rPr lang="en-US" altLang="ja-JP" sz="1100" b="0" i="0" baseline="0">
              <a:solidFill>
                <a:sysClr val="windowText" lastClr="000000"/>
              </a:solidFill>
              <a:latin typeface="+mn-lt"/>
              <a:ea typeface="+mn-ea"/>
              <a:cs typeface="+mn-cs"/>
            </a:rPr>
            <a:t>17</a:t>
          </a:r>
          <a:r>
            <a:rPr lang="ja-JP" altLang="ja-JP" sz="1100" b="0" i="0" baseline="0">
              <a:solidFill>
                <a:sysClr val="windowText" lastClr="000000"/>
              </a:solidFill>
              <a:latin typeface="+mn-lt"/>
              <a:ea typeface="+mn-ea"/>
              <a:cs typeface="+mn-cs"/>
            </a:rPr>
            <a:t>百万円増加し、実質単年度収支は、前年度に比べ</a:t>
          </a:r>
          <a:r>
            <a:rPr lang="en-US" altLang="ja-JP" sz="1100" b="0" i="0" baseline="0">
              <a:solidFill>
                <a:sysClr val="windowText" lastClr="000000"/>
              </a:solidFill>
              <a:latin typeface="+mn-lt"/>
              <a:ea typeface="+mn-ea"/>
              <a:cs typeface="+mn-cs"/>
            </a:rPr>
            <a:t>222</a:t>
          </a:r>
          <a:r>
            <a:rPr lang="ja-JP" altLang="ja-JP" sz="1100" b="0" i="0" baseline="0">
              <a:solidFill>
                <a:sysClr val="windowText" lastClr="000000"/>
              </a:solidFill>
              <a:latin typeface="+mn-lt"/>
              <a:ea typeface="+mn-ea"/>
              <a:cs typeface="+mn-cs"/>
            </a:rPr>
            <a:t>百万円</a:t>
          </a:r>
          <a:r>
            <a:rPr lang="ja-JP" altLang="en-US" sz="1100" b="0" i="0" baseline="0">
              <a:solidFill>
                <a:sysClr val="windowText" lastClr="000000"/>
              </a:solidFill>
              <a:latin typeface="+mn-lt"/>
              <a:ea typeface="+mn-ea"/>
              <a:cs typeface="+mn-cs"/>
            </a:rPr>
            <a:t>減の</a:t>
          </a:r>
          <a:r>
            <a:rPr lang="en-US" altLang="ja-JP" sz="1100" b="0" i="0" baseline="0">
              <a:solidFill>
                <a:sysClr val="windowText" lastClr="000000"/>
              </a:solidFill>
              <a:latin typeface="+mn-lt"/>
              <a:ea typeface="+mn-ea"/>
              <a:cs typeface="+mn-cs"/>
            </a:rPr>
            <a:t>718</a:t>
          </a:r>
          <a:r>
            <a:rPr lang="ja-JP" altLang="en-US" sz="1100" b="0" i="0" baseline="0">
              <a:solidFill>
                <a:sysClr val="windowText" lastClr="000000"/>
              </a:solidFill>
              <a:latin typeface="+mn-lt"/>
              <a:ea typeface="+mn-ea"/>
              <a:cs typeface="+mn-cs"/>
            </a:rPr>
            <a:t>百万円となった</a:t>
          </a:r>
          <a:r>
            <a:rPr lang="ja-JP" altLang="ja-JP" sz="1100" b="0" i="0" baseline="0">
              <a:solidFill>
                <a:sysClr val="windowText" lastClr="000000"/>
              </a:solidFill>
              <a:latin typeface="+mn-lt"/>
              <a:ea typeface="+mn-ea"/>
              <a:cs typeface="+mn-cs"/>
            </a:rPr>
            <a:t>。</a:t>
          </a:r>
          <a:endParaRPr lang="ja-JP" altLang="ja-JP" sz="1100">
            <a:solidFill>
              <a:sysClr val="windowText" lastClr="000000"/>
            </a:solidFill>
            <a:latin typeface="+mn-lt"/>
            <a:ea typeface="+mn-ea"/>
            <a:cs typeface="+mn-cs"/>
          </a:endParaRPr>
        </a:p>
        <a:p>
          <a:pPr rtl="0"/>
          <a:r>
            <a:rPr lang="ja-JP" altLang="ja-JP" sz="1100" b="0" i="0" baseline="0">
              <a:solidFill>
                <a:sysClr val="windowText" lastClr="000000"/>
              </a:solidFill>
              <a:latin typeface="+mn-lt"/>
              <a:ea typeface="+mn-ea"/>
              <a:cs typeface="+mn-cs"/>
            </a:rPr>
            <a:t>　平成</a:t>
          </a:r>
          <a:r>
            <a:rPr lang="en-US" altLang="ja-JP" sz="1100" b="0" i="0" baseline="0">
              <a:solidFill>
                <a:sysClr val="windowText" lastClr="000000"/>
              </a:solidFill>
              <a:latin typeface="+mn-lt"/>
              <a:ea typeface="+mn-ea"/>
              <a:cs typeface="+mn-cs"/>
            </a:rPr>
            <a:t>28</a:t>
          </a:r>
          <a:r>
            <a:rPr lang="ja-JP" altLang="ja-JP" sz="1100" b="0" i="0" baseline="0">
              <a:solidFill>
                <a:sysClr val="windowText" lastClr="000000"/>
              </a:solidFill>
              <a:latin typeface="+mn-lt"/>
              <a:ea typeface="+mn-ea"/>
              <a:cs typeface="+mn-cs"/>
            </a:rPr>
            <a:t>年度から始ま</a:t>
          </a:r>
          <a:r>
            <a:rPr lang="ja-JP" altLang="en-US" sz="1100" b="0" i="0" baseline="0">
              <a:solidFill>
                <a:sysClr val="windowText" lastClr="000000"/>
              </a:solidFill>
              <a:latin typeface="+mn-lt"/>
              <a:ea typeface="+mn-ea"/>
              <a:cs typeface="+mn-cs"/>
            </a:rPr>
            <a:t>ってい</a:t>
          </a:r>
          <a:r>
            <a:rPr lang="ja-JP" altLang="ja-JP" sz="1100" b="0" i="0" baseline="0">
              <a:solidFill>
                <a:sysClr val="windowText" lastClr="000000"/>
              </a:solidFill>
              <a:latin typeface="+mn-lt"/>
              <a:ea typeface="+mn-ea"/>
              <a:cs typeface="+mn-cs"/>
            </a:rPr>
            <a:t>る普通交付税などの合併支援措置の段階的縮減や、高齢化の進展などによる社会保障費、大規模事業、公共施設の維持管理等に多くの財源が必要であり、これらに備えて、財政調整基金の確保に努める。</a:t>
          </a:r>
          <a:endParaRPr lang="ja-JP" altLang="ja-JP" sz="1100">
            <a:solidFill>
              <a:sysClr val="windowText" lastClr="000000"/>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山口県岩国市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kumimoji="1" lang="ja-JP" altLang="ja-JP" sz="1100" b="0" i="0" baseline="0">
              <a:solidFill>
                <a:sysClr val="windowText" lastClr="000000"/>
              </a:solidFill>
              <a:latin typeface="+mn-lt"/>
              <a:ea typeface="+mn-ea"/>
              <a:cs typeface="+mn-cs"/>
            </a:rPr>
            <a:t>　</a:t>
          </a:r>
          <a:r>
            <a:rPr lang="ja-JP" altLang="ja-JP" sz="1100" b="0" i="0" baseline="0">
              <a:solidFill>
                <a:sysClr val="windowText" lastClr="000000"/>
              </a:solidFill>
              <a:latin typeface="+mn-lt"/>
              <a:ea typeface="+mn-ea"/>
              <a:cs typeface="+mn-cs"/>
            </a:rPr>
            <a:t>一般会計については、交付金等の増による基準財政収入額が増加したものの、臨時財政対策債発行可能額の減少により、分母である標準財政規模が前年度に比べて</a:t>
          </a:r>
          <a:r>
            <a:rPr lang="en-US" altLang="ja-JP" sz="1100" b="0" i="0" baseline="0">
              <a:solidFill>
                <a:sysClr val="windowText" lastClr="000000"/>
              </a:solidFill>
              <a:latin typeface="+mn-lt"/>
              <a:ea typeface="+mn-ea"/>
              <a:cs typeface="+mn-cs"/>
            </a:rPr>
            <a:t>525</a:t>
          </a:r>
          <a:r>
            <a:rPr lang="ja-JP" altLang="ja-JP" sz="1100" b="0" i="0" baseline="0">
              <a:solidFill>
                <a:sysClr val="windowText" lastClr="000000"/>
              </a:solidFill>
              <a:latin typeface="+mn-lt"/>
              <a:ea typeface="+mn-ea"/>
              <a:cs typeface="+mn-cs"/>
            </a:rPr>
            <a:t>百万円の減とな</a:t>
          </a:r>
          <a:r>
            <a:rPr lang="ja-JP" altLang="en-US" sz="1100" b="0" i="0" baseline="0">
              <a:solidFill>
                <a:sysClr val="windowText" lastClr="000000"/>
              </a:solidFill>
              <a:latin typeface="+mn-lt"/>
              <a:ea typeface="+mn-ea"/>
              <a:cs typeface="+mn-cs"/>
            </a:rPr>
            <a:t>り、</a:t>
          </a:r>
          <a:r>
            <a:rPr lang="ja-JP" altLang="ja-JP" sz="1100" b="0" i="0" baseline="0">
              <a:solidFill>
                <a:sysClr val="windowText" lastClr="000000"/>
              </a:solidFill>
              <a:latin typeface="+mn-lt"/>
              <a:ea typeface="+mn-ea"/>
              <a:cs typeface="+mn-cs"/>
            </a:rPr>
            <a:t>分子である実質収支が前年度に比べて</a:t>
          </a:r>
          <a:r>
            <a:rPr lang="en-US" altLang="ja-JP" sz="1100" b="0" i="0" baseline="0">
              <a:solidFill>
                <a:sysClr val="windowText" lastClr="000000"/>
              </a:solidFill>
              <a:latin typeface="+mn-lt"/>
              <a:ea typeface="+mn-ea"/>
              <a:cs typeface="+mn-cs"/>
            </a:rPr>
            <a:t>17</a:t>
          </a:r>
          <a:r>
            <a:rPr lang="ja-JP" altLang="ja-JP" sz="1100" b="0" i="0" baseline="0">
              <a:solidFill>
                <a:sysClr val="windowText" lastClr="000000"/>
              </a:solidFill>
              <a:latin typeface="+mn-lt"/>
              <a:ea typeface="+mn-ea"/>
              <a:cs typeface="+mn-cs"/>
            </a:rPr>
            <a:t>百万円の</a:t>
          </a:r>
          <a:r>
            <a:rPr lang="ja-JP" altLang="en-US" sz="1100" b="0" i="0" baseline="0">
              <a:solidFill>
                <a:sysClr val="windowText" lastClr="000000"/>
              </a:solidFill>
              <a:latin typeface="+mn-lt"/>
              <a:ea typeface="+mn-ea"/>
              <a:cs typeface="+mn-cs"/>
            </a:rPr>
            <a:t>微</a:t>
          </a:r>
          <a:r>
            <a:rPr lang="ja-JP" altLang="ja-JP" sz="1100" b="0" i="0" baseline="0">
              <a:solidFill>
                <a:sysClr val="windowText" lastClr="000000"/>
              </a:solidFill>
              <a:latin typeface="+mn-lt"/>
              <a:ea typeface="+mn-ea"/>
              <a:cs typeface="+mn-cs"/>
            </a:rPr>
            <a:t>増となった</a:t>
          </a:r>
          <a:r>
            <a:rPr lang="ja-JP" altLang="en-US" sz="1100" b="0" i="0" baseline="0">
              <a:solidFill>
                <a:sysClr val="windowText" lastClr="000000"/>
              </a:solidFill>
              <a:latin typeface="+mn-lt"/>
              <a:ea typeface="+mn-ea"/>
              <a:cs typeface="+mn-cs"/>
            </a:rPr>
            <a:t>結果</a:t>
          </a:r>
          <a:r>
            <a:rPr lang="ja-JP" altLang="ja-JP" sz="1100" b="0" i="0" baseline="0">
              <a:solidFill>
                <a:sysClr val="windowText" lastClr="000000"/>
              </a:solidFill>
              <a:latin typeface="+mn-lt"/>
              <a:ea typeface="+mn-ea"/>
              <a:cs typeface="+mn-cs"/>
            </a:rPr>
            <a:t>、黒字が</a:t>
          </a:r>
          <a:r>
            <a:rPr lang="en-US" altLang="ja-JP" sz="1100" b="0" i="0" baseline="0">
              <a:solidFill>
                <a:sysClr val="windowText" lastClr="000000"/>
              </a:solidFill>
              <a:latin typeface="+mn-lt"/>
              <a:ea typeface="+mn-ea"/>
              <a:cs typeface="+mn-cs"/>
            </a:rPr>
            <a:t>0.1</a:t>
          </a:r>
          <a:r>
            <a:rPr lang="ja-JP" altLang="ja-JP" sz="1100" b="0" i="0" baseline="0">
              <a:solidFill>
                <a:sysClr val="windowText" lastClr="000000"/>
              </a:solidFill>
              <a:latin typeface="+mn-lt"/>
              <a:ea typeface="+mn-ea"/>
              <a:cs typeface="+mn-cs"/>
            </a:rPr>
            <a:t>ポイント増加した。今後も適正な実質収支の確保に努める。</a:t>
          </a:r>
          <a:endParaRPr lang="ja-JP" altLang="ja-JP" sz="1100" baseline="0">
            <a:solidFill>
              <a:sysClr val="windowText" lastClr="000000"/>
            </a:solidFill>
            <a:latin typeface="+mn-lt"/>
            <a:ea typeface="+mn-ea"/>
            <a:cs typeface="+mn-cs"/>
          </a:endParaRPr>
        </a:p>
        <a:p>
          <a:pPr rtl="0"/>
          <a:r>
            <a:rPr lang="ja-JP" altLang="ja-JP" sz="1100" b="0" i="0" baseline="0">
              <a:solidFill>
                <a:sysClr val="windowText" lastClr="000000"/>
              </a:solidFill>
              <a:latin typeface="+mn-lt"/>
              <a:ea typeface="+mn-ea"/>
              <a:cs typeface="+mn-cs"/>
            </a:rPr>
            <a:t>　</a:t>
          </a:r>
          <a:r>
            <a:rPr lang="en-US" altLang="ja-JP" sz="1100" b="0" i="0" baseline="0">
              <a:solidFill>
                <a:sysClr val="windowText" lastClr="000000"/>
              </a:solidFill>
              <a:latin typeface="+mn-lt"/>
              <a:ea typeface="+mn-ea"/>
              <a:cs typeface="+mn-cs"/>
            </a:rPr>
            <a:t> </a:t>
          </a:r>
          <a:r>
            <a:rPr lang="ja-JP" altLang="ja-JP" sz="1100" b="0" i="0" baseline="0">
              <a:solidFill>
                <a:sysClr val="windowText" lastClr="000000"/>
              </a:solidFill>
              <a:latin typeface="+mn-lt"/>
              <a:ea typeface="+mn-ea"/>
              <a:cs typeface="+mn-cs"/>
            </a:rPr>
            <a:t>その他の会計についても、独立採算の原則に基づき、料金の適正化や経費の節減を行い、黒字の維持を図る。</a:t>
          </a:r>
          <a:endParaRPr lang="ja-JP" altLang="ja-JP" sz="1100">
            <a:solidFill>
              <a:sysClr val="windowText" lastClr="000000"/>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6.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7.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73800807</v>
      </c>
      <c r="BO4" s="411"/>
      <c r="BP4" s="411"/>
      <c r="BQ4" s="411"/>
      <c r="BR4" s="411"/>
      <c r="BS4" s="411"/>
      <c r="BT4" s="411"/>
      <c r="BU4" s="412"/>
      <c r="BV4" s="410">
        <v>70661185</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3.8</v>
      </c>
      <c r="CU4" s="588"/>
      <c r="CV4" s="588"/>
      <c r="CW4" s="588"/>
      <c r="CX4" s="588"/>
      <c r="CY4" s="588"/>
      <c r="CZ4" s="588"/>
      <c r="DA4" s="589"/>
      <c r="DB4" s="587">
        <v>3.7</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71909720</v>
      </c>
      <c r="BO5" s="416"/>
      <c r="BP5" s="416"/>
      <c r="BQ5" s="416"/>
      <c r="BR5" s="416"/>
      <c r="BS5" s="416"/>
      <c r="BT5" s="416"/>
      <c r="BU5" s="417"/>
      <c r="BV5" s="415">
        <v>68724211</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92.5</v>
      </c>
      <c r="CU5" s="386"/>
      <c r="CV5" s="386"/>
      <c r="CW5" s="386"/>
      <c r="CX5" s="386"/>
      <c r="CY5" s="386"/>
      <c r="CZ5" s="386"/>
      <c r="DA5" s="387"/>
      <c r="DB5" s="385">
        <v>89.6</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1891087</v>
      </c>
      <c r="BO6" s="416"/>
      <c r="BP6" s="416"/>
      <c r="BQ6" s="416"/>
      <c r="BR6" s="416"/>
      <c r="BS6" s="416"/>
      <c r="BT6" s="416"/>
      <c r="BU6" s="417"/>
      <c r="BV6" s="415">
        <v>1936974</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95.5</v>
      </c>
      <c r="CU6" s="562"/>
      <c r="CV6" s="562"/>
      <c r="CW6" s="562"/>
      <c r="CX6" s="562"/>
      <c r="CY6" s="562"/>
      <c r="CZ6" s="562"/>
      <c r="DA6" s="563"/>
      <c r="DB6" s="561">
        <v>92.4</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493987</v>
      </c>
      <c r="BO7" s="416"/>
      <c r="BP7" s="416"/>
      <c r="BQ7" s="416"/>
      <c r="BR7" s="416"/>
      <c r="BS7" s="416"/>
      <c r="BT7" s="416"/>
      <c r="BU7" s="417"/>
      <c r="BV7" s="415">
        <v>556668</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36862606</v>
      </c>
      <c r="CU7" s="416"/>
      <c r="CV7" s="416"/>
      <c r="CW7" s="416"/>
      <c r="CX7" s="416"/>
      <c r="CY7" s="416"/>
      <c r="CZ7" s="416"/>
      <c r="DA7" s="417"/>
      <c r="DB7" s="415">
        <v>37388028</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1397100</v>
      </c>
      <c r="BO8" s="416"/>
      <c r="BP8" s="416"/>
      <c r="BQ8" s="416"/>
      <c r="BR8" s="416"/>
      <c r="BS8" s="416"/>
      <c r="BT8" s="416"/>
      <c r="BU8" s="417"/>
      <c r="BV8" s="415">
        <v>1380306</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0.57999999999999996</v>
      </c>
      <c r="CU8" s="525"/>
      <c r="CV8" s="525"/>
      <c r="CW8" s="525"/>
      <c r="CX8" s="525"/>
      <c r="CY8" s="525"/>
      <c r="CZ8" s="525"/>
      <c r="DA8" s="526"/>
      <c r="DB8" s="524">
        <v>0.59</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136757</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16794</v>
      </c>
      <c r="BO9" s="416"/>
      <c r="BP9" s="416"/>
      <c r="BQ9" s="416"/>
      <c r="BR9" s="416"/>
      <c r="BS9" s="416"/>
      <c r="BT9" s="416"/>
      <c r="BU9" s="417"/>
      <c r="BV9" s="415">
        <v>485653</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14.4</v>
      </c>
      <c r="CU9" s="386"/>
      <c r="CV9" s="386"/>
      <c r="CW9" s="386"/>
      <c r="CX9" s="386"/>
      <c r="CY9" s="386"/>
      <c r="CZ9" s="386"/>
      <c r="DA9" s="387"/>
      <c r="DB9" s="385">
        <v>14</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143857</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701116</v>
      </c>
      <c r="BO10" s="416"/>
      <c r="BP10" s="416"/>
      <c r="BQ10" s="416"/>
      <c r="BR10" s="416"/>
      <c r="BS10" s="416"/>
      <c r="BT10" s="416"/>
      <c r="BU10" s="417"/>
      <c r="BV10" s="415">
        <v>453810</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138394</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136727</v>
      </c>
      <c r="S13" s="517"/>
      <c r="T13" s="517"/>
      <c r="U13" s="517"/>
      <c r="V13" s="518"/>
      <c r="W13" s="504" t="s">
        <v>124</v>
      </c>
      <c r="X13" s="428"/>
      <c r="Y13" s="428"/>
      <c r="Z13" s="428"/>
      <c r="AA13" s="428"/>
      <c r="AB13" s="429"/>
      <c r="AC13" s="391">
        <v>2143</v>
      </c>
      <c r="AD13" s="392"/>
      <c r="AE13" s="392"/>
      <c r="AF13" s="392"/>
      <c r="AG13" s="393"/>
      <c r="AH13" s="391">
        <v>2675</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717910</v>
      </c>
      <c r="BO13" s="416"/>
      <c r="BP13" s="416"/>
      <c r="BQ13" s="416"/>
      <c r="BR13" s="416"/>
      <c r="BS13" s="416"/>
      <c r="BT13" s="416"/>
      <c r="BU13" s="417"/>
      <c r="BV13" s="415">
        <v>939463</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8.9</v>
      </c>
      <c r="CU13" s="386"/>
      <c r="CV13" s="386"/>
      <c r="CW13" s="386"/>
      <c r="CX13" s="386"/>
      <c r="CY13" s="386"/>
      <c r="CZ13" s="386"/>
      <c r="DA13" s="387"/>
      <c r="DB13" s="385">
        <v>10.5</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139986</v>
      </c>
      <c r="S14" s="517"/>
      <c r="T14" s="517"/>
      <c r="U14" s="517"/>
      <c r="V14" s="518"/>
      <c r="W14" s="519"/>
      <c r="X14" s="431"/>
      <c r="Y14" s="431"/>
      <c r="Z14" s="431"/>
      <c r="AA14" s="431"/>
      <c r="AB14" s="432"/>
      <c r="AC14" s="509">
        <v>3.7</v>
      </c>
      <c r="AD14" s="510"/>
      <c r="AE14" s="510"/>
      <c r="AF14" s="510"/>
      <c r="AG14" s="511"/>
      <c r="AH14" s="509">
        <v>4.3</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11.8</v>
      </c>
      <c r="CU14" s="488"/>
      <c r="CV14" s="488"/>
      <c r="CW14" s="488"/>
      <c r="CX14" s="488"/>
      <c r="CY14" s="488"/>
      <c r="CZ14" s="488"/>
      <c r="DA14" s="489"/>
      <c r="DB14" s="520">
        <v>18.899999999999999</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138384</v>
      </c>
      <c r="S15" s="517"/>
      <c r="T15" s="517"/>
      <c r="U15" s="517"/>
      <c r="V15" s="518"/>
      <c r="W15" s="504" t="s">
        <v>131</v>
      </c>
      <c r="X15" s="428"/>
      <c r="Y15" s="428"/>
      <c r="Z15" s="428"/>
      <c r="AA15" s="428"/>
      <c r="AB15" s="429"/>
      <c r="AC15" s="391">
        <v>16337</v>
      </c>
      <c r="AD15" s="392"/>
      <c r="AE15" s="392"/>
      <c r="AF15" s="392"/>
      <c r="AG15" s="393"/>
      <c r="AH15" s="391">
        <v>17976</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16032622</v>
      </c>
      <c r="BO15" s="411"/>
      <c r="BP15" s="411"/>
      <c r="BQ15" s="411"/>
      <c r="BR15" s="411"/>
      <c r="BS15" s="411"/>
      <c r="BT15" s="411"/>
      <c r="BU15" s="412"/>
      <c r="BV15" s="410">
        <v>15767276</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27.8</v>
      </c>
      <c r="AD16" s="510"/>
      <c r="AE16" s="510"/>
      <c r="AF16" s="510"/>
      <c r="AG16" s="511"/>
      <c r="AH16" s="509">
        <v>28.8</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27896199</v>
      </c>
      <c r="BO16" s="416"/>
      <c r="BP16" s="416"/>
      <c r="BQ16" s="416"/>
      <c r="BR16" s="416"/>
      <c r="BS16" s="416"/>
      <c r="BT16" s="416"/>
      <c r="BU16" s="417"/>
      <c r="BV16" s="415">
        <v>26961649</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40198</v>
      </c>
      <c r="AD17" s="392"/>
      <c r="AE17" s="392"/>
      <c r="AF17" s="392"/>
      <c r="AG17" s="393"/>
      <c r="AH17" s="391">
        <v>41760</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20437568</v>
      </c>
      <c r="BO17" s="416"/>
      <c r="BP17" s="416"/>
      <c r="BQ17" s="416"/>
      <c r="BR17" s="416"/>
      <c r="BS17" s="416"/>
      <c r="BT17" s="416"/>
      <c r="BU17" s="417"/>
      <c r="BV17" s="415">
        <v>20033998</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141</v>
      </c>
      <c r="C18" s="478"/>
      <c r="D18" s="478"/>
      <c r="E18" s="479"/>
      <c r="F18" s="479"/>
      <c r="G18" s="479"/>
      <c r="H18" s="479"/>
      <c r="I18" s="479"/>
      <c r="J18" s="479"/>
      <c r="K18" s="479"/>
      <c r="L18" s="480">
        <v>873.72</v>
      </c>
      <c r="M18" s="480"/>
      <c r="N18" s="480"/>
      <c r="O18" s="480"/>
      <c r="P18" s="480"/>
      <c r="Q18" s="480"/>
      <c r="R18" s="481"/>
      <c r="S18" s="481"/>
      <c r="T18" s="481"/>
      <c r="U18" s="481"/>
      <c r="V18" s="482"/>
      <c r="W18" s="496"/>
      <c r="X18" s="497"/>
      <c r="Y18" s="497"/>
      <c r="Z18" s="497"/>
      <c r="AA18" s="497"/>
      <c r="AB18" s="505"/>
      <c r="AC18" s="379">
        <v>68.5</v>
      </c>
      <c r="AD18" s="380"/>
      <c r="AE18" s="380"/>
      <c r="AF18" s="380"/>
      <c r="AG18" s="483"/>
      <c r="AH18" s="379">
        <v>66.900000000000006</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35439803</v>
      </c>
      <c r="BO18" s="416"/>
      <c r="BP18" s="416"/>
      <c r="BQ18" s="416"/>
      <c r="BR18" s="416"/>
      <c r="BS18" s="416"/>
      <c r="BT18" s="416"/>
      <c r="BU18" s="417"/>
      <c r="BV18" s="415">
        <v>34820136</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143</v>
      </c>
      <c r="C19" s="478"/>
      <c r="D19" s="478"/>
      <c r="E19" s="479"/>
      <c r="F19" s="479"/>
      <c r="G19" s="479"/>
      <c r="H19" s="479"/>
      <c r="I19" s="479"/>
      <c r="J19" s="479"/>
      <c r="K19" s="479"/>
      <c r="L19" s="485">
        <v>157</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46267296</v>
      </c>
      <c r="BO19" s="416"/>
      <c r="BP19" s="416"/>
      <c r="BQ19" s="416"/>
      <c r="BR19" s="416"/>
      <c r="BS19" s="416"/>
      <c r="BT19" s="416"/>
      <c r="BU19" s="417"/>
      <c r="BV19" s="415">
        <v>45896830</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145</v>
      </c>
      <c r="C20" s="478"/>
      <c r="D20" s="478"/>
      <c r="E20" s="479"/>
      <c r="F20" s="479"/>
      <c r="G20" s="479"/>
      <c r="H20" s="479"/>
      <c r="I20" s="479"/>
      <c r="J20" s="479"/>
      <c r="K20" s="479"/>
      <c r="L20" s="485">
        <v>59080</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51765156</v>
      </c>
      <c r="BO23" s="416"/>
      <c r="BP23" s="416"/>
      <c r="BQ23" s="416"/>
      <c r="BR23" s="416"/>
      <c r="BS23" s="416"/>
      <c r="BT23" s="416"/>
      <c r="BU23" s="417"/>
      <c r="BV23" s="415">
        <v>53646298</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154</v>
      </c>
      <c r="F24" s="389"/>
      <c r="G24" s="389"/>
      <c r="H24" s="389"/>
      <c r="I24" s="389"/>
      <c r="J24" s="389"/>
      <c r="K24" s="390"/>
      <c r="L24" s="391">
        <v>1</v>
      </c>
      <c r="M24" s="392"/>
      <c r="N24" s="392"/>
      <c r="O24" s="392"/>
      <c r="P24" s="393"/>
      <c r="Q24" s="391">
        <v>9650</v>
      </c>
      <c r="R24" s="392"/>
      <c r="S24" s="392"/>
      <c r="T24" s="392"/>
      <c r="U24" s="392"/>
      <c r="V24" s="393"/>
      <c r="W24" s="457"/>
      <c r="X24" s="448"/>
      <c r="Y24" s="449"/>
      <c r="Z24" s="388" t="s">
        <v>155</v>
      </c>
      <c r="AA24" s="389"/>
      <c r="AB24" s="389"/>
      <c r="AC24" s="389"/>
      <c r="AD24" s="389"/>
      <c r="AE24" s="389"/>
      <c r="AF24" s="389"/>
      <c r="AG24" s="390"/>
      <c r="AH24" s="391">
        <v>1029</v>
      </c>
      <c r="AI24" s="392"/>
      <c r="AJ24" s="392"/>
      <c r="AK24" s="392"/>
      <c r="AL24" s="393"/>
      <c r="AM24" s="391">
        <v>3432744</v>
      </c>
      <c r="AN24" s="392"/>
      <c r="AO24" s="392"/>
      <c r="AP24" s="392"/>
      <c r="AQ24" s="392"/>
      <c r="AR24" s="393"/>
      <c r="AS24" s="391">
        <v>3336</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41221517</v>
      </c>
      <c r="BO24" s="416"/>
      <c r="BP24" s="416"/>
      <c r="BQ24" s="416"/>
      <c r="BR24" s="416"/>
      <c r="BS24" s="416"/>
      <c r="BT24" s="416"/>
      <c r="BU24" s="417"/>
      <c r="BV24" s="415">
        <v>42910438</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157</v>
      </c>
      <c r="F25" s="389"/>
      <c r="G25" s="389"/>
      <c r="H25" s="389"/>
      <c r="I25" s="389"/>
      <c r="J25" s="389"/>
      <c r="K25" s="390"/>
      <c r="L25" s="391">
        <v>1</v>
      </c>
      <c r="M25" s="392"/>
      <c r="N25" s="392"/>
      <c r="O25" s="392"/>
      <c r="P25" s="393"/>
      <c r="Q25" s="391">
        <v>7850</v>
      </c>
      <c r="R25" s="392"/>
      <c r="S25" s="392"/>
      <c r="T25" s="392"/>
      <c r="U25" s="392"/>
      <c r="V25" s="393"/>
      <c r="W25" s="457"/>
      <c r="X25" s="448"/>
      <c r="Y25" s="449"/>
      <c r="Z25" s="388" t="s">
        <v>158</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42952328</v>
      </c>
      <c r="BO25" s="411"/>
      <c r="BP25" s="411"/>
      <c r="BQ25" s="411"/>
      <c r="BR25" s="411"/>
      <c r="BS25" s="411"/>
      <c r="BT25" s="411"/>
      <c r="BU25" s="412"/>
      <c r="BV25" s="410">
        <v>43059860</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160</v>
      </c>
      <c r="F26" s="389"/>
      <c r="G26" s="389"/>
      <c r="H26" s="389"/>
      <c r="I26" s="389"/>
      <c r="J26" s="389"/>
      <c r="K26" s="390"/>
      <c r="L26" s="391">
        <v>1</v>
      </c>
      <c r="M26" s="392"/>
      <c r="N26" s="392"/>
      <c r="O26" s="392"/>
      <c r="P26" s="393"/>
      <c r="Q26" s="391">
        <v>6850</v>
      </c>
      <c r="R26" s="392"/>
      <c r="S26" s="392"/>
      <c r="T26" s="392"/>
      <c r="U26" s="392"/>
      <c r="V26" s="393"/>
      <c r="W26" s="457"/>
      <c r="X26" s="448"/>
      <c r="Y26" s="449"/>
      <c r="Z26" s="388" t="s">
        <v>161</v>
      </c>
      <c r="AA26" s="470"/>
      <c r="AB26" s="470"/>
      <c r="AC26" s="470"/>
      <c r="AD26" s="470"/>
      <c r="AE26" s="470"/>
      <c r="AF26" s="470"/>
      <c r="AG26" s="471"/>
      <c r="AH26" s="391">
        <v>80</v>
      </c>
      <c r="AI26" s="392"/>
      <c r="AJ26" s="392"/>
      <c r="AK26" s="392"/>
      <c r="AL26" s="393"/>
      <c r="AM26" s="391">
        <v>264160</v>
      </c>
      <c r="AN26" s="392"/>
      <c r="AO26" s="392"/>
      <c r="AP26" s="392"/>
      <c r="AQ26" s="392"/>
      <c r="AR26" s="393"/>
      <c r="AS26" s="391">
        <v>3302</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163</v>
      </c>
      <c r="F27" s="389"/>
      <c r="G27" s="389"/>
      <c r="H27" s="389"/>
      <c r="I27" s="389"/>
      <c r="J27" s="389"/>
      <c r="K27" s="390"/>
      <c r="L27" s="391">
        <v>1</v>
      </c>
      <c r="M27" s="392"/>
      <c r="N27" s="392"/>
      <c r="O27" s="392"/>
      <c r="P27" s="393"/>
      <c r="Q27" s="391">
        <v>5400</v>
      </c>
      <c r="R27" s="392"/>
      <c r="S27" s="392"/>
      <c r="T27" s="392"/>
      <c r="U27" s="392"/>
      <c r="V27" s="393"/>
      <c r="W27" s="457"/>
      <c r="X27" s="448"/>
      <c r="Y27" s="449"/>
      <c r="Z27" s="388" t="s">
        <v>164</v>
      </c>
      <c r="AA27" s="389"/>
      <c r="AB27" s="389"/>
      <c r="AC27" s="389"/>
      <c r="AD27" s="389"/>
      <c r="AE27" s="389"/>
      <c r="AF27" s="389"/>
      <c r="AG27" s="390"/>
      <c r="AH27" s="391">
        <v>4</v>
      </c>
      <c r="AI27" s="392"/>
      <c r="AJ27" s="392"/>
      <c r="AK27" s="392"/>
      <c r="AL27" s="393"/>
      <c r="AM27" s="391">
        <v>13696</v>
      </c>
      <c r="AN27" s="392"/>
      <c r="AO27" s="392"/>
      <c r="AP27" s="392"/>
      <c r="AQ27" s="392"/>
      <c r="AR27" s="393"/>
      <c r="AS27" s="391">
        <v>3424</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922210</v>
      </c>
      <c r="BO27" s="419"/>
      <c r="BP27" s="419"/>
      <c r="BQ27" s="419"/>
      <c r="BR27" s="419"/>
      <c r="BS27" s="419"/>
      <c r="BT27" s="419"/>
      <c r="BU27" s="420"/>
      <c r="BV27" s="418">
        <v>922195</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166</v>
      </c>
      <c r="F28" s="389"/>
      <c r="G28" s="389"/>
      <c r="H28" s="389"/>
      <c r="I28" s="389"/>
      <c r="J28" s="389"/>
      <c r="K28" s="390"/>
      <c r="L28" s="391">
        <v>1</v>
      </c>
      <c r="M28" s="392"/>
      <c r="N28" s="392"/>
      <c r="O28" s="392"/>
      <c r="P28" s="393"/>
      <c r="Q28" s="391">
        <v>4700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8809383</v>
      </c>
      <c r="BO28" s="411"/>
      <c r="BP28" s="411"/>
      <c r="BQ28" s="411"/>
      <c r="BR28" s="411"/>
      <c r="BS28" s="411"/>
      <c r="BT28" s="411"/>
      <c r="BU28" s="412"/>
      <c r="BV28" s="410">
        <v>8108267</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170</v>
      </c>
      <c r="F29" s="389"/>
      <c r="G29" s="389"/>
      <c r="H29" s="389"/>
      <c r="I29" s="389"/>
      <c r="J29" s="389"/>
      <c r="K29" s="390"/>
      <c r="L29" s="391">
        <v>30</v>
      </c>
      <c r="M29" s="392"/>
      <c r="N29" s="392"/>
      <c r="O29" s="392"/>
      <c r="P29" s="393"/>
      <c r="Q29" s="391">
        <v>4400</v>
      </c>
      <c r="R29" s="392"/>
      <c r="S29" s="392"/>
      <c r="T29" s="392"/>
      <c r="U29" s="392"/>
      <c r="V29" s="393"/>
      <c r="W29" s="458"/>
      <c r="X29" s="459"/>
      <c r="Y29" s="460"/>
      <c r="Z29" s="388" t="s">
        <v>171</v>
      </c>
      <c r="AA29" s="389"/>
      <c r="AB29" s="389"/>
      <c r="AC29" s="389"/>
      <c r="AD29" s="389"/>
      <c r="AE29" s="389"/>
      <c r="AF29" s="389"/>
      <c r="AG29" s="390"/>
      <c r="AH29" s="391">
        <v>1033</v>
      </c>
      <c r="AI29" s="392"/>
      <c r="AJ29" s="392"/>
      <c r="AK29" s="392"/>
      <c r="AL29" s="393"/>
      <c r="AM29" s="391">
        <v>3446440</v>
      </c>
      <c r="AN29" s="392"/>
      <c r="AO29" s="392"/>
      <c r="AP29" s="392"/>
      <c r="AQ29" s="392"/>
      <c r="AR29" s="393"/>
      <c r="AS29" s="391">
        <v>3336</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3694323</v>
      </c>
      <c r="BO29" s="416"/>
      <c r="BP29" s="416"/>
      <c r="BQ29" s="416"/>
      <c r="BR29" s="416"/>
      <c r="BS29" s="416"/>
      <c r="BT29" s="416"/>
      <c r="BU29" s="417"/>
      <c r="BV29" s="415">
        <v>3473504</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98.9</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4998826</v>
      </c>
      <c r="BO30" s="419"/>
      <c r="BP30" s="419"/>
      <c r="BQ30" s="419"/>
      <c r="BR30" s="419"/>
      <c r="BS30" s="419"/>
      <c r="BT30" s="419"/>
      <c r="BU30" s="420"/>
      <c r="BV30" s="418">
        <v>5258821</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f>IF(BG34="","",MAX(C34:D43,U34:V43,AM34:AN43)+1)</f>
        <v>11</v>
      </c>
      <c r="BF34" s="375"/>
      <c r="BG34" s="374" t="str">
        <f>IF('各会計、関係団体の財政状況及び健全化判断比率'!B36="","",'各会計、関係団体の財政状況及び健全化判断比率'!B36)</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18</v>
      </c>
      <c r="BX34" s="375"/>
      <c r="BY34" s="374" t="str">
        <f>IF('各会計、関係団体の財政状況及び健全化判断比率'!B68="","",'各会計、関係団体の財政状況及び健全化判断比率'!B68)</f>
        <v>玖珂地方老人福祉施設組合（一般会計）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28</v>
      </c>
      <c r="CP34" s="375"/>
      <c r="CQ34" s="374" t="str">
        <f>IF('各会計、関係団体の財政状況及び健全化判断比率'!BS7="","",'各会計、関係団体の財政状況及び健全化判断比率'!BS7)</f>
        <v>岩国柱島海運</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土地取得事業特別会計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f t="shared" ref="AM35:AM43" si="0">IF(AO35="","",AM34+1)</f>
        <v>8</v>
      </c>
      <c r="AN35" s="375"/>
      <c r="AO35" s="374" t="str">
        <f>IF('各会計、関係団体の財政状況及び健全化判断比率'!B33="","",'各会計、関係団体の財政状況及び健全化判断比率'!B33)</f>
        <v>工業用水道事業会計</v>
      </c>
      <c r="AP35" s="374"/>
      <c r="AQ35" s="374"/>
      <c r="AR35" s="374"/>
      <c r="AS35" s="374"/>
      <c r="AT35" s="374"/>
      <c r="AU35" s="374"/>
      <c r="AV35" s="374"/>
      <c r="AW35" s="374"/>
      <c r="AX35" s="374"/>
      <c r="AY35" s="374"/>
      <c r="AZ35" s="374"/>
      <c r="BA35" s="374"/>
      <c r="BB35" s="374"/>
      <c r="BC35" s="374"/>
      <c r="BD35" s="167"/>
      <c r="BE35" s="375">
        <f t="shared" ref="BE35:BE43" si="1">IF(BG35="","",BE34+1)</f>
        <v>12</v>
      </c>
      <c r="BF35" s="375"/>
      <c r="BG35" s="374" t="str">
        <f>IF('各会計、関係団体の財政状況及び健全化判断比率'!B37="","",'各会計、関係団体の財政状況及び健全化判断比率'!B37)</f>
        <v>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19</v>
      </c>
      <c r="BX35" s="375"/>
      <c r="BY35" s="374" t="str">
        <f>IF('各会計、関係団体の財政状況及び健全化判断比率'!B69="","",'各会計、関係団体の財政状況及び健全化判断比率'!B69)</f>
        <v>玖珂地方老人福祉施設組合（指定訪問介護事業特別会計）</v>
      </c>
      <c r="BZ35" s="374"/>
      <c r="CA35" s="374"/>
      <c r="CB35" s="374"/>
      <c r="CC35" s="374"/>
      <c r="CD35" s="374"/>
      <c r="CE35" s="374"/>
      <c r="CF35" s="374"/>
      <c r="CG35" s="374"/>
      <c r="CH35" s="374"/>
      <c r="CI35" s="374"/>
      <c r="CJ35" s="374"/>
      <c r="CK35" s="374"/>
      <c r="CL35" s="374"/>
      <c r="CM35" s="374"/>
      <c r="CN35" s="167"/>
      <c r="CO35" s="375">
        <f t="shared" ref="CO35:CO43" si="3">IF(CQ35="","",CO34+1)</f>
        <v>29</v>
      </c>
      <c r="CP35" s="375"/>
      <c r="CQ35" s="374" t="str">
        <f>IF('各会計、関係団体の財政状況及び健全化判断比率'!BS8="","",'各会計、関係団体の財政状況及び健全化判断比率'!BS8)</f>
        <v>岩国市土地開発公社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〇</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f t="shared" si="0"/>
        <v>9</v>
      </c>
      <c r="AN36" s="375"/>
      <c r="AO36" s="374" t="str">
        <f>IF('各会計、関係団体の財政状況及び健全化判断比率'!B34="","",'各会計、関係団体の財政状況及び健全化判断比率'!B34)</f>
        <v>病院事業会計</v>
      </c>
      <c r="AP36" s="374"/>
      <c r="AQ36" s="374"/>
      <c r="AR36" s="374"/>
      <c r="AS36" s="374"/>
      <c r="AT36" s="374"/>
      <c r="AU36" s="374"/>
      <c r="AV36" s="374"/>
      <c r="AW36" s="374"/>
      <c r="AX36" s="374"/>
      <c r="AY36" s="374"/>
      <c r="AZ36" s="374"/>
      <c r="BA36" s="374"/>
      <c r="BB36" s="374"/>
      <c r="BC36" s="374"/>
      <c r="BD36" s="167"/>
      <c r="BE36" s="375">
        <f t="shared" si="1"/>
        <v>13</v>
      </c>
      <c r="BF36" s="375"/>
      <c r="BG36" s="374" t="str">
        <f>IF('各会計、関係団体の財政状況及び健全化判断比率'!B38="","",'各会計、関係団体の財政状況及び健全化判断比率'!B38)</f>
        <v>特定地域生活排水処理事業特別会計</v>
      </c>
      <c r="BH36" s="374"/>
      <c r="BI36" s="374"/>
      <c r="BJ36" s="374"/>
      <c r="BK36" s="374"/>
      <c r="BL36" s="374"/>
      <c r="BM36" s="374"/>
      <c r="BN36" s="374"/>
      <c r="BO36" s="374"/>
      <c r="BP36" s="374"/>
      <c r="BQ36" s="374"/>
      <c r="BR36" s="374"/>
      <c r="BS36" s="374"/>
      <c r="BT36" s="374"/>
      <c r="BU36" s="374"/>
      <c r="BV36" s="167"/>
      <c r="BW36" s="375">
        <f t="shared" si="2"/>
        <v>20</v>
      </c>
      <c r="BX36" s="375"/>
      <c r="BY36" s="374" t="str">
        <f>IF('各会計、関係団体の財政状況及び健全化判断比率'!B70="","",'各会計、関係団体の財政状況及び健全化判断比率'!B70)</f>
        <v>玖西環境衛生組合（一般会計）</v>
      </c>
      <c r="BZ36" s="374"/>
      <c r="CA36" s="374"/>
      <c r="CB36" s="374"/>
      <c r="CC36" s="374"/>
      <c r="CD36" s="374"/>
      <c r="CE36" s="374"/>
      <c r="CF36" s="374"/>
      <c r="CG36" s="374"/>
      <c r="CH36" s="374"/>
      <c r="CI36" s="374"/>
      <c r="CJ36" s="374"/>
      <c r="CK36" s="374"/>
      <c r="CL36" s="374"/>
      <c r="CM36" s="374"/>
      <c r="CN36" s="167"/>
      <c r="CO36" s="375">
        <f t="shared" si="3"/>
        <v>30</v>
      </c>
      <c r="CP36" s="375"/>
      <c r="CQ36" s="374" t="str">
        <f>IF('各会計、関係団体の財政状況及び健全化判断比率'!BS9="","",'各会計、関係団体の財政状況及び健全化判断比率'!BS9)</f>
        <v>玖珂町体育施設等管理協会</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6</v>
      </c>
      <c r="V37" s="375"/>
      <c r="W37" s="374" t="str">
        <f>IF('各会計、関係団体の財政状況及び健全化判断比率'!B31="","",'各会計、関係団体の財政状況及び健全化判断比率'!B31)</f>
        <v>駐車場事業特別会計</v>
      </c>
      <c r="X37" s="374"/>
      <c r="Y37" s="374"/>
      <c r="Z37" s="374"/>
      <c r="AA37" s="374"/>
      <c r="AB37" s="374"/>
      <c r="AC37" s="374"/>
      <c r="AD37" s="374"/>
      <c r="AE37" s="374"/>
      <c r="AF37" s="374"/>
      <c r="AG37" s="374"/>
      <c r="AH37" s="374"/>
      <c r="AI37" s="374"/>
      <c r="AJ37" s="374"/>
      <c r="AK37" s="374"/>
      <c r="AL37" s="167"/>
      <c r="AM37" s="375">
        <f t="shared" si="0"/>
        <v>10</v>
      </c>
      <c r="AN37" s="375"/>
      <c r="AO37" s="374" t="str">
        <f>IF('各会計、関係団体の財政状況及び健全化判断比率'!B35="","",'各会計、関係団体の財政状況及び健全化判断比率'!B35)</f>
        <v>下水道事業会計</v>
      </c>
      <c r="AP37" s="374"/>
      <c r="AQ37" s="374"/>
      <c r="AR37" s="374"/>
      <c r="AS37" s="374"/>
      <c r="AT37" s="374"/>
      <c r="AU37" s="374"/>
      <c r="AV37" s="374"/>
      <c r="AW37" s="374"/>
      <c r="AX37" s="374"/>
      <c r="AY37" s="374"/>
      <c r="AZ37" s="374"/>
      <c r="BA37" s="374"/>
      <c r="BB37" s="374"/>
      <c r="BC37" s="374"/>
      <c r="BD37" s="167"/>
      <c r="BE37" s="375">
        <f t="shared" si="1"/>
        <v>14</v>
      </c>
      <c r="BF37" s="375"/>
      <c r="BG37" s="374" t="str">
        <f>IF('各会計、関係団体の財政状況及び健全化判断比率'!B39="","",'各会計、関係団体の財政状況及び健全化判断比率'!B39)</f>
        <v>周東食肉センター事業特別会計</v>
      </c>
      <c r="BH37" s="374"/>
      <c r="BI37" s="374"/>
      <c r="BJ37" s="374"/>
      <c r="BK37" s="374"/>
      <c r="BL37" s="374"/>
      <c r="BM37" s="374"/>
      <c r="BN37" s="374"/>
      <c r="BO37" s="374"/>
      <c r="BP37" s="374"/>
      <c r="BQ37" s="374"/>
      <c r="BR37" s="374"/>
      <c r="BS37" s="374"/>
      <c r="BT37" s="374"/>
      <c r="BU37" s="374"/>
      <c r="BV37" s="167"/>
      <c r="BW37" s="375">
        <f t="shared" si="2"/>
        <v>21</v>
      </c>
      <c r="BX37" s="375"/>
      <c r="BY37" s="374" t="str">
        <f>IF('各会計、関係団体の財政状況及び健全化判断比率'!B71="","",'各会計、関係団体の財政状況及び健全化判断比率'!B71)</f>
        <v>周東環境衛生組合（一般会計）</v>
      </c>
      <c r="BZ37" s="374"/>
      <c r="CA37" s="374"/>
      <c r="CB37" s="374"/>
      <c r="CC37" s="374"/>
      <c r="CD37" s="374"/>
      <c r="CE37" s="374"/>
      <c r="CF37" s="374"/>
      <c r="CG37" s="374"/>
      <c r="CH37" s="374"/>
      <c r="CI37" s="374"/>
      <c r="CJ37" s="374"/>
      <c r="CK37" s="374"/>
      <c r="CL37" s="374"/>
      <c r="CM37" s="374"/>
      <c r="CN37" s="167"/>
      <c r="CO37" s="375">
        <f t="shared" si="3"/>
        <v>31</v>
      </c>
      <c r="CP37" s="375"/>
      <c r="CQ37" s="374" t="str">
        <f>IF('各会計、関係団体の財政状況及び健全化判断比率'!BS10="","",'各会計、関係団体の財政状況及び健全化判断比率'!BS10)</f>
        <v>周東町農業開発センター</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f t="shared" si="1"/>
        <v>15</v>
      </c>
      <c r="BF38" s="375"/>
      <c r="BG38" s="374" t="str">
        <f>IF('各会計、関係団体の財政状況及び健全化判断比率'!B40="","",'各会計、関係団体の財政状況及び健全化判断比率'!B40)</f>
        <v>観光施設運営事業特別会計</v>
      </c>
      <c r="BH38" s="374"/>
      <c r="BI38" s="374"/>
      <c r="BJ38" s="374"/>
      <c r="BK38" s="374"/>
      <c r="BL38" s="374"/>
      <c r="BM38" s="374"/>
      <c r="BN38" s="374"/>
      <c r="BO38" s="374"/>
      <c r="BP38" s="374"/>
      <c r="BQ38" s="374"/>
      <c r="BR38" s="374"/>
      <c r="BS38" s="374"/>
      <c r="BT38" s="374"/>
      <c r="BU38" s="374"/>
      <c r="BV38" s="167"/>
      <c r="BW38" s="375">
        <f t="shared" si="2"/>
        <v>22</v>
      </c>
      <c r="BX38" s="375"/>
      <c r="BY38" s="374" t="str">
        <f>IF('各会計、関係団体の財政状況及び健全化判断比率'!B72="","",'各会計、関係団体の財政状況及び健全化判断比率'!B72)</f>
        <v>岩国地区消防組合（一般会計）</v>
      </c>
      <c r="BZ38" s="374"/>
      <c r="CA38" s="374"/>
      <c r="CB38" s="374"/>
      <c r="CC38" s="374"/>
      <c r="CD38" s="374"/>
      <c r="CE38" s="374"/>
      <c r="CF38" s="374"/>
      <c r="CG38" s="374"/>
      <c r="CH38" s="374"/>
      <c r="CI38" s="374"/>
      <c r="CJ38" s="374"/>
      <c r="CK38" s="374"/>
      <c r="CL38" s="374"/>
      <c r="CM38" s="374"/>
      <c r="CN38" s="167"/>
      <c r="CO38" s="375">
        <f t="shared" si="3"/>
        <v>32</v>
      </c>
      <c r="CP38" s="375"/>
      <c r="CQ38" s="374" t="str">
        <f>IF('各会計、関係団体の財政状況及び健全化判断比率'!BS11="","",'各会計、関係団体の財政状況及び健全化判断比率'!BS11)</f>
        <v>美川開発</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f t="shared" si="1"/>
        <v>16</v>
      </c>
      <c r="BF39" s="375"/>
      <c r="BG39" s="374" t="str">
        <f>IF('各会計、関係団体の財政状況及び健全化判断比率'!B41="","",'各会計、関係団体の財政状況及び健全化判断比率'!B41)</f>
        <v>錦帯橋管理特別会計</v>
      </c>
      <c r="BH39" s="374"/>
      <c r="BI39" s="374"/>
      <c r="BJ39" s="374"/>
      <c r="BK39" s="374"/>
      <c r="BL39" s="374"/>
      <c r="BM39" s="374"/>
      <c r="BN39" s="374"/>
      <c r="BO39" s="374"/>
      <c r="BP39" s="374"/>
      <c r="BQ39" s="374"/>
      <c r="BR39" s="374"/>
      <c r="BS39" s="374"/>
      <c r="BT39" s="374"/>
      <c r="BU39" s="374"/>
      <c r="BV39" s="167"/>
      <c r="BW39" s="375">
        <f t="shared" si="2"/>
        <v>23</v>
      </c>
      <c r="BX39" s="375"/>
      <c r="BY39" s="374" t="str">
        <f>IF('各会計、関係団体の財政状況及び健全化判断比率'!B73="","",'各会計、関係団体の財政状況及び健全化判断比率'!B73)</f>
        <v>周陽環境整備組合（一般会計）</v>
      </c>
      <c r="BZ39" s="374"/>
      <c r="CA39" s="374"/>
      <c r="CB39" s="374"/>
      <c r="CC39" s="374"/>
      <c r="CD39" s="374"/>
      <c r="CE39" s="374"/>
      <c r="CF39" s="374"/>
      <c r="CG39" s="374"/>
      <c r="CH39" s="374"/>
      <c r="CI39" s="374"/>
      <c r="CJ39" s="374"/>
      <c r="CK39" s="374"/>
      <c r="CL39" s="374"/>
      <c r="CM39" s="374"/>
      <c r="CN39" s="167"/>
      <c r="CO39" s="375">
        <f t="shared" si="3"/>
        <v>33</v>
      </c>
      <c r="CP39" s="375"/>
      <c r="CQ39" s="374" t="str">
        <f>IF('各会計、関係団体の財政状況及び健全化判断比率'!BS12="","",'各会計、関係団体の財政状況及び健全化判断比率'!BS12)</f>
        <v>やさか</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f t="shared" si="1"/>
        <v>17</v>
      </c>
      <c r="BF40" s="375"/>
      <c r="BG40" s="374" t="str">
        <f>IF('各会計、関係団体の財政状況及び健全化判断比率'!B42="","",'各会計、関係団体の財政状況及び健全化判断比率'!B42)</f>
        <v>市場事業特別会計</v>
      </c>
      <c r="BH40" s="374"/>
      <c r="BI40" s="374"/>
      <c r="BJ40" s="374"/>
      <c r="BK40" s="374"/>
      <c r="BL40" s="374"/>
      <c r="BM40" s="374"/>
      <c r="BN40" s="374"/>
      <c r="BO40" s="374"/>
      <c r="BP40" s="374"/>
      <c r="BQ40" s="374"/>
      <c r="BR40" s="374"/>
      <c r="BS40" s="374"/>
      <c r="BT40" s="374"/>
      <c r="BU40" s="374"/>
      <c r="BV40" s="167"/>
      <c r="BW40" s="375">
        <f t="shared" si="2"/>
        <v>24</v>
      </c>
      <c r="BX40" s="375"/>
      <c r="BY40" s="374" t="str">
        <f>IF('各会計、関係団体の財政状況及び健全化判断比率'!B74="","",'各会計、関係団体の財政状況及び健全化判断比率'!B74)</f>
        <v>柳井地域広域水道企業団（水道用水供給事業会計）</v>
      </c>
      <c r="BZ40" s="374"/>
      <c r="CA40" s="374"/>
      <c r="CB40" s="374"/>
      <c r="CC40" s="374"/>
      <c r="CD40" s="374"/>
      <c r="CE40" s="374"/>
      <c r="CF40" s="374"/>
      <c r="CG40" s="374"/>
      <c r="CH40" s="374"/>
      <c r="CI40" s="374"/>
      <c r="CJ40" s="374"/>
      <c r="CK40" s="374"/>
      <c r="CL40" s="374"/>
      <c r="CM40" s="374"/>
      <c r="CN40" s="167"/>
      <c r="CO40" s="375">
        <f t="shared" si="3"/>
        <v>34</v>
      </c>
      <c r="CP40" s="375"/>
      <c r="CQ40" s="374" t="str">
        <f>IF('各会計、関係団体の財政状況及び健全化判断比率'!BS13="","",'各会計、関係団体の財政状況及び健全化判断比率'!BS13)</f>
        <v>錦川鉄道</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25</v>
      </c>
      <c r="BX41" s="375"/>
      <c r="BY41" s="374" t="str">
        <f>IF('各会計、関係団体の財政状況及び健全化判断比率'!B75="","",'各会計、関係団体の財政状況及び健全化判断比率'!B75)</f>
        <v>山口県市町総合事務組合（一般会計）</v>
      </c>
      <c r="BZ41" s="374"/>
      <c r="CA41" s="374"/>
      <c r="CB41" s="374"/>
      <c r="CC41" s="374"/>
      <c r="CD41" s="374"/>
      <c r="CE41" s="374"/>
      <c r="CF41" s="374"/>
      <c r="CG41" s="374"/>
      <c r="CH41" s="374"/>
      <c r="CI41" s="374"/>
      <c r="CJ41" s="374"/>
      <c r="CK41" s="374"/>
      <c r="CL41" s="374"/>
      <c r="CM41" s="374"/>
      <c r="CN41" s="167"/>
      <c r="CO41" s="375">
        <f t="shared" si="3"/>
        <v>35</v>
      </c>
      <c r="CP41" s="375"/>
      <c r="CQ41" s="374" t="str">
        <f>IF('各会計、関係団体の財政状況及び健全化判断比率'!BS14="","",'各会計、関係団体の財政状況及び健全化判断比率'!BS14)</f>
        <v>街づくり岩国</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26</v>
      </c>
      <c r="BX42" s="375"/>
      <c r="BY42" s="374" t="str">
        <f>IF('各会計、関係団体の財政状況及び健全化判断比率'!B76="","",'各会計、関係団体の財政状況及び健全化判断比率'!B76)</f>
        <v>山口県市町総合事務組合（山口県自治会館管理特別会計）</v>
      </c>
      <c r="BZ42" s="374"/>
      <c r="CA42" s="374"/>
      <c r="CB42" s="374"/>
      <c r="CC42" s="374"/>
      <c r="CD42" s="374"/>
      <c r="CE42" s="374"/>
      <c r="CF42" s="374"/>
      <c r="CG42" s="374"/>
      <c r="CH42" s="374"/>
      <c r="CI42" s="374"/>
      <c r="CJ42" s="374"/>
      <c r="CK42" s="374"/>
      <c r="CL42" s="374"/>
      <c r="CM42" s="374"/>
      <c r="CN42" s="167"/>
      <c r="CO42" s="375">
        <f t="shared" si="3"/>
        <v>36</v>
      </c>
      <c r="CP42" s="375"/>
      <c r="CQ42" s="374" t="str">
        <f>IF('各会計、関係団体の財政状況及び健全化判断比率'!BS15="","",'各会計、関係団体の財政状況及び健全化判断比率'!BS15)</f>
        <v>いわくにバス</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27</v>
      </c>
      <c r="BX43" s="375"/>
      <c r="BY43" s="374" t="str">
        <f>IF('各会計、関係団体の財政状況及び健全化判断比率'!B77="","",'各会計、関係団体の財政状況及び健全化判断比率'!B77)</f>
        <v>山口県後期高齢者医療広域連合（一般会計）</v>
      </c>
      <c r="BZ43" s="374"/>
      <c r="CA43" s="374"/>
      <c r="CB43" s="374"/>
      <c r="CC43" s="374"/>
      <c r="CD43" s="374"/>
      <c r="CE43" s="374"/>
      <c r="CF43" s="374"/>
      <c r="CG43" s="374"/>
      <c r="CH43" s="374"/>
      <c r="CI43" s="374"/>
      <c r="CJ43" s="374"/>
      <c r="CK43" s="374"/>
      <c r="CL43" s="374"/>
      <c r="CM43" s="374"/>
      <c r="CN43" s="167"/>
      <c r="CO43" s="375">
        <f t="shared" si="3"/>
        <v>37</v>
      </c>
      <c r="CP43" s="375"/>
      <c r="CQ43" s="374" t="str">
        <f>IF('各会計、関係団体の財政状況及び健全化判断比率'!BS16="","",'各会計、関係団体の財政状況及び健全化判断比率'!BS16)</f>
        <v>やまぐち農林振興公社</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customSheetViews>
    <customSheetView guid="{BDDC21BD-A5BE-4FBA-B3B5-86F637331D22}" scale="70" showGridLines="0" fitToPage="1" hiddenRows="1" hiddenColumns="1">
      <selection activeCell="L19" sqref="L19:V19"/>
      <pageMargins left="0" right="0" top="0.39370078740157483" bottom="0.39370078740157483" header="0.19685039370078741" footer="0.19685039370078741"/>
      <printOptions horizontalCentered="1"/>
      <pageSetup paperSize="9" scale="55" orientation="landscape" cellComments="asDisplayed" horizontalDpi="300" verticalDpi="300" r:id="rId1"/>
      <headerFooter>
        <oddFooter>&amp;C&amp;P/&amp;N</oddFooter>
      </headerFooter>
    </customSheetView>
  </customSheetViews>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2"/>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509</v>
      </c>
      <c r="G33" s="29" t="s">
        <v>510</v>
      </c>
      <c r="H33" s="29" t="s">
        <v>511</v>
      </c>
      <c r="I33" s="29" t="s">
        <v>512</v>
      </c>
      <c r="J33" s="30" t="s">
        <v>513</v>
      </c>
      <c r="K33" s="22"/>
      <c r="L33" s="22"/>
      <c r="M33" s="22"/>
      <c r="N33" s="22"/>
      <c r="O33" s="22"/>
      <c r="P33" s="22"/>
    </row>
    <row r="34" spans="1:16" ht="39" customHeight="1">
      <c r="A34" s="22"/>
      <c r="B34" s="31"/>
      <c r="C34" s="1184" t="s">
        <v>515</v>
      </c>
      <c r="D34" s="1184"/>
      <c r="E34" s="1185"/>
      <c r="F34" s="32">
        <v>3.19</v>
      </c>
      <c r="G34" s="33">
        <v>4.07</v>
      </c>
      <c r="H34" s="33">
        <v>4.09</v>
      </c>
      <c r="I34" s="33">
        <v>4.62</v>
      </c>
      <c r="J34" s="34">
        <v>5.34</v>
      </c>
      <c r="K34" s="22"/>
      <c r="L34" s="22"/>
      <c r="M34" s="22"/>
      <c r="N34" s="22"/>
      <c r="O34" s="22"/>
      <c r="P34" s="22"/>
    </row>
    <row r="35" spans="1:16" ht="39" customHeight="1">
      <c r="A35" s="22"/>
      <c r="B35" s="35"/>
      <c r="C35" s="1178" t="s">
        <v>516</v>
      </c>
      <c r="D35" s="1179"/>
      <c r="E35" s="1180"/>
      <c r="F35" s="36">
        <v>2.5499999999999998</v>
      </c>
      <c r="G35" s="37">
        <v>2.76</v>
      </c>
      <c r="H35" s="37">
        <v>2.38</v>
      </c>
      <c r="I35" s="37">
        <v>3.69</v>
      </c>
      <c r="J35" s="38">
        <v>3.79</v>
      </c>
      <c r="K35" s="22"/>
      <c r="L35" s="22"/>
      <c r="M35" s="22"/>
      <c r="N35" s="22"/>
      <c r="O35" s="22"/>
      <c r="P35" s="22"/>
    </row>
    <row r="36" spans="1:16" ht="39" customHeight="1">
      <c r="A36" s="22"/>
      <c r="B36" s="35"/>
      <c r="C36" s="1178" t="s">
        <v>517</v>
      </c>
      <c r="D36" s="1179"/>
      <c r="E36" s="1180"/>
      <c r="F36" s="36">
        <v>2.77</v>
      </c>
      <c r="G36" s="37">
        <v>2.91</v>
      </c>
      <c r="H36" s="37">
        <v>2.91</v>
      </c>
      <c r="I36" s="37">
        <v>2.95</v>
      </c>
      <c r="J36" s="38">
        <v>2.92</v>
      </c>
      <c r="K36" s="22"/>
      <c r="L36" s="22"/>
      <c r="M36" s="22"/>
      <c r="N36" s="22"/>
      <c r="O36" s="22"/>
      <c r="P36" s="22"/>
    </row>
    <row r="37" spans="1:16" ht="39" customHeight="1">
      <c r="A37" s="22"/>
      <c r="B37" s="35"/>
      <c r="C37" s="1178" t="s">
        <v>518</v>
      </c>
      <c r="D37" s="1179"/>
      <c r="E37" s="1180"/>
      <c r="F37" s="36">
        <v>1.63</v>
      </c>
      <c r="G37" s="37">
        <v>1.7</v>
      </c>
      <c r="H37" s="37">
        <v>1.77</v>
      </c>
      <c r="I37" s="37">
        <v>1.88</v>
      </c>
      <c r="J37" s="38">
        <v>1.95</v>
      </c>
      <c r="K37" s="22"/>
      <c r="L37" s="22"/>
      <c r="M37" s="22"/>
      <c r="N37" s="22"/>
      <c r="O37" s="22"/>
      <c r="P37" s="22"/>
    </row>
    <row r="38" spans="1:16" ht="39" customHeight="1">
      <c r="A38" s="22"/>
      <c r="B38" s="35"/>
      <c r="C38" s="1178" t="s">
        <v>519</v>
      </c>
      <c r="D38" s="1179"/>
      <c r="E38" s="1180"/>
      <c r="F38" s="36">
        <v>0.9</v>
      </c>
      <c r="G38" s="37">
        <v>0.62</v>
      </c>
      <c r="H38" s="37">
        <v>0.18</v>
      </c>
      <c r="I38" s="37">
        <v>0.06</v>
      </c>
      <c r="J38" s="38">
        <v>1.93</v>
      </c>
      <c r="K38" s="22"/>
      <c r="L38" s="22"/>
      <c r="M38" s="22"/>
      <c r="N38" s="22"/>
      <c r="O38" s="22"/>
      <c r="P38" s="22"/>
    </row>
    <row r="39" spans="1:16" ht="39" customHeight="1">
      <c r="A39" s="22"/>
      <c r="B39" s="35"/>
      <c r="C39" s="1178" t="s">
        <v>520</v>
      </c>
      <c r="D39" s="1179"/>
      <c r="E39" s="1180"/>
      <c r="F39" s="36" t="s">
        <v>470</v>
      </c>
      <c r="G39" s="37" t="s">
        <v>470</v>
      </c>
      <c r="H39" s="37" t="s">
        <v>470</v>
      </c>
      <c r="I39" s="37">
        <v>0.83</v>
      </c>
      <c r="J39" s="38">
        <v>0.85</v>
      </c>
      <c r="K39" s="22"/>
      <c r="L39" s="22"/>
      <c r="M39" s="22"/>
      <c r="N39" s="22"/>
      <c r="O39" s="22"/>
      <c r="P39" s="22"/>
    </row>
    <row r="40" spans="1:16" ht="39" customHeight="1">
      <c r="A40" s="22"/>
      <c r="B40" s="35"/>
      <c r="C40" s="1178" t="s">
        <v>521</v>
      </c>
      <c r="D40" s="1179"/>
      <c r="E40" s="1180"/>
      <c r="F40" s="36">
        <v>0.4</v>
      </c>
      <c r="G40" s="37">
        <v>0.56000000000000005</v>
      </c>
      <c r="H40" s="37">
        <v>0.49</v>
      </c>
      <c r="I40" s="37">
        <v>0.51</v>
      </c>
      <c r="J40" s="38">
        <v>0.66</v>
      </c>
      <c r="K40" s="22"/>
      <c r="L40" s="22"/>
      <c r="M40" s="22"/>
      <c r="N40" s="22"/>
      <c r="O40" s="22"/>
      <c r="P40" s="22"/>
    </row>
    <row r="41" spans="1:16" ht="39" customHeight="1">
      <c r="A41" s="22"/>
      <c r="B41" s="35"/>
      <c r="C41" s="1178" t="s">
        <v>522</v>
      </c>
      <c r="D41" s="1179"/>
      <c r="E41" s="1180"/>
      <c r="F41" s="36">
        <v>0.17</v>
      </c>
      <c r="G41" s="37">
        <v>0.16</v>
      </c>
      <c r="H41" s="37">
        <v>0.18</v>
      </c>
      <c r="I41" s="37">
        <v>0.18</v>
      </c>
      <c r="J41" s="38">
        <v>0.2</v>
      </c>
      <c r="K41" s="22"/>
      <c r="L41" s="22"/>
      <c r="M41" s="22"/>
      <c r="N41" s="22"/>
      <c r="O41" s="22"/>
      <c r="P41" s="22"/>
    </row>
    <row r="42" spans="1:16" ht="39" customHeight="1">
      <c r="A42" s="22"/>
      <c r="B42" s="39"/>
      <c r="C42" s="1178" t="s">
        <v>523</v>
      </c>
      <c r="D42" s="1179"/>
      <c r="E42" s="1180"/>
      <c r="F42" s="36" t="s">
        <v>470</v>
      </c>
      <c r="G42" s="37" t="s">
        <v>470</v>
      </c>
      <c r="H42" s="37" t="s">
        <v>524</v>
      </c>
      <c r="I42" s="37" t="s">
        <v>470</v>
      </c>
      <c r="J42" s="38" t="s">
        <v>470</v>
      </c>
      <c r="K42" s="22"/>
      <c r="L42" s="22"/>
      <c r="M42" s="22"/>
      <c r="N42" s="22"/>
      <c r="O42" s="22"/>
      <c r="P42" s="22"/>
    </row>
    <row r="43" spans="1:16" ht="39" customHeight="1" thickBot="1">
      <c r="A43" s="22"/>
      <c r="B43" s="40"/>
      <c r="C43" s="1181" t="s">
        <v>525</v>
      </c>
      <c r="D43" s="1182"/>
      <c r="E43" s="1183"/>
      <c r="F43" s="41">
        <v>1.53</v>
      </c>
      <c r="G43" s="42">
        <v>1.21</v>
      </c>
      <c r="H43" s="42">
        <v>2.81</v>
      </c>
      <c r="I43" s="42">
        <v>0.09</v>
      </c>
      <c r="J43" s="43">
        <v>0.04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customSheetViews>
    <customSheetView guid="{BDDC21BD-A5BE-4FBA-B3B5-86F637331D22}" showGridLines="0" fitToPage="1" hiddenRows="1" hiddenColumns="1" topLeftCell="H36">
      <rowBreaks count="1" manualBreakCount="1">
        <brk id="47"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2"/>
  <headerFooter alignWithMargins="0">
    <oddFooter>&amp;C&amp;P/&amp;N</oddFooter>
  </headerFooter>
  <rowBreaks count="1" manualBreakCount="1">
    <brk id="47" max="15"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509</v>
      </c>
      <c r="L44" s="56" t="s">
        <v>510</v>
      </c>
      <c r="M44" s="56" t="s">
        <v>511</v>
      </c>
      <c r="N44" s="56" t="s">
        <v>512</v>
      </c>
      <c r="O44" s="57" t="s">
        <v>513</v>
      </c>
      <c r="P44" s="48"/>
      <c r="Q44" s="48"/>
      <c r="R44" s="48"/>
      <c r="S44" s="48"/>
      <c r="T44" s="48"/>
      <c r="U44" s="48"/>
    </row>
    <row r="45" spans="1:21" ht="30.75" customHeight="1">
      <c r="A45" s="48"/>
      <c r="B45" s="1194" t="s">
        <v>11</v>
      </c>
      <c r="C45" s="1195"/>
      <c r="D45" s="58"/>
      <c r="E45" s="1200" t="s">
        <v>12</v>
      </c>
      <c r="F45" s="1200"/>
      <c r="G45" s="1200"/>
      <c r="H45" s="1200"/>
      <c r="I45" s="1200"/>
      <c r="J45" s="1201"/>
      <c r="K45" s="59">
        <v>8140</v>
      </c>
      <c r="L45" s="60">
        <v>7707</v>
      </c>
      <c r="M45" s="60">
        <v>7362</v>
      </c>
      <c r="N45" s="60">
        <v>6807</v>
      </c>
      <c r="O45" s="61">
        <v>7007</v>
      </c>
      <c r="P45" s="48"/>
      <c r="Q45" s="48"/>
      <c r="R45" s="48"/>
      <c r="S45" s="48"/>
      <c r="T45" s="48"/>
      <c r="U45" s="48"/>
    </row>
    <row r="46" spans="1:21" ht="30.75" customHeight="1">
      <c r="A46" s="48"/>
      <c r="B46" s="1196"/>
      <c r="C46" s="1197"/>
      <c r="D46" s="62"/>
      <c r="E46" s="1188" t="s">
        <v>13</v>
      </c>
      <c r="F46" s="1188"/>
      <c r="G46" s="1188"/>
      <c r="H46" s="1188"/>
      <c r="I46" s="1188"/>
      <c r="J46" s="1189"/>
      <c r="K46" s="63" t="s">
        <v>470</v>
      </c>
      <c r="L46" s="64" t="s">
        <v>470</v>
      </c>
      <c r="M46" s="64" t="s">
        <v>470</v>
      </c>
      <c r="N46" s="64" t="s">
        <v>470</v>
      </c>
      <c r="O46" s="65" t="s">
        <v>470</v>
      </c>
      <c r="P46" s="48"/>
      <c r="Q46" s="48"/>
      <c r="R46" s="48"/>
      <c r="S46" s="48"/>
      <c r="T46" s="48"/>
      <c r="U46" s="48"/>
    </row>
    <row r="47" spans="1:21" ht="30.75" customHeight="1">
      <c r="A47" s="48"/>
      <c r="B47" s="1196"/>
      <c r="C47" s="1197"/>
      <c r="D47" s="62"/>
      <c r="E47" s="1188" t="s">
        <v>14</v>
      </c>
      <c r="F47" s="1188"/>
      <c r="G47" s="1188"/>
      <c r="H47" s="1188"/>
      <c r="I47" s="1188"/>
      <c r="J47" s="1189"/>
      <c r="K47" s="63" t="s">
        <v>470</v>
      </c>
      <c r="L47" s="64" t="s">
        <v>470</v>
      </c>
      <c r="M47" s="64" t="s">
        <v>470</v>
      </c>
      <c r="N47" s="64" t="s">
        <v>470</v>
      </c>
      <c r="O47" s="65" t="s">
        <v>470</v>
      </c>
      <c r="P47" s="48"/>
      <c r="Q47" s="48"/>
      <c r="R47" s="48"/>
      <c r="S47" s="48"/>
      <c r="T47" s="48"/>
      <c r="U47" s="48"/>
    </row>
    <row r="48" spans="1:21" ht="30.75" customHeight="1">
      <c r="A48" s="48"/>
      <c r="B48" s="1196"/>
      <c r="C48" s="1197"/>
      <c r="D48" s="62"/>
      <c r="E48" s="1188" t="s">
        <v>15</v>
      </c>
      <c r="F48" s="1188"/>
      <c r="G48" s="1188"/>
      <c r="H48" s="1188"/>
      <c r="I48" s="1188"/>
      <c r="J48" s="1189"/>
      <c r="K48" s="63">
        <v>1675</v>
      </c>
      <c r="L48" s="64">
        <v>1557</v>
      </c>
      <c r="M48" s="64">
        <v>1582</v>
      </c>
      <c r="N48" s="64">
        <v>1584</v>
      </c>
      <c r="O48" s="65">
        <v>1490</v>
      </c>
      <c r="P48" s="48"/>
      <c r="Q48" s="48"/>
      <c r="R48" s="48"/>
      <c r="S48" s="48"/>
      <c r="T48" s="48"/>
      <c r="U48" s="48"/>
    </row>
    <row r="49" spans="1:21" ht="30.75" customHeight="1">
      <c r="A49" s="48"/>
      <c r="B49" s="1196"/>
      <c r="C49" s="1197"/>
      <c r="D49" s="62"/>
      <c r="E49" s="1188" t="s">
        <v>16</v>
      </c>
      <c r="F49" s="1188"/>
      <c r="G49" s="1188"/>
      <c r="H49" s="1188"/>
      <c r="I49" s="1188"/>
      <c r="J49" s="1189"/>
      <c r="K49" s="63">
        <v>153</v>
      </c>
      <c r="L49" s="64">
        <v>120</v>
      </c>
      <c r="M49" s="64">
        <v>128</v>
      </c>
      <c r="N49" s="64">
        <v>133</v>
      </c>
      <c r="O49" s="65">
        <v>138</v>
      </c>
      <c r="P49" s="48"/>
      <c r="Q49" s="48"/>
      <c r="R49" s="48"/>
      <c r="S49" s="48"/>
      <c r="T49" s="48"/>
      <c r="U49" s="48"/>
    </row>
    <row r="50" spans="1:21" ht="30.75" customHeight="1">
      <c r="A50" s="48"/>
      <c r="B50" s="1196"/>
      <c r="C50" s="1197"/>
      <c r="D50" s="62"/>
      <c r="E50" s="1188" t="s">
        <v>17</v>
      </c>
      <c r="F50" s="1188"/>
      <c r="G50" s="1188"/>
      <c r="H50" s="1188"/>
      <c r="I50" s="1188"/>
      <c r="J50" s="1189"/>
      <c r="K50" s="63">
        <v>596</v>
      </c>
      <c r="L50" s="64">
        <v>570</v>
      </c>
      <c r="M50" s="64">
        <v>368</v>
      </c>
      <c r="N50" s="64">
        <v>169</v>
      </c>
      <c r="O50" s="65">
        <v>172</v>
      </c>
      <c r="P50" s="48"/>
      <c r="Q50" s="48"/>
      <c r="R50" s="48"/>
      <c r="S50" s="48"/>
      <c r="T50" s="48"/>
      <c r="U50" s="48"/>
    </row>
    <row r="51" spans="1:21" ht="30.75" customHeight="1">
      <c r="A51" s="48"/>
      <c r="B51" s="1198"/>
      <c r="C51" s="1199"/>
      <c r="D51" s="66"/>
      <c r="E51" s="1188" t="s">
        <v>18</v>
      </c>
      <c r="F51" s="1188"/>
      <c r="G51" s="1188"/>
      <c r="H51" s="1188"/>
      <c r="I51" s="1188"/>
      <c r="J51" s="1189"/>
      <c r="K51" s="63">
        <v>0</v>
      </c>
      <c r="L51" s="64">
        <v>0</v>
      </c>
      <c r="M51" s="64">
        <v>0</v>
      </c>
      <c r="N51" s="64">
        <v>0</v>
      </c>
      <c r="O51" s="65" t="s">
        <v>470</v>
      </c>
      <c r="P51" s="48"/>
      <c r="Q51" s="48"/>
      <c r="R51" s="48"/>
      <c r="S51" s="48"/>
      <c r="T51" s="48"/>
      <c r="U51" s="48"/>
    </row>
    <row r="52" spans="1:21" ht="30.75" customHeight="1">
      <c r="A52" s="48"/>
      <c r="B52" s="1186" t="s">
        <v>19</v>
      </c>
      <c r="C52" s="1187"/>
      <c r="D52" s="66"/>
      <c r="E52" s="1188" t="s">
        <v>20</v>
      </c>
      <c r="F52" s="1188"/>
      <c r="G52" s="1188"/>
      <c r="H52" s="1188"/>
      <c r="I52" s="1188"/>
      <c r="J52" s="1189"/>
      <c r="K52" s="63">
        <v>6003</v>
      </c>
      <c r="L52" s="64">
        <v>5953</v>
      </c>
      <c r="M52" s="64">
        <v>6050</v>
      </c>
      <c r="N52" s="64">
        <v>5773</v>
      </c>
      <c r="O52" s="65">
        <v>6510</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4561</v>
      </c>
      <c r="L53" s="69">
        <v>4001</v>
      </c>
      <c r="M53" s="69">
        <v>3390</v>
      </c>
      <c r="N53" s="69">
        <v>2920</v>
      </c>
      <c r="O53" s="70">
        <v>2297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customSheetViews>
    <customSheetView guid="{BDDC21BD-A5BE-4FBA-B3B5-86F637331D22}" showGridLines="0" fitToPage="1" hiddenRows="1" hiddenColumns="1" topLeftCell="I31">
      <selection activeCell="E48" sqref="E48:J48"/>
      <rowBreaks count="1" manualBreakCount="1">
        <brk id="56" max="15" man="1"/>
      </rowBreaks>
      <pageMargins left="0" right="0" top="0.19685039370078741" bottom="0" header="0" footer="0"/>
      <printOptions horizontalCentered="1"/>
      <pageSetup paperSize="9" scale="61" orientation="landscape" horizontalDpi="300" verticalDpi="300" r:id="rId1"/>
      <headerFooter alignWithMargins="0">
        <oddFooter>&amp;C&amp;P/&amp;N</oddFooter>
      </headerFooter>
    </customSheetView>
  </customSheetViews>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2"/>
  <headerFooter alignWithMargins="0">
    <oddFooter>&amp;C&amp;P/&amp;N</oddFooter>
  </headerFooter>
  <rowBreaks count="1" manualBreakCount="1">
    <brk id="56" max="15" man="1"/>
  </row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509</v>
      </c>
      <c r="J40" s="79" t="s">
        <v>510</v>
      </c>
      <c r="K40" s="79" t="s">
        <v>511</v>
      </c>
      <c r="L40" s="79" t="s">
        <v>512</v>
      </c>
      <c r="M40" s="80" t="s">
        <v>513</v>
      </c>
    </row>
    <row r="41" spans="2:13" ht="27.75" customHeight="1">
      <c r="B41" s="1214" t="s">
        <v>24</v>
      </c>
      <c r="C41" s="1215"/>
      <c r="D41" s="81"/>
      <c r="E41" s="1216" t="s">
        <v>25</v>
      </c>
      <c r="F41" s="1216"/>
      <c r="G41" s="1216"/>
      <c r="H41" s="1217"/>
      <c r="I41" s="82">
        <v>61620</v>
      </c>
      <c r="J41" s="83">
        <v>58239</v>
      </c>
      <c r="K41" s="83">
        <v>55043</v>
      </c>
      <c r="L41" s="83">
        <v>53801</v>
      </c>
      <c r="M41" s="84">
        <v>51900</v>
      </c>
    </row>
    <row r="42" spans="2:13" ht="27.75" customHeight="1">
      <c r="B42" s="1204"/>
      <c r="C42" s="1205"/>
      <c r="D42" s="85"/>
      <c r="E42" s="1208" t="s">
        <v>26</v>
      </c>
      <c r="F42" s="1208"/>
      <c r="G42" s="1208"/>
      <c r="H42" s="1209"/>
      <c r="I42" s="86">
        <v>6665</v>
      </c>
      <c r="J42" s="87">
        <v>5313</v>
      </c>
      <c r="K42" s="87">
        <v>4093</v>
      </c>
      <c r="L42" s="87">
        <v>3541</v>
      </c>
      <c r="M42" s="88">
        <v>5176</v>
      </c>
    </row>
    <row r="43" spans="2:13" ht="27.75" customHeight="1">
      <c r="B43" s="1204"/>
      <c r="C43" s="1205"/>
      <c r="D43" s="85"/>
      <c r="E43" s="1208" t="s">
        <v>27</v>
      </c>
      <c r="F43" s="1208"/>
      <c r="G43" s="1208"/>
      <c r="H43" s="1209"/>
      <c r="I43" s="86">
        <v>19543</v>
      </c>
      <c r="J43" s="87">
        <v>18750</v>
      </c>
      <c r="K43" s="87">
        <v>18287</v>
      </c>
      <c r="L43" s="87">
        <v>18322</v>
      </c>
      <c r="M43" s="88">
        <v>18175</v>
      </c>
    </row>
    <row r="44" spans="2:13" ht="27.75" customHeight="1">
      <c r="B44" s="1204"/>
      <c r="C44" s="1205"/>
      <c r="D44" s="85"/>
      <c r="E44" s="1208" t="s">
        <v>28</v>
      </c>
      <c r="F44" s="1208"/>
      <c r="G44" s="1208"/>
      <c r="H44" s="1209"/>
      <c r="I44" s="86">
        <v>593</v>
      </c>
      <c r="J44" s="87">
        <v>504</v>
      </c>
      <c r="K44" s="87">
        <v>537</v>
      </c>
      <c r="L44" s="87">
        <v>398</v>
      </c>
      <c r="M44" s="88">
        <v>338</v>
      </c>
    </row>
    <row r="45" spans="2:13" ht="27.75" customHeight="1">
      <c r="B45" s="1204"/>
      <c r="C45" s="1205"/>
      <c r="D45" s="85"/>
      <c r="E45" s="1208" t="s">
        <v>29</v>
      </c>
      <c r="F45" s="1208"/>
      <c r="G45" s="1208"/>
      <c r="H45" s="1209"/>
      <c r="I45" s="86">
        <v>11459</v>
      </c>
      <c r="J45" s="87">
        <v>11146</v>
      </c>
      <c r="K45" s="87">
        <v>10587</v>
      </c>
      <c r="L45" s="87">
        <v>10291</v>
      </c>
      <c r="M45" s="88">
        <v>10322</v>
      </c>
    </row>
    <row r="46" spans="2:13" ht="27.75" customHeight="1">
      <c r="B46" s="1204"/>
      <c r="C46" s="1205"/>
      <c r="D46" s="89"/>
      <c r="E46" s="1208" t="s">
        <v>30</v>
      </c>
      <c r="F46" s="1208"/>
      <c r="G46" s="1208"/>
      <c r="H46" s="1209"/>
      <c r="I46" s="86">
        <v>744</v>
      </c>
      <c r="J46" s="87">
        <v>133</v>
      </c>
      <c r="K46" s="87">
        <v>85</v>
      </c>
      <c r="L46" s="87" t="s">
        <v>470</v>
      </c>
      <c r="M46" s="88">
        <v>1</v>
      </c>
    </row>
    <row r="47" spans="2:13" ht="27.75" customHeight="1">
      <c r="B47" s="1204"/>
      <c r="C47" s="1205"/>
      <c r="D47" s="90"/>
      <c r="E47" s="1218" t="s">
        <v>31</v>
      </c>
      <c r="F47" s="1219"/>
      <c r="G47" s="1219"/>
      <c r="H47" s="1220"/>
      <c r="I47" s="86" t="s">
        <v>470</v>
      </c>
      <c r="J47" s="87" t="s">
        <v>470</v>
      </c>
      <c r="K47" s="87" t="s">
        <v>470</v>
      </c>
      <c r="L47" s="87" t="s">
        <v>470</v>
      </c>
      <c r="M47" s="88" t="s">
        <v>470</v>
      </c>
    </row>
    <row r="48" spans="2:13" ht="27.75" customHeight="1">
      <c r="B48" s="1204"/>
      <c r="C48" s="1205"/>
      <c r="D48" s="85"/>
      <c r="E48" s="1208" t="s">
        <v>32</v>
      </c>
      <c r="F48" s="1208"/>
      <c r="G48" s="1208"/>
      <c r="H48" s="1209"/>
      <c r="I48" s="86" t="s">
        <v>470</v>
      </c>
      <c r="J48" s="87" t="s">
        <v>470</v>
      </c>
      <c r="K48" s="87" t="s">
        <v>470</v>
      </c>
      <c r="L48" s="87" t="s">
        <v>470</v>
      </c>
      <c r="M48" s="88" t="s">
        <v>470</v>
      </c>
    </row>
    <row r="49" spans="2:13" ht="27.75" customHeight="1">
      <c r="B49" s="1206"/>
      <c r="C49" s="1207"/>
      <c r="D49" s="85"/>
      <c r="E49" s="1208" t="s">
        <v>33</v>
      </c>
      <c r="F49" s="1208"/>
      <c r="G49" s="1208"/>
      <c r="H49" s="1209"/>
      <c r="I49" s="86" t="s">
        <v>470</v>
      </c>
      <c r="J49" s="87" t="s">
        <v>470</v>
      </c>
      <c r="K49" s="87" t="s">
        <v>470</v>
      </c>
      <c r="L49" s="87" t="s">
        <v>470</v>
      </c>
      <c r="M49" s="88" t="s">
        <v>470</v>
      </c>
    </row>
    <row r="50" spans="2:13" ht="27.75" customHeight="1">
      <c r="B50" s="1202" t="s">
        <v>34</v>
      </c>
      <c r="C50" s="1203"/>
      <c r="D50" s="91"/>
      <c r="E50" s="1208" t="s">
        <v>35</v>
      </c>
      <c r="F50" s="1208"/>
      <c r="G50" s="1208"/>
      <c r="H50" s="1209"/>
      <c r="I50" s="86">
        <v>13649</v>
      </c>
      <c r="J50" s="87">
        <v>14942</v>
      </c>
      <c r="K50" s="87">
        <v>15413</v>
      </c>
      <c r="L50" s="87">
        <v>16242</v>
      </c>
      <c r="M50" s="88">
        <v>17398</v>
      </c>
    </row>
    <row r="51" spans="2:13" ht="27.75" customHeight="1">
      <c r="B51" s="1204"/>
      <c r="C51" s="1205"/>
      <c r="D51" s="85"/>
      <c r="E51" s="1208" t="s">
        <v>36</v>
      </c>
      <c r="F51" s="1208"/>
      <c r="G51" s="1208"/>
      <c r="H51" s="1209"/>
      <c r="I51" s="86">
        <v>14340</v>
      </c>
      <c r="J51" s="87">
        <v>12313</v>
      </c>
      <c r="K51" s="87">
        <v>11086</v>
      </c>
      <c r="L51" s="87">
        <v>10093</v>
      </c>
      <c r="M51" s="88">
        <v>10085</v>
      </c>
    </row>
    <row r="52" spans="2:13" ht="27.75" customHeight="1">
      <c r="B52" s="1206"/>
      <c r="C52" s="1207"/>
      <c r="D52" s="85"/>
      <c r="E52" s="1208" t="s">
        <v>37</v>
      </c>
      <c r="F52" s="1208"/>
      <c r="G52" s="1208"/>
      <c r="H52" s="1209"/>
      <c r="I52" s="86">
        <v>52397</v>
      </c>
      <c r="J52" s="87">
        <v>52700</v>
      </c>
      <c r="K52" s="87">
        <v>52485</v>
      </c>
      <c r="L52" s="87">
        <v>53871</v>
      </c>
      <c r="M52" s="88">
        <v>54711</v>
      </c>
    </row>
    <row r="53" spans="2:13" ht="27.75" customHeight="1" thickBot="1">
      <c r="B53" s="1210" t="s">
        <v>21</v>
      </c>
      <c r="C53" s="1211"/>
      <c r="D53" s="92"/>
      <c r="E53" s="1212" t="s">
        <v>38</v>
      </c>
      <c r="F53" s="1212"/>
      <c r="G53" s="1212"/>
      <c r="H53" s="1213"/>
      <c r="I53" s="93">
        <v>20239</v>
      </c>
      <c r="J53" s="94">
        <v>14131</v>
      </c>
      <c r="K53" s="94">
        <v>9649</v>
      </c>
      <c r="L53" s="94">
        <v>6148</v>
      </c>
      <c r="M53" s="95">
        <v>3718</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customSheetViews>
    <customSheetView guid="{BDDC21BD-A5BE-4FBA-B3B5-86F637331D22}" showGridLines="0" fitToPage="1" hiddenRows="1" hiddenColumns="1" topLeftCell="A34">
      <selection activeCell="L50" sqref="L50:L52"/>
      <rowBreaks count="1" manualBreakCount="1">
        <brk id="58"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2"/>
  <headerFooter alignWithMargins="0">
    <oddFooter>&amp;C&amp;P/&amp;N</oddFooter>
  </headerFooter>
  <rowBreaks count="1" manualBreakCount="1">
    <brk id="58" max="15" man="1"/>
  </row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564</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564</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565</v>
      </c>
      <c r="C41" s="248"/>
      <c r="D41" s="248"/>
      <c r="E41" s="248"/>
      <c r="F41" s="248"/>
      <c r="G41" s="248"/>
      <c r="H41" s="248"/>
      <c r="I41" s="248"/>
      <c r="J41" s="248"/>
      <c r="K41" s="248"/>
      <c r="L41" s="248"/>
      <c r="M41" s="248"/>
      <c r="N41" s="248"/>
      <c r="O41" s="248"/>
      <c r="P41" s="249"/>
    </row>
    <row r="42" spans="2:17">
      <c r="B42" s="250"/>
      <c r="C42" s="246"/>
      <c r="D42" s="246"/>
      <c r="E42" s="246"/>
      <c r="F42" s="246"/>
      <c r="G42" s="353" t="s">
        <v>566</v>
      </c>
      <c r="I42" s="354"/>
      <c r="J42" s="354"/>
      <c r="K42" s="354"/>
      <c r="L42" s="246"/>
      <c r="M42" s="246"/>
      <c r="N42" s="246"/>
      <c r="O42" s="246"/>
    </row>
    <row r="43" spans="2:17">
      <c r="B43" s="250"/>
      <c r="C43" s="246"/>
      <c r="D43" s="246"/>
      <c r="E43" s="246"/>
      <c r="F43" s="246"/>
      <c r="G43" s="1233" t="s">
        <v>575</v>
      </c>
      <c r="H43" s="1234"/>
      <c r="I43" s="1234"/>
      <c r="J43" s="1234"/>
      <c r="K43" s="1234"/>
      <c r="L43" s="1234"/>
      <c r="M43" s="1234"/>
      <c r="N43" s="1234"/>
      <c r="O43" s="1235"/>
    </row>
    <row r="44" spans="2:17">
      <c r="B44" s="250"/>
      <c r="C44" s="246"/>
      <c r="D44" s="246"/>
      <c r="E44" s="246"/>
      <c r="F44" s="246"/>
      <c r="G44" s="1236"/>
      <c r="H44" s="1237"/>
      <c r="I44" s="1237"/>
      <c r="J44" s="1237"/>
      <c r="K44" s="1237"/>
      <c r="L44" s="1237"/>
      <c r="M44" s="1237"/>
      <c r="N44" s="1237"/>
      <c r="O44" s="1238"/>
    </row>
    <row r="45" spans="2:17">
      <c r="B45" s="250"/>
      <c r="C45" s="246"/>
      <c r="D45" s="246"/>
      <c r="E45" s="246"/>
      <c r="F45" s="246"/>
      <c r="G45" s="1236"/>
      <c r="H45" s="1237"/>
      <c r="I45" s="1237"/>
      <c r="J45" s="1237"/>
      <c r="K45" s="1237"/>
      <c r="L45" s="1237"/>
      <c r="M45" s="1237"/>
      <c r="N45" s="1237"/>
      <c r="O45" s="1238"/>
    </row>
    <row r="46" spans="2:17">
      <c r="B46" s="250"/>
      <c r="C46" s="246"/>
      <c r="D46" s="246"/>
      <c r="E46" s="246"/>
      <c r="F46" s="246"/>
      <c r="G46" s="1236"/>
      <c r="H46" s="1237"/>
      <c r="I46" s="1237"/>
      <c r="J46" s="1237"/>
      <c r="K46" s="1237"/>
      <c r="L46" s="1237"/>
      <c r="M46" s="1237"/>
      <c r="N46" s="1237"/>
      <c r="O46" s="1238"/>
    </row>
    <row r="47" spans="2:17">
      <c r="B47" s="250"/>
      <c r="C47" s="246"/>
      <c r="D47" s="246"/>
      <c r="E47" s="246"/>
      <c r="F47" s="246"/>
      <c r="G47" s="1239"/>
      <c r="H47" s="1240"/>
      <c r="I47" s="1240"/>
      <c r="J47" s="1240"/>
      <c r="K47" s="1240"/>
      <c r="L47" s="1240"/>
      <c r="M47" s="1240"/>
      <c r="N47" s="1240"/>
      <c r="O47" s="1241"/>
    </row>
    <row r="48" spans="2:17">
      <c r="B48" s="250"/>
      <c r="C48" s="246"/>
      <c r="D48" s="246"/>
      <c r="E48" s="246"/>
      <c r="F48" s="246"/>
      <c r="G48" s="246"/>
      <c r="H48" s="355"/>
      <c r="I48" s="355"/>
      <c r="J48" s="355"/>
    </row>
    <row r="49" spans="1:17">
      <c r="B49" s="250"/>
      <c r="C49" s="246"/>
      <c r="D49" s="246"/>
      <c r="E49" s="246"/>
      <c r="F49" s="246"/>
      <c r="G49" s="245" t="s">
        <v>567</v>
      </c>
    </row>
    <row r="50" spans="1:17">
      <c r="B50" s="250"/>
      <c r="C50" s="246"/>
      <c r="D50" s="246"/>
      <c r="E50" s="246"/>
      <c r="F50" s="246"/>
      <c r="G50" s="1242"/>
      <c r="H50" s="1243"/>
      <c r="I50" s="1243"/>
      <c r="J50" s="1244"/>
      <c r="K50" s="356" t="s">
        <v>509</v>
      </c>
      <c r="L50" s="356" t="s">
        <v>510</v>
      </c>
      <c r="M50" s="356" t="s">
        <v>511</v>
      </c>
      <c r="N50" s="356" t="s">
        <v>512</v>
      </c>
      <c r="O50" s="356" t="s">
        <v>513</v>
      </c>
    </row>
    <row r="51" spans="1:17">
      <c r="B51" s="250"/>
      <c r="C51" s="246"/>
      <c r="D51" s="246"/>
      <c r="E51" s="246"/>
      <c r="F51" s="246"/>
      <c r="G51" s="1245" t="s">
        <v>568</v>
      </c>
      <c r="H51" s="1246"/>
      <c r="I51" s="1251" t="s">
        <v>569</v>
      </c>
      <c r="J51" s="1251"/>
      <c r="K51" s="1255"/>
      <c r="L51" s="1255"/>
      <c r="M51" s="1255"/>
      <c r="N51" s="1255"/>
      <c r="O51" s="1221">
        <v>11.8</v>
      </c>
    </row>
    <row r="52" spans="1:17">
      <c r="B52" s="250"/>
      <c r="C52" s="246"/>
      <c r="D52" s="246"/>
      <c r="E52" s="246"/>
      <c r="F52" s="246"/>
      <c r="G52" s="1247"/>
      <c r="H52" s="1248"/>
      <c r="I52" s="1252"/>
      <c r="J52" s="1252"/>
      <c r="K52" s="1221"/>
      <c r="L52" s="1221"/>
      <c r="M52" s="1221"/>
      <c r="N52" s="1221"/>
      <c r="O52" s="1221"/>
    </row>
    <row r="53" spans="1:17">
      <c r="A53" s="357"/>
      <c r="B53" s="250"/>
      <c r="C53" s="246"/>
      <c r="D53" s="246"/>
      <c r="E53" s="246"/>
      <c r="F53" s="246"/>
      <c r="G53" s="1247"/>
      <c r="H53" s="1248"/>
      <c r="I53" s="1231" t="s">
        <v>574</v>
      </c>
      <c r="J53" s="1231"/>
      <c r="K53" s="1256"/>
      <c r="L53" s="1256"/>
      <c r="M53" s="1256"/>
      <c r="N53" s="1256"/>
      <c r="O53" s="1253">
        <v>71.400000000000006</v>
      </c>
    </row>
    <row r="54" spans="1:17">
      <c r="A54" s="357"/>
      <c r="B54" s="250"/>
      <c r="C54" s="246"/>
      <c r="D54" s="246"/>
      <c r="E54" s="246"/>
      <c r="F54" s="246"/>
      <c r="G54" s="1249"/>
      <c r="H54" s="1250"/>
      <c r="I54" s="1231"/>
      <c r="J54" s="1231"/>
      <c r="K54" s="1254"/>
      <c r="L54" s="1254"/>
      <c r="M54" s="1254"/>
      <c r="N54" s="1254"/>
      <c r="O54" s="1254"/>
    </row>
    <row r="55" spans="1:17">
      <c r="A55" s="357"/>
      <c r="B55" s="250"/>
      <c r="C55" s="246"/>
      <c r="D55" s="246"/>
      <c r="E55" s="246"/>
      <c r="F55" s="246"/>
      <c r="G55" s="1225" t="s">
        <v>570</v>
      </c>
      <c r="H55" s="1226"/>
      <c r="I55" s="1231" t="s">
        <v>569</v>
      </c>
      <c r="J55" s="1231"/>
      <c r="K55" s="1255"/>
      <c r="L55" s="1255"/>
      <c r="M55" s="1255"/>
      <c r="N55" s="1255"/>
      <c r="O55" s="1221">
        <v>15</v>
      </c>
    </row>
    <row r="56" spans="1:17">
      <c r="A56" s="357"/>
      <c r="B56" s="250"/>
      <c r="C56" s="246"/>
      <c r="D56" s="246"/>
      <c r="E56" s="246"/>
      <c r="F56" s="246"/>
      <c r="G56" s="1227"/>
      <c r="H56" s="1228"/>
      <c r="I56" s="1231"/>
      <c r="J56" s="1231"/>
      <c r="K56" s="1221"/>
      <c r="L56" s="1221"/>
      <c r="M56" s="1221"/>
      <c r="N56" s="1221"/>
      <c r="O56" s="1221"/>
    </row>
    <row r="57" spans="1:17" s="357" customFormat="1">
      <c r="B57" s="358"/>
      <c r="C57" s="354"/>
      <c r="D57" s="354"/>
      <c r="E57" s="354"/>
      <c r="F57" s="354"/>
      <c r="G57" s="1227"/>
      <c r="H57" s="1228"/>
      <c r="I57" s="1223" t="s">
        <v>574</v>
      </c>
      <c r="J57" s="1223"/>
      <c r="K57" s="1256"/>
      <c r="L57" s="1256"/>
      <c r="M57" s="1256"/>
      <c r="N57" s="1256"/>
      <c r="O57" s="1253">
        <v>63.3</v>
      </c>
      <c r="P57" s="359"/>
      <c r="Q57" s="358"/>
    </row>
    <row r="58" spans="1:17" s="357" customFormat="1">
      <c r="A58" s="245"/>
      <c r="B58" s="358"/>
      <c r="C58" s="354"/>
      <c r="D58" s="354"/>
      <c r="E58" s="354"/>
      <c r="F58" s="354"/>
      <c r="G58" s="1229"/>
      <c r="H58" s="1230"/>
      <c r="I58" s="1223"/>
      <c r="J58" s="1223"/>
      <c r="K58" s="1254"/>
      <c r="L58" s="1254"/>
      <c r="M58" s="1254"/>
      <c r="N58" s="1254"/>
      <c r="O58" s="1254"/>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571</v>
      </c>
      <c r="C63" s="246"/>
      <c r="D63" s="246"/>
      <c r="E63" s="246"/>
      <c r="F63" s="246"/>
      <c r="G63" s="246"/>
      <c r="H63" s="246"/>
      <c r="I63" s="246"/>
      <c r="J63" s="246"/>
      <c r="K63" s="246"/>
      <c r="L63" s="246"/>
      <c r="M63" s="246"/>
      <c r="N63" s="246"/>
      <c r="O63" s="246"/>
    </row>
    <row r="64" spans="1:17">
      <c r="B64" s="250"/>
      <c r="C64" s="246"/>
      <c r="D64" s="246"/>
      <c r="E64" s="246"/>
      <c r="F64" s="246"/>
      <c r="G64" s="353" t="s">
        <v>566</v>
      </c>
      <c r="I64" s="354"/>
      <c r="J64" s="354"/>
      <c r="K64" s="354"/>
      <c r="L64" s="246"/>
      <c r="M64" s="246"/>
      <c r="N64" s="246"/>
      <c r="O64" s="246"/>
    </row>
    <row r="65" spans="2:30">
      <c r="B65" s="250"/>
      <c r="C65" s="246"/>
      <c r="D65" s="246"/>
      <c r="E65" s="246"/>
      <c r="F65" s="246"/>
      <c r="G65" s="1233" t="s">
        <v>576</v>
      </c>
      <c r="H65" s="1234"/>
      <c r="I65" s="1234"/>
      <c r="J65" s="1234"/>
      <c r="K65" s="1234"/>
      <c r="L65" s="1234"/>
      <c r="M65" s="1234"/>
      <c r="N65" s="1234"/>
      <c r="O65" s="1235"/>
    </row>
    <row r="66" spans="2:30">
      <c r="B66" s="250"/>
      <c r="C66" s="246"/>
      <c r="D66" s="246"/>
      <c r="E66" s="246"/>
      <c r="F66" s="246"/>
      <c r="G66" s="1236"/>
      <c r="H66" s="1237"/>
      <c r="I66" s="1237"/>
      <c r="J66" s="1237"/>
      <c r="K66" s="1237"/>
      <c r="L66" s="1237"/>
      <c r="M66" s="1237"/>
      <c r="N66" s="1237"/>
      <c r="O66" s="1238"/>
    </row>
    <row r="67" spans="2:30">
      <c r="B67" s="250"/>
      <c r="C67" s="246"/>
      <c r="D67" s="246"/>
      <c r="E67" s="246"/>
      <c r="F67" s="246"/>
      <c r="G67" s="1236"/>
      <c r="H67" s="1237"/>
      <c r="I67" s="1237"/>
      <c r="J67" s="1237"/>
      <c r="K67" s="1237"/>
      <c r="L67" s="1237"/>
      <c r="M67" s="1237"/>
      <c r="N67" s="1237"/>
      <c r="O67" s="1238"/>
    </row>
    <row r="68" spans="2:30">
      <c r="B68" s="250"/>
      <c r="C68" s="246"/>
      <c r="D68" s="246"/>
      <c r="E68" s="246"/>
      <c r="F68" s="246"/>
      <c r="G68" s="1236"/>
      <c r="H68" s="1237"/>
      <c r="I68" s="1237"/>
      <c r="J68" s="1237"/>
      <c r="K68" s="1237"/>
      <c r="L68" s="1237"/>
      <c r="M68" s="1237"/>
      <c r="N68" s="1237"/>
      <c r="O68" s="1238"/>
    </row>
    <row r="69" spans="2:30">
      <c r="B69" s="250"/>
      <c r="C69" s="246"/>
      <c r="D69" s="246"/>
      <c r="E69" s="246"/>
      <c r="F69" s="246"/>
      <c r="G69" s="1239"/>
      <c r="H69" s="1240"/>
      <c r="I69" s="1240"/>
      <c r="J69" s="1240"/>
      <c r="K69" s="1240"/>
      <c r="L69" s="1240"/>
      <c r="M69" s="1240"/>
      <c r="N69" s="1240"/>
      <c r="O69" s="1241"/>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572</v>
      </c>
      <c r="I71" s="370"/>
      <c r="J71" s="366"/>
      <c r="K71" s="366"/>
      <c r="L71" s="367"/>
      <c r="M71" s="366"/>
      <c r="N71" s="367"/>
      <c r="O71" s="368"/>
    </row>
    <row r="72" spans="2:30">
      <c r="B72" s="250"/>
      <c r="C72" s="246"/>
      <c r="D72" s="246"/>
      <c r="E72" s="246"/>
      <c r="F72" s="246"/>
      <c r="G72" s="1242"/>
      <c r="H72" s="1243"/>
      <c r="I72" s="1243"/>
      <c r="J72" s="1244"/>
      <c r="K72" s="356" t="s">
        <v>509</v>
      </c>
      <c r="L72" s="356" t="s">
        <v>510</v>
      </c>
      <c r="M72" s="356" t="s">
        <v>511</v>
      </c>
      <c r="N72" s="356" t="s">
        <v>512</v>
      </c>
      <c r="O72" s="356" t="s">
        <v>513</v>
      </c>
    </row>
    <row r="73" spans="2:30">
      <c r="B73" s="250"/>
      <c r="C73" s="246"/>
      <c r="D73" s="246"/>
      <c r="E73" s="246"/>
      <c r="F73" s="246"/>
      <c r="G73" s="1245" t="s">
        <v>568</v>
      </c>
      <c r="H73" s="1246"/>
      <c r="I73" s="1251" t="s">
        <v>569</v>
      </c>
      <c r="J73" s="1251"/>
      <c r="K73" s="1232">
        <v>62.4</v>
      </c>
      <c r="L73" s="1232">
        <v>43.1</v>
      </c>
      <c r="M73" s="1221">
        <v>29.9</v>
      </c>
      <c r="N73" s="1221">
        <v>18.899999999999999</v>
      </c>
      <c r="O73" s="1221">
        <v>11.8</v>
      </c>
      <c r="S73" s="245">
        <v>9.9</v>
      </c>
    </row>
    <row r="74" spans="2:30">
      <c r="B74" s="250"/>
      <c r="C74" s="246"/>
      <c r="D74" s="246"/>
      <c r="E74" s="246"/>
      <c r="F74" s="246"/>
      <c r="G74" s="1247"/>
      <c r="H74" s="1248"/>
      <c r="I74" s="1252"/>
      <c r="J74" s="1252"/>
      <c r="K74" s="1232"/>
      <c r="L74" s="1232"/>
      <c r="M74" s="1221"/>
      <c r="N74" s="1221"/>
      <c r="O74" s="1221"/>
    </row>
    <row r="75" spans="2:30">
      <c r="B75" s="250"/>
      <c r="C75" s="246"/>
      <c r="D75" s="246"/>
      <c r="E75" s="246"/>
      <c r="F75" s="246"/>
      <c r="G75" s="1247"/>
      <c r="H75" s="1248"/>
      <c r="I75" s="1231" t="s">
        <v>573</v>
      </c>
      <c r="J75" s="1231"/>
      <c r="K75" s="1253">
        <v>14.3</v>
      </c>
      <c r="L75" s="1253">
        <v>13</v>
      </c>
      <c r="M75" s="1253">
        <v>12.2</v>
      </c>
      <c r="N75" s="1253">
        <v>10.5</v>
      </c>
      <c r="O75" s="1253">
        <v>8.9</v>
      </c>
      <c r="U75" s="245">
        <v>81.2</v>
      </c>
      <c r="W75" s="245">
        <v>87.2</v>
      </c>
      <c r="Y75" s="245">
        <v>99.8</v>
      </c>
      <c r="AA75" s="245">
        <v>109.5</v>
      </c>
      <c r="AC75" s="245">
        <v>115.2</v>
      </c>
    </row>
    <row r="76" spans="2:30">
      <c r="B76" s="250"/>
      <c r="C76" s="246"/>
      <c r="D76" s="246"/>
      <c r="E76" s="246"/>
      <c r="F76" s="246"/>
      <c r="G76" s="1249"/>
      <c r="H76" s="1250"/>
      <c r="I76" s="1231"/>
      <c r="J76" s="1231"/>
      <c r="K76" s="1254"/>
      <c r="L76" s="1254"/>
      <c r="M76" s="1254"/>
      <c r="N76" s="1254"/>
      <c r="O76" s="1254"/>
    </row>
    <row r="77" spans="2:30">
      <c r="B77" s="250"/>
      <c r="C77" s="246"/>
      <c r="D77" s="246"/>
      <c r="E77" s="246"/>
      <c r="F77" s="246"/>
      <c r="G77" s="1225" t="s">
        <v>570</v>
      </c>
      <c r="H77" s="1226"/>
      <c r="I77" s="1231" t="s">
        <v>569</v>
      </c>
      <c r="J77" s="1231"/>
      <c r="K77" s="1232">
        <v>46.1</v>
      </c>
      <c r="L77" s="1232">
        <v>37.6</v>
      </c>
      <c r="M77" s="1221">
        <v>33.799999999999997</v>
      </c>
      <c r="N77" s="1221">
        <v>17.8</v>
      </c>
      <c r="O77" s="1221">
        <v>15</v>
      </c>
      <c r="R77" s="245">
        <v>12.3</v>
      </c>
      <c r="T77" s="245">
        <v>11.1</v>
      </c>
    </row>
    <row r="78" spans="2:30">
      <c r="B78" s="250"/>
      <c r="C78" s="246"/>
      <c r="D78" s="246"/>
      <c r="E78" s="246"/>
      <c r="F78" s="246"/>
      <c r="G78" s="1227"/>
      <c r="H78" s="1228"/>
      <c r="I78" s="1231"/>
      <c r="J78" s="1231"/>
      <c r="K78" s="1232"/>
      <c r="L78" s="1232"/>
      <c r="M78" s="1221"/>
      <c r="N78" s="1221"/>
      <c r="O78" s="1221"/>
    </row>
    <row r="79" spans="2:30">
      <c r="B79" s="250"/>
      <c r="C79" s="246"/>
      <c r="D79" s="246"/>
      <c r="E79" s="246"/>
      <c r="F79" s="246"/>
      <c r="G79" s="1227"/>
      <c r="H79" s="1228"/>
      <c r="I79" s="1222" t="s">
        <v>573</v>
      </c>
      <c r="J79" s="1223"/>
      <c r="K79" s="1224">
        <v>8.5</v>
      </c>
      <c r="L79" s="1224">
        <v>7.9</v>
      </c>
      <c r="M79" s="1224">
        <v>7.1</v>
      </c>
      <c r="N79" s="1224">
        <v>5.3</v>
      </c>
      <c r="O79" s="1224">
        <v>5</v>
      </c>
      <c r="V79" s="245">
        <v>53.5</v>
      </c>
      <c r="X79" s="245">
        <v>48.2</v>
      </c>
      <c r="Z79" s="245">
        <v>34.200000000000003</v>
      </c>
      <c r="AB79" s="245">
        <v>30.3</v>
      </c>
      <c r="AD79" s="245">
        <v>28.9</v>
      </c>
    </row>
    <row r="80" spans="2:30">
      <c r="B80" s="250"/>
      <c r="C80" s="246"/>
      <c r="D80" s="246"/>
      <c r="E80" s="246"/>
      <c r="F80" s="246"/>
      <c r="G80" s="1229"/>
      <c r="H80" s="1230"/>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508</v>
      </c>
      <c r="G2" s="113"/>
      <c r="H2" s="114"/>
    </row>
    <row r="3" spans="1:8">
      <c r="A3" s="110" t="s">
        <v>501</v>
      </c>
      <c r="B3" s="115"/>
      <c r="C3" s="116"/>
      <c r="D3" s="117">
        <v>39938</v>
      </c>
      <c r="E3" s="118"/>
      <c r="F3" s="119">
        <v>43493</v>
      </c>
      <c r="G3" s="120"/>
      <c r="H3" s="121"/>
    </row>
    <row r="4" spans="1:8">
      <c r="A4" s="122"/>
      <c r="B4" s="123"/>
      <c r="C4" s="124"/>
      <c r="D4" s="125">
        <v>23250</v>
      </c>
      <c r="E4" s="126"/>
      <c r="F4" s="127">
        <v>23254</v>
      </c>
      <c r="G4" s="128"/>
      <c r="H4" s="129"/>
    </row>
    <row r="5" spans="1:8">
      <c r="A5" s="110" t="s">
        <v>503</v>
      </c>
      <c r="B5" s="115"/>
      <c r="C5" s="116"/>
      <c r="D5" s="117">
        <v>52328</v>
      </c>
      <c r="E5" s="118"/>
      <c r="F5" s="119">
        <v>50840</v>
      </c>
      <c r="G5" s="120"/>
      <c r="H5" s="121"/>
    </row>
    <row r="6" spans="1:8">
      <c r="A6" s="122"/>
      <c r="B6" s="123"/>
      <c r="C6" s="124"/>
      <c r="D6" s="125">
        <v>31783</v>
      </c>
      <c r="E6" s="126"/>
      <c r="F6" s="127">
        <v>25367</v>
      </c>
      <c r="G6" s="128"/>
      <c r="H6" s="129"/>
    </row>
    <row r="7" spans="1:8">
      <c r="A7" s="110" t="s">
        <v>504</v>
      </c>
      <c r="B7" s="115"/>
      <c r="C7" s="116"/>
      <c r="D7" s="117">
        <v>58903</v>
      </c>
      <c r="E7" s="118"/>
      <c r="F7" s="119">
        <v>53605</v>
      </c>
      <c r="G7" s="120"/>
      <c r="H7" s="121"/>
    </row>
    <row r="8" spans="1:8">
      <c r="A8" s="122"/>
      <c r="B8" s="123"/>
      <c r="C8" s="124"/>
      <c r="D8" s="125">
        <v>27356</v>
      </c>
      <c r="E8" s="126"/>
      <c r="F8" s="127">
        <v>28343</v>
      </c>
      <c r="G8" s="128"/>
      <c r="H8" s="129"/>
    </row>
    <row r="9" spans="1:8">
      <c r="A9" s="110" t="s">
        <v>505</v>
      </c>
      <c r="B9" s="115"/>
      <c r="C9" s="116"/>
      <c r="D9" s="117">
        <v>93339</v>
      </c>
      <c r="E9" s="118"/>
      <c r="F9" s="119">
        <v>44267</v>
      </c>
      <c r="G9" s="120"/>
      <c r="H9" s="121"/>
    </row>
    <row r="10" spans="1:8">
      <c r="A10" s="122"/>
      <c r="B10" s="123"/>
      <c r="C10" s="124"/>
      <c r="D10" s="125">
        <v>34870</v>
      </c>
      <c r="E10" s="126"/>
      <c r="F10" s="127">
        <v>26161</v>
      </c>
      <c r="G10" s="128"/>
      <c r="H10" s="129"/>
    </row>
    <row r="11" spans="1:8">
      <c r="A11" s="110" t="s">
        <v>506</v>
      </c>
      <c r="B11" s="115"/>
      <c r="C11" s="116"/>
      <c r="D11" s="117">
        <v>106954</v>
      </c>
      <c r="E11" s="118"/>
      <c r="F11" s="119">
        <v>40879</v>
      </c>
      <c r="G11" s="120"/>
      <c r="H11" s="121"/>
    </row>
    <row r="12" spans="1:8">
      <c r="A12" s="122"/>
      <c r="B12" s="123"/>
      <c r="C12" s="130"/>
      <c r="D12" s="125">
        <v>38631</v>
      </c>
      <c r="E12" s="126"/>
      <c r="F12" s="127">
        <v>24087</v>
      </c>
      <c r="G12" s="128"/>
      <c r="H12" s="129"/>
    </row>
    <row r="13" spans="1:8">
      <c r="A13" s="110"/>
      <c r="B13" s="115"/>
      <c r="C13" s="131"/>
      <c r="D13" s="132">
        <v>70292</v>
      </c>
      <c r="E13" s="133"/>
      <c r="F13" s="134">
        <v>46617</v>
      </c>
      <c r="G13" s="135"/>
      <c r="H13" s="121"/>
    </row>
    <row r="14" spans="1:8">
      <c r="A14" s="122"/>
      <c r="B14" s="123"/>
      <c r="C14" s="124"/>
      <c r="D14" s="125">
        <v>31178</v>
      </c>
      <c r="E14" s="126"/>
      <c r="F14" s="127">
        <v>25442</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2.5499999999999998</v>
      </c>
      <c r="C19" s="136">
        <f>ROUND(VALUE(SUBSTITUTE(実質収支比率等に係る経年分析!G$48,"▲","-")),2)</f>
        <v>2.76</v>
      </c>
      <c r="D19" s="136">
        <f>ROUND(VALUE(SUBSTITUTE(実質収支比率等に係る経年分析!H$48,"▲","-")),2)</f>
        <v>2.39</v>
      </c>
      <c r="E19" s="136">
        <f>ROUND(VALUE(SUBSTITUTE(実質収支比率等に係る経年分析!I$48,"▲","-")),2)</f>
        <v>3.69</v>
      </c>
      <c r="F19" s="136">
        <f>ROUND(VALUE(SUBSTITUTE(実質収支比率等に係る経年分析!J$48,"▲","-")),2)</f>
        <v>3.79</v>
      </c>
    </row>
    <row r="20" spans="1:11">
      <c r="A20" s="136" t="s">
        <v>43</v>
      </c>
      <c r="B20" s="136">
        <f>ROUND(VALUE(SUBSTITUTE(実質収支比率等に係る経年分析!F$47,"▲","-")),2)</f>
        <v>18.75</v>
      </c>
      <c r="C20" s="136">
        <f>ROUND(VALUE(SUBSTITUTE(実質収支比率等に係る経年分析!G$47,"▲","-")),2)</f>
        <v>20.309999999999999</v>
      </c>
      <c r="D20" s="136">
        <f>ROUND(VALUE(SUBSTITUTE(実質収支比率等に係る経年分析!H$47,"▲","-")),2)</f>
        <v>20.43</v>
      </c>
      <c r="E20" s="136">
        <f>ROUND(VALUE(SUBSTITUTE(実質収支比率等に係る経年分析!I$47,"▲","-")),2)</f>
        <v>21.69</v>
      </c>
      <c r="F20" s="136">
        <f>ROUND(VALUE(SUBSTITUTE(実質収支比率等に係る経年分析!J$47,"▲","-")),2)</f>
        <v>23.9</v>
      </c>
    </row>
    <row r="21" spans="1:11">
      <c r="A21" s="136" t="s">
        <v>44</v>
      </c>
      <c r="B21" s="136">
        <f>IF(ISNUMBER(VALUE(SUBSTITUTE(実質収支比率等に係る経年分析!F$49,"▲","-"))),ROUND(VALUE(SUBSTITUTE(実質収支比率等に係る経年分析!F$49,"▲","-")),2),NA())</f>
        <v>1.55</v>
      </c>
      <c r="C21" s="136">
        <f>IF(ISNUMBER(VALUE(SUBSTITUTE(実質収支比率等に係る経年分析!G$49,"▲","-"))),ROUND(VALUE(SUBSTITUTE(実質収支比率等に係る経年分析!G$49,"▲","-")),2),NA())</f>
        <v>1.93</v>
      </c>
      <c r="D21" s="136">
        <f>IF(ISNUMBER(VALUE(SUBSTITUTE(実質収支比率等に係る経年分析!H$49,"▲","-"))),ROUND(VALUE(SUBSTITUTE(実質収支比率等に係る経年分析!H$49,"▲","-")),2),NA())</f>
        <v>-0.49</v>
      </c>
      <c r="E21" s="136">
        <f>IF(ISNUMBER(VALUE(SUBSTITUTE(実質収支比率等に係る経年分析!I$49,"▲","-"))),ROUND(VALUE(SUBSTITUTE(実質収支比率等に係る経年分析!I$49,"▲","-")),2),NA())</f>
        <v>2.5099999999999998</v>
      </c>
      <c r="F21" s="136">
        <f>IF(ISNUMBER(VALUE(SUBSTITUTE(実質収支比率等に係る経年分析!J$49,"▲","-"))),ROUND(VALUE(SUBSTITUTE(実質収支比率等に係る経年分析!J$49,"▲","-")),2),NA())</f>
        <v>1.95</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1.53</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1.21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2.81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0.09</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0.04</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#N/A</v>
      </c>
      <c r="G28" s="137">
        <f>IF(ROUND(VALUE(SUBSTITUTE(連結実質赤字比率に係る赤字・黒字の構成分析!H$42,"▲", "-")), 2) &gt;= 0, ABS(ROUND(VALUE(SUBSTITUTE(連結実質赤字比率に係る赤字・黒字の構成分析!H$42,"▲", "-")), 2)), NA())</f>
        <v>0</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0.17</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0.16</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0.18</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0.18</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0.2</v>
      </c>
    </row>
    <row r="30" spans="1:11">
      <c r="A30" s="137" t="str">
        <f>IF(連結実質赤字比率に係る赤字・黒字の構成分析!C$40="",NA(),連結実質赤字比率に係る赤字・黒字の構成分析!C$40)</f>
        <v>介護保険特別会計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0.4</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0.56000000000000005</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0.49</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0.51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0.66</v>
      </c>
    </row>
    <row r="31" spans="1:11">
      <c r="A31" s="137" t="str">
        <f>IF(連結実質赤字比率に係る赤字・黒字の構成分析!C$39="",NA(),連結実質赤字比率に係る赤字・黒字の構成分析!C$39)</f>
        <v>下水道事業会計</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0.83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0.85</v>
      </c>
    </row>
    <row r="32" spans="1:11">
      <c r="A32" s="137" t="str">
        <f>IF(連結実質赤字比率に係る赤字・黒字の構成分析!C$38="",NA(),連結実質赤字比率に係る赤字・黒字の構成分析!C$38)</f>
        <v>国民健康保険特別会計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0.62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1.93</v>
      </c>
    </row>
    <row r="33" spans="1:16">
      <c r="A33" s="137" t="str">
        <f>IF(連結実質赤字比率に係る赤字・黒字の構成分析!C$37="",NA(),連結実質赤字比率に係る赤字・黒字の構成分析!C$37)</f>
        <v>工業用水道事業会計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1.63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1.77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1.88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1.95</v>
      </c>
    </row>
    <row r="34" spans="1:16">
      <c r="A34" s="137" t="str">
        <f>IF(連結実質赤字比率に係る赤字・黒字の構成分析!C$36="",NA(),連結実質赤字比率に係る赤字・黒字の構成分析!C$36)</f>
        <v>病院事業会計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2.77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2.91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2.91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2.95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2.92</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2.5499999999999998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2.76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2.38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3.69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3.79</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3.19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4.07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4.09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4.62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5.34</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6003</v>
      </c>
      <c r="E42" s="138"/>
      <c r="F42" s="138"/>
      <c r="G42" s="138">
        <f>'実質公債費比率（分子）の構造'!L$52</f>
        <v>5953</v>
      </c>
      <c r="H42" s="138"/>
      <c r="I42" s="138"/>
      <c r="J42" s="138">
        <f>'実質公債費比率（分子）の構造'!M$52</f>
        <v>6050</v>
      </c>
      <c r="K42" s="138"/>
      <c r="L42" s="138"/>
      <c r="M42" s="138">
        <f>'実質公債費比率（分子）の構造'!N$52</f>
        <v>5773</v>
      </c>
      <c r="N42" s="138"/>
      <c r="O42" s="138"/>
      <c r="P42" s="138">
        <f>'実質公債費比率（分子）の構造'!O$52</f>
        <v>6510</v>
      </c>
    </row>
    <row r="43" spans="1:16">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t="str">
        <f>'実質公債費比率（分子）の構造'!O$51</f>
        <v>-</v>
      </c>
      <c r="O43" s="138"/>
      <c r="P43" s="138"/>
    </row>
    <row r="44" spans="1:16">
      <c r="A44" s="138" t="s">
        <v>53</v>
      </c>
      <c r="B44" s="138">
        <f>'実質公債費比率（分子）の構造'!K$50</f>
        <v>596</v>
      </c>
      <c r="C44" s="138"/>
      <c r="D44" s="138"/>
      <c r="E44" s="138">
        <f>'実質公債費比率（分子）の構造'!L$50</f>
        <v>570</v>
      </c>
      <c r="F44" s="138"/>
      <c r="G44" s="138"/>
      <c r="H44" s="138">
        <f>'実質公債費比率（分子）の構造'!M$50</f>
        <v>368</v>
      </c>
      <c r="I44" s="138"/>
      <c r="J44" s="138"/>
      <c r="K44" s="138">
        <f>'実質公債費比率（分子）の構造'!N$50</f>
        <v>169</v>
      </c>
      <c r="L44" s="138"/>
      <c r="M44" s="138"/>
      <c r="N44" s="138">
        <f>'実質公債費比率（分子）の構造'!O$50</f>
        <v>172</v>
      </c>
      <c r="O44" s="138"/>
      <c r="P44" s="138"/>
    </row>
    <row r="45" spans="1:16">
      <c r="A45" s="138" t="s">
        <v>54</v>
      </c>
      <c r="B45" s="138">
        <f>'実質公債費比率（分子）の構造'!K$49</f>
        <v>153</v>
      </c>
      <c r="C45" s="138"/>
      <c r="D45" s="138"/>
      <c r="E45" s="138">
        <f>'実質公債費比率（分子）の構造'!L$49</f>
        <v>120</v>
      </c>
      <c r="F45" s="138"/>
      <c r="G45" s="138"/>
      <c r="H45" s="138">
        <f>'実質公債費比率（分子）の構造'!M$49</f>
        <v>128</v>
      </c>
      <c r="I45" s="138"/>
      <c r="J45" s="138"/>
      <c r="K45" s="138">
        <f>'実質公債費比率（分子）の構造'!N$49</f>
        <v>133</v>
      </c>
      <c r="L45" s="138"/>
      <c r="M45" s="138"/>
      <c r="N45" s="138">
        <f>'実質公債費比率（分子）の構造'!O$49</f>
        <v>138</v>
      </c>
      <c r="O45" s="138"/>
      <c r="P45" s="138"/>
    </row>
    <row r="46" spans="1:16">
      <c r="A46" s="138" t="s">
        <v>55</v>
      </c>
      <c r="B46" s="138">
        <f>'実質公債費比率（分子）の構造'!K$48</f>
        <v>1675</v>
      </c>
      <c r="C46" s="138"/>
      <c r="D46" s="138"/>
      <c r="E46" s="138">
        <f>'実質公債費比率（分子）の構造'!L$48</f>
        <v>1557</v>
      </c>
      <c r="F46" s="138"/>
      <c r="G46" s="138"/>
      <c r="H46" s="138">
        <f>'実質公債費比率（分子）の構造'!M$48</f>
        <v>1582</v>
      </c>
      <c r="I46" s="138"/>
      <c r="J46" s="138"/>
      <c r="K46" s="138">
        <f>'実質公債費比率（分子）の構造'!N$48</f>
        <v>1584</v>
      </c>
      <c r="L46" s="138"/>
      <c r="M46" s="138"/>
      <c r="N46" s="138">
        <f>'実質公債費比率（分子）の構造'!O$48</f>
        <v>1490</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8140</v>
      </c>
      <c r="C49" s="138"/>
      <c r="D49" s="138"/>
      <c r="E49" s="138">
        <f>'実質公債費比率（分子）の構造'!L$45</f>
        <v>7707</v>
      </c>
      <c r="F49" s="138"/>
      <c r="G49" s="138"/>
      <c r="H49" s="138">
        <f>'実質公債費比率（分子）の構造'!M$45</f>
        <v>7362</v>
      </c>
      <c r="I49" s="138"/>
      <c r="J49" s="138"/>
      <c r="K49" s="138">
        <f>'実質公債費比率（分子）の構造'!N$45</f>
        <v>6807</v>
      </c>
      <c r="L49" s="138"/>
      <c r="M49" s="138"/>
      <c r="N49" s="138">
        <f>'実質公債費比率（分子）の構造'!O$45</f>
        <v>7007</v>
      </c>
      <c r="O49" s="138"/>
      <c r="P49" s="138"/>
    </row>
    <row r="50" spans="1:16">
      <c r="A50" s="138" t="s">
        <v>59</v>
      </c>
      <c r="B50" s="138" t="e">
        <f>NA()</f>
        <v>#N/A</v>
      </c>
      <c r="C50" s="138">
        <f>IF(ISNUMBER('実質公債費比率（分子）の構造'!K$53),'実質公債費比率（分子）の構造'!K$53,NA())</f>
        <v>4561</v>
      </c>
      <c r="D50" s="138" t="e">
        <f>NA()</f>
        <v>#N/A</v>
      </c>
      <c r="E50" s="138" t="e">
        <f>NA()</f>
        <v>#N/A</v>
      </c>
      <c r="F50" s="138">
        <f>IF(ISNUMBER('実質公債費比率（分子）の構造'!L$53),'実質公債費比率（分子）の構造'!L$53,NA())</f>
        <v>4001</v>
      </c>
      <c r="G50" s="138" t="e">
        <f>NA()</f>
        <v>#N/A</v>
      </c>
      <c r="H50" s="138" t="e">
        <f>NA()</f>
        <v>#N/A</v>
      </c>
      <c r="I50" s="138">
        <f>IF(ISNUMBER('実質公債費比率（分子）の構造'!M$53),'実質公債費比率（分子）の構造'!M$53,NA())</f>
        <v>3390</v>
      </c>
      <c r="J50" s="138" t="e">
        <f>NA()</f>
        <v>#N/A</v>
      </c>
      <c r="K50" s="138" t="e">
        <f>NA()</f>
        <v>#N/A</v>
      </c>
      <c r="L50" s="138">
        <f>IF(ISNUMBER('実質公債費比率（分子）の構造'!N$53),'実質公債費比率（分子）の構造'!N$53,NA())</f>
        <v>2920</v>
      </c>
      <c r="M50" s="138" t="e">
        <f>NA()</f>
        <v>#N/A</v>
      </c>
      <c r="N50" s="138" t="e">
        <f>NA()</f>
        <v>#N/A</v>
      </c>
      <c r="O50" s="138">
        <f>IF(ISNUMBER('実質公債費比率（分子）の構造'!O$53),'実質公債費比率（分子）の構造'!O$53,NA())</f>
        <v>2297</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52397</v>
      </c>
      <c r="E56" s="137"/>
      <c r="F56" s="137"/>
      <c r="G56" s="137">
        <f>'将来負担比率（分子）の構造'!J$52</f>
        <v>52700</v>
      </c>
      <c r="H56" s="137"/>
      <c r="I56" s="137"/>
      <c r="J56" s="137">
        <f>'将来負担比率（分子）の構造'!K$52</f>
        <v>52485</v>
      </c>
      <c r="K56" s="137"/>
      <c r="L56" s="137"/>
      <c r="M56" s="137">
        <f>'将来負担比率（分子）の構造'!L$52</f>
        <v>53871</v>
      </c>
      <c r="N56" s="137"/>
      <c r="O56" s="137"/>
      <c r="P56" s="137">
        <f>'将来負担比率（分子）の構造'!M$52</f>
        <v>54711</v>
      </c>
    </row>
    <row r="57" spans="1:16">
      <c r="A57" s="137" t="s">
        <v>36</v>
      </c>
      <c r="B57" s="137"/>
      <c r="C57" s="137"/>
      <c r="D57" s="137">
        <f>'将来負担比率（分子）の構造'!I$51</f>
        <v>14340</v>
      </c>
      <c r="E57" s="137"/>
      <c r="F57" s="137"/>
      <c r="G57" s="137">
        <f>'将来負担比率（分子）の構造'!J$51</f>
        <v>12313</v>
      </c>
      <c r="H57" s="137"/>
      <c r="I57" s="137"/>
      <c r="J57" s="137">
        <f>'将来負担比率（分子）の構造'!K$51</f>
        <v>11086</v>
      </c>
      <c r="K57" s="137"/>
      <c r="L57" s="137"/>
      <c r="M57" s="137">
        <f>'将来負担比率（分子）の構造'!L$51</f>
        <v>10093</v>
      </c>
      <c r="N57" s="137"/>
      <c r="O57" s="137"/>
      <c r="P57" s="137">
        <f>'将来負担比率（分子）の構造'!M$51</f>
        <v>10085</v>
      </c>
    </row>
    <row r="58" spans="1:16">
      <c r="A58" s="137" t="s">
        <v>35</v>
      </c>
      <c r="B58" s="137"/>
      <c r="C58" s="137"/>
      <c r="D58" s="137">
        <f>'将来負担比率（分子）の構造'!I$50</f>
        <v>13649</v>
      </c>
      <c r="E58" s="137"/>
      <c r="F58" s="137"/>
      <c r="G58" s="137">
        <f>'将来負担比率（分子）の構造'!J$50</f>
        <v>14942</v>
      </c>
      <c r="H58" s="137"/>
      <c r="I58" s="137"/>
      <c r="J58" s="137">
        <f>'将来負担比率（分子）の構造'!K$50</f>
        <v>15413</v>
      </c>
      <c r="K58" s="137"/>
      <c r="L58" s="137"/>
      <c r="M58" s="137">
        <f>'将来負担比率（分子）の構造'!L$50</f>
        <v>16242</v>
      </c>
      <c r="N58" s="137"/>
      <c r="O58" s="137"/>
      <c r="P58" s="137">
        <f>'将来負担比率（分子）の構造'!M$50</f>
        <v>17398</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744</v>
      </c>
      <c r="C61" s="137"/>
      <c r="D61" s="137"/>
      <c r="E61" s="137">
        <f>'将来負担比率（分子）の構造'!J$46</f>
        <v>133</v>
      </c>
      <c r="F61" s="137"/>
      <c r="G61" s="137"/>
      <c r="H61" s="137">
        <f>'将来負担比率（分子）の構造'!K$46</f>
        <v>85</v>
      </c>
      <c r="I61" s="137"/>
      <c r="J61" s="137"/>
      <c r="K61" s="137" t="str">
        <f>'将来負担比率（分子）の構造'!L$46</f>
        <v>-</v>
      </c>
      <c r="L61" s="137"/>
      <c r="M61" s="137"/>
      <c r="N61" s="137">
        <f>'将来負担比率（分子）の構造'!M$46</f>
        <v>1</v>
      </c>
      <c r="O61" s="137"/>
      <c r="P61" s="137"/>
    </row>
    <row r="62" spans="1:16">
      <c r="A62" s="137" t="s">
        <v>29</v>
      </c>
      <c r="B62" s="137">
        <f>'将来負担比率（分子）の構造'!I$45</f>
        <v>11459</v>
      </c>
      <c r="C62" s="137"/>
      <c r="D62" s="137"/>
      <c r="E62" s="137">
        <f>'将来負担比率（分子）の構造'!J$45</f>
        <v>11146</v>
      </c>
      <c r="F62" s="137"/>
      <c r="G62" s="137"/>
      <c r="H62" s="137">
        <f>'将来負担比率（分子）の構造'!K$45</f>
        <v>10587</v>
      </c>
      <c r="I62" s="137"/>
      <c r="J62" s="137"/>
      <c r="K62" s="137">
        <f>'将来負担比率（分子）の構造'!L$45</f>
        <v>10291</v>
      </c>
      <c r="L62" s="137"/>
      <c r="M62" s="137"/>
      <c r="N62" s="137">
        <f>'将来負担比率（分子）の構造'!M$45</f>
        <v>10322</v>
      </c>
      <c r="O62" s="137"/>
      <c r="P62" s="137"/>
    </row>
    <row r="63" spans="1:16">
      <c r="A63" s="137" t="s">
        <v>28</v>
      </c>
      <c r="B63" s="137">
        <f>'将来負担比率（分子）の構造'!I$44</f>
        <v>593</v>
      </c>
      <c r="C63" s="137"/>
      <c r="D63" s="137"/>
      <c r="E63" s="137">
        <f>'将来負担比率（分子）の構造'!J$44</f>
        <v>504</v>
      </c>
      <c r="F63" s="137"/>
      <c r="G63" s="137"/>
      <c r="H63" s="137">
        <f>'将来負担比率（分子）の構造'!K$44</f>
        <v>537</v>
      </c>
      <c r="I63" s="137"/>
      <c r="J63" s="137"/>
      <c r="K63" s="137">
        <f>'将来負担比率（分子）の構造'!L$44</f>
        <v>398</v>
      </c>
      <c r="L63" s="137"/>
      <c r="M63" s="137"/>
      <c r="N63" s="137">
        <f>'将来負担比率（分子）の構造'!M$44</f>
        <v>338</v>
      </c>
      <c r="O63" s="137"/>
      <c r="P63" s="137"/>
    </row>
    <row r="64" spans="1:16">
      <c r="A64" s="137" t="s">
        <v>27</v>
      </c>
      <c r="B64" s="137">
        <f>'将来負担比率（分子）の構造'!I$43</f>
        <v>19543</v>
      </c>
      <c r="C64" s="137"/>
      <c r="D64" s="137"/>
      <c r="E64" s="137">
        <f>'将来負担比率（分子）の構造'!J$43</f>
        <v>18750</v>
      </c>
      <c r="F64" s="137"/>
      <c r="G64" s="137"/>
      <c r="H64" s="137">
        <f>'将来負担比率（分子）の構造'!K$43</f>
        <v>18287</v>
      </c>
      <c r="I64" s="137"/>
      <c r="J64" s="137"/>
      <c r="K64" s="137">
        <f>'将来負担比率（分子）の構造'!L$43</f>
        <v>18322</v>
      </c>
      <c r="L64" s="137"/>
      <c r="M64" s="137"/>
      <c r="N64" s="137">
        <f>'将来負担比率（分子）の構造'!M$43</f>
        <v>18175</v>
      </c>
      <c r="O64" s="137"/>
      <c r="P64" s="137"/>
    </row>
    <row r="65" spans="1:16">
      <c r="A65" s="137" t="s">
        <v>26</v>
      </c>
      <c r="B65" s="137">
        <f>'将来負担比率（分子）の構造'!I$42</f>
        <v>6665</v>
      </c>
      <c r="C65" s="137"/>
      <c r="D65" s="137"/>
      <c r="E65" s="137">
        <f>'将来負担比率（分子）の構造'!J$42</f>
        <v>5313</v>
      </c>
      <c r="F65" s="137"/>
      <c r="G65" s="137"/>
      <c r="H65" s="137">
        <f>'将来負担比率（分子）の構造'!K$42</f>
        <v>4093</v>
      </c>
      <c r="I65" s="137"/>
      <c r="J65" s="137"/>
      <c r="K65" s="137">
        <f>'将来負担比率（分子）の構造'!L$42</f>
        <v>3541</v>
      </c>
      <c r="L65" s="137"/>
      <c r="M65" s="137"/>
      <c r="N65" s="137">
        <f>'将来負担比率（分子）の構造'!M$42</f>
        <v>5176</v>
      </c>
      <c r="O65" s="137"/>
      <c r="P65" s="137"/>
    </row>
    <row r="66" spans="1:16">
      <c r="A66" s="137" t="s">
        <v>25</v>
      </c>
      <c r="B66" s="137">
        <f>'将来負担比率（分子）の構造'!I$41</f>
        <v>61620</v>
      </c>
      <c r="C66" s="137"/>
      <c r="D66" s="137"/>
      <c r="E66" s="137">
        <f>'将来負担比率（分子）の構造'!J$41</f>
        <v>58239</v>
      </c>
      <c r="F66" s="137"/>
      <c r="G66" s="137"/>
      <c r="H66" s="137">
        <f>'将来負担比率（分子）の構造'!K$41</f>
        <v>55043</v>
      </c>
      <c r="I66" s="137"/>
      <c r="J66" s="137"/>
      <c r="K66" s="137">
        <f>'将来負担比率（分子）の構造'!L$41</f>
        <v>53801</v>
      </c>
      <c r="L66" s="137"/>
      <c r="M66" s="137"/>
      <c r="N66" s="137">
        <f>'将来負担比率（分子）の構造'!M$41</f>
        <v>51900</v>
      </c>
      <c r="O66" s="137"/>
      <c r="P66" s="137"/>
    </row>
    <row r="67" spans="1:16">
      <c r="A67" s="137" t="s">
        <v>63</v>
      </c>
      <c r="B67" s="137" t="e">
        <f>NA()</f>
        <v>#N/A</v>
      </c>
      <c r="C67" s="137">
        <f>IF(ISNUMBER('将来負担比率（分子）の構造'!I$53), IF('将来負担比率（分子）の構造'!I$53 &lt; 0, 0, '将来負担比率（分子）の構造'!I$53), NA())</f>
        <v>20239</v>
      </c>
      <c r="D67" s="137" t="e">
        <f>NA()</f>
        <v>#N/A</v>
      </c>
      <c r="E67" s="137" t="e">
        <f>NA()</f>
        <v>#N/A</v>
      </c>
      <c r="F67" s="137">
        <f>IF(ISNUMBER('将来負担比率（分子）の構造'!J$53), IF('将来負担比率（分子）の構造'!J$53 &lt; 0, 0, '将来負担比率（分子）の構造'!J$53), NA())</f>
        <v>14131</v>
      </c>
      <c r="G67" s="137" t="e">
        <f>NA()</f>
        <v>#N/A</v>
      </c>
      <c r="H67" s="137" t="e">
        <f>NA()</f>
        <v>#N/A</v>
      </c>
      <c r="I67" s="137">
        <f>IF(ISNUMBER('将来負担比率（分子）の構造'!K$53), IF('将来負担比率（分子）の構造'!K$53 &lt; 0, 0, '将来負担比率（分子）の構造'!K$53), NA())</f>
        <v>9649</v>
      </c>
      <c r="J67" s="137" t="e">
        <f>NA()</f>
        <v>#N/A</v>
      </c>
      <c r="K67" s="137" t="e">
        <f>NA()</f>
        <v>#N/A</v>
      </c>
      <c r="L67" s="137">
        <f>IF(ISNUMBER('将来負担比率（分子）の構造'!L$53), IF('将来負担比率（分子）の構造'!L$53 &lt; 0, 0, '将来負担比率（分子）の構造'!L$53), NA())</f>
        <v>6148</v>
      </c>
      <c r="M67" s="137" t="e">
        <f>NA()</f>
        <v>#N/A</v>
      </c>
      <c r="N67" s="137" t="e">
        <f>NA()</f>
        <v>#N/A</v>
      </c>
      <c r="O67" s="137">
        <f>IF(ISNUMBER('将来負担比率（分子）の構造'!M$53), IF('将来負担比率（分子）の構造'!M$53 &lt; 0, 0, '将来負担比率（分子）の構造'!M$53), NA())</f>
        <v>3718</v>
      </c>
      <c r="P67" s="137" t="e">
        <f>NA()</f>
        <v>#N/A</v>
      </c>
    </row>
  </sheetData>
  <sheetProtection password="851F" sheet="1" objects="1" scenarios="1"/>
  <customSheetViews>
    <customSheetView guid="{BDDC21BD-A5BE-4FBA-B3B5-86F637331D22}" state="hidden">
      <pageMargins left="0.78700000000000003" right="0.78700000000000003" top="0.98399999999999999" bottom="0.98399999999999999" header="0.51200000000000001" footer="0.51200000000000001"/>
      <pageSetup paperSize="9" orientation="portrait" r:id="rId1"/>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209</v>
      </c>
      <c r="C5" s="708"/>
      <c r="D5" s="708"/>
      <c r="E5" s="708"/>
      <c r="F5" s="708"/>
      <c r="G5" s="708"/>
      <c r="H5" s="708"/>
      <c r="I5" s="708"/>
      <c r="J5" s="708"/>
      <c r="K5" s="708"/>
      <c r="L5" s="708"/>
      <c r="M5" s="708"/>
      <c r="N5" s="708"/>
      <c r="O5" s="708"/>
      <c r="P5" s="708"/>
      <c r="Q5" s="709"/>
      <c r="R5" s="670">
        <v>18398428</v>
      </c>
      <c r="S5" s="671"/>
      <c r="T5" s="671"/>
      <c r="U5" s="671"/>
      <c r="V5" s="671"/>
      <c r="W5" s="671"/>
      <c r="X5" s="671"/>
      <c r="Y5" s="718"/>
      <c r="Z5" s="731">
        <v>24.9</v>
      </c>
      <c r="AA5" s="731"/>
      <c r="AB5" s="731"/>
      <c r="AC5" s="731"/>
      <c r="AD5" s="732">
        <v>17516631</v>
      </c>
      <c r="AE5" s="732"/>
      <c r="AF5" s="732"/>
      <c r="AG5" s="732"/>
      <c r="AH5" s="732"/>
      <c r="AI5" s="732"/>
      <c r="AJ5" s="732"/>
      <c r="AK5" s="732"/>
      <c r="AL5" s="719">
        <v>47.2</v>
      </c>
      <c r="AM5" s="688"/>
      <c r="AN5" s="688"/>
      <c r="AO5" s="720"/>
      <c r="AP5" s="707" t="s">
        <v>210</v>
      </c>
      <c r="AQ5" s="708"/>
      <c r="AR5" s="708"/>
      <c r="AS5" s="708"/>
      <c r="AT5" s="708"/>
      <c r="AU5" s="708"/>
      <c r="AV5" s="708"/>
      <c r="AW5" s="708"/>
      <c r="AX5" s="708"/>
      <c r="AY5" s="708"/>
      <c r="AZ5" s="708"/>
      <c r="BA5" s="708"/>
      <c r="BB5" s="708"/>
      <c r="BC5" s="708"/>
      <c r="BD5" s="708"/>
      <c r="BE5" s="708"/>
      <c r="BF5" s="709"/>
      <c r="BG5" s="620">
        <v>17507055</v>
      </c>
      <c r="BH5" s="621"/>
      <c r="BI5" s="621"/>
      <c r="BJ5" s="621"/>
      <c r="BK5" s="621"/>
      <c r="BL5" s="621"/>
      <c r="BM5" s="621"/>
      <c r="BN5" s="622"/>
      <c r="BO5" s="673">
        <v>95.2</v>
      </c>
      <c r="BP5" s="673"/>
      <c r="BQ5" s="673"/>
      <c r="BR5" s="673"/>
      <c r="BS5" s="674">
        <v>178083</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c r="B6" s="617" t="s">
        <v>214</v>
      </c>
      <c r="C6" s="618"/>
      <c r="D6" s="618"/>
      <c r="E6" s="618"/>
      <c r="F6" s="618"/>
      <c r="G6" s="618"/>
      <c r="H6" s="618"/>
      <c r="I6" s="618"/>
      <c r="J6" s="618"/>
      <c r="K6" s="618"/>
      <c r="L6" s="618"/>
      <c r="M6" s="618"/>
      <c r="N6" s="618"/>
      <c r="O6" s="618"/>
      <c r="P6" s="618"/>
      <c r="Q6" s="619"/>
      <c r="R6" s="620">
        <v>494405</v>
      </c>
      <c r="S6" s="621"/>
      <c r="T6" s="621"/>
      <c r="U6" s="621"/>
      <c r="V6" s="621"/>
      <c r="W6" s="621"/>
      <c r="X6" s="621"/>
      <c r="Y6" s="622"/>
      <c r="Z6" s="673">
        <v>0.7</v>
      </c>
      <c r="AA6" s="673"/>
      <c r="AB6" s="673"/>
      <c r="AC6" s="673"/>
      <c r="AD6" s="674">
        <v>494405</v>
      </c>
      <c r="AE6" s="674"/>
      <c r="AF6" s="674"/>
      <c r="AG6" s="674"/>
      <c r="AH6" s="674"/>
      <c r="AI6" s="674"/>
      <c r="AJ6" s="674"/>
      <c r="AK6" s="674"/>
      <c r="AL6" s="643">
        <v>1.3</v>
      </c>
      <c r="AM6" s="675"/>
      <c r="AN6" s="675"/>
      <c r="AO6" s="676"/>
      <c r="AP6" s="617" t="s">
        <v>215</v>
      </c>
      <c r="AQ6" s="618"/>
      <c r="AR6" s="618"/>
      <c r="AS6" s="618"/>
      <c r="AT6" s="618"/>
      <c r="AU6" s="618"/>
      <c r="AV6" s="618"/>
      <c r="AW6" s="618"/>
      <c r="AX6" s="618"/>
      <c r="AY6" s="618"/>
      <c r="AZ6" s="618"/>
      <c r="BA6" s="618"/>
      <c r="BB6" s="618"/>
      <c r="BC6" s="618"/>
      <c r="BD6" s="618"/>
      <c r="BE6" s="618"/>
      <c r="BF6" s="619"/>
      <c r="BG6" s="620">
        <v>17507055</v>
      </c>
      <c r="BH6" s="621"/>
      <c r="BI6" s="621"/>
      <c r="BJ6" s="621"/>
      <c r="BK6" s="621"/>
      <c r="BL6" s="621"/>
      <c r="BM6" s="621"/>
      <c r="BN6" s="622"/>
      <c r="BO6" s="673">
        <v>95.2</v>
      </c>
      <c r="BP6" s="673"/>
      <c r="BQ6" s="673"/>
      <c r="BR6" s="673"/>
      <c r="BS6" s="674">
        <v>178083</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408048</v>
      </c>
      <c r="CS6" s="621"/>
      <c r="CT6" s="621"/>
      <c r="CU6" s="621"/>
      <c r="CV6" s="621"/>
      <c r="CW6" s="621"/>
      <c r="CX6" s="621"/>
      <c r="CY6" s="622"/>
      <c r="CZ6" s="673">
        <v>0.6</v>
      </c>
      <c r="DA6" s="673"/>
      <c r="DB6" s="673"/>
      <c r="DC6" s="673"/>
      <c r="DD6" s="626">
        <v>8991</v>
      </c>
      <c r="DE6" s="621"/>
      <c r="DF6" s="621"/>
      <c r="DG6" s="621"/>
      <c r="DH6" s="621"/>
      <c r="DI6" s="621"/>
      <c r="DJ6" s="621"/>
      <c r="DK6" s="621"/>
      <c r="DL6" s="621"/>
      <c r="DM6" s="621"/>
      <c r="DN6" s="621"/>
      <c r="DO6" s="621"/>
      <c r="DP6" s="622"/>
      <c r="DQ6" s="626">
        <v>408010</v>
      </c>
      <c r="DR6" s="621"/>
      <c r="DS6" s="621"/>
      <c r="DT6" s="621"/>
      <c r="DU6" s="621"/>
      <c r="DV6" s="621"/>
      <c r="DW6" s="621"/>
      <c r="DX6" s="621"/>
      <c r="DY6" s="621"/>
      <c r="DZ6" s="621"/>
      <c r="EA6" s="621"/>
      <c r="EB6" s="621"/>
      <c r="EC6" s="656"/>
    </row>
    <row r="7" spans="2:143" ht="11.25" customHeight="1">
      <c r="B7" s="617" t="s">
        <v>217</v>
      </c>
      <c r="C7" s="618"/>
      <c r="D7" s="618"/>
      <c r="E7" s="618"/>
      <c r="F7" s="618"/>
      <c r="G7" s="618"/>
      <c r="H7" s="618"/>
      <c r="I7" s="618"/>
      <c r="J7" s="618"/>
      <c r="K7" s="618"/>
      <c r="L7" s="618"/>
      <c r="M7" s="618"/>
      <c r="N7" s="618"/>
      <c r="O7" s="618"/>
      <c r="P7" s="618"/>
      <c r="Q7" s="619"/>
      <c r="R7" s="620">
        <v>25650</v>
      </c>
      <c r="S7" s="621"/>
      <c r="T7" s="621"/>
      <c r="U7" s="621"/>
      <c r="V7" s="621"/>
      <c r="W7" s="621"/>
      <c r="X7" s="621"/>
      <c r="Y7" s="622"/>
      <c r="Z7" s="673">
        <v>0</v>
      </c>
      <c r="AA7" s="673"/>
      <c r="AB7" s="673"/>
      <c r="AC7" s="673"/>
      <c r="AD7" s="674">
        <v>25650</v>
      </c>
      <c r="AE7" s="674"/>
      <c r="AF7" s="674"/>
      <c r="AG7" s="674"/>
      <c r="AH7" s="674"/>
      <c r="AI7" s="674"/>
      <c r="AJ7" s="674"/>
      <c r="AK7" s="674"/>
      <c r="AL7" s="643">
        <v>0.1</v>
      </c>
      <c r="AM7" s="675"/>
      <c r="AN7" s="675"/>
      <c r="AO7" s="676"/>
      <c r="AP7" s="617" t="s">
        <v>218</v>
      </c>
      <c r="AQ7" s="618"/>
      <c r="AR7" s="618"/>
      <c r="AS7" s="618"/>
      <c r="AT7" s="618"/>
      <c r="AU7" s="618"/>
      <c r="AV7" s="618"/>
      <c r="AW7" s="618"/>
      <c r="AX7" s="618"/>
      <c r="AY7" s="618"/>
      <c r="AZ7" s="618"/>
      <c r="BA7" s="618"/>
      <c r="BB7" s="618"/>
      <c r="BC7" s="618"/>
      <c r="BD7" s="618"/>
      <c r="BE7" s="618"/>
      <c r="BF7" s="619"/>
      <c r="BG7" s="620">
        <v>7751668</v>
      </c>
      <c r="BH7" s="621"/>
      <c r="BI7" s="621"/>
      <c r="BJ7" s="621"/>
      <c r="BK7" s="621"/>
      <c r="BL7" s="621"/>
      <c r="BM7" s="621"/>
      <c r="BN7" s="622"/>
      <c r="BO7" s="673">
        <v>42.1</v>
      </c>
      <c r="BP7" s="673"/>
      <c r="BQ7" s="673"/>
      <c r="BR7" s="673"/>
      <c r="BS7" s="674">
        <v>178083</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7534475</v>
      </c>
      <c r="CS7" s="621"/>
      <c r="CT7" s="621"/>
      <c r="CU7" s="621"/>
      <c r="CV7" s="621"/>
      <c r="CW7" s="621"/>
      <c r="CX7" s="621"/>
      <c r="CY7" s="622"/>
      <c r="CZ7" s="673">
        <v>10.5</v>
      </c>
      <c r="DA7" s="673"/>
      <c r="DB7" s="673"/>
      <c r="DC7" s="673"/>
      <c r="DD7" s="626">
        <v>1096102</v>
      </c>
      <c r="DE7" s="621"/>
      <c r="DF7" s="621"/>
      <c r="DG7" s="621"/>
      <c r="DH7" s="621"/>
      <c r="DI7" s="621"/>
      <c r="DJ7" s="621"/>
      <c r="DK7" s="621"/>
      <c r="DL7" s="621"/>
      <c r="DM7" s="621"/>
      <c r="DN7" s="621"/>
      <c r="DO7" s="621"/>
      <c r="DP7" s="622"/>
      <c r="DQ7" s="626">
        <v>5917673</v>
      </c>
      <c r="DR7" s="621"/>
      <c r="DS7" s="621"/>
      <c r="DT7" s="621"/>
      <c r="DU7" s="621"/>
      <c r="DV7" s="621"/>
      <c r="DW7" s="621"/>
      <c r="DX7" s="621"/>
      <c r="DY7" s="621"/>
      <c r="DZ7" s="621"/>
      <c r="EA7" s="621"/>
      <c r="EB7" s="621"/>
      <c r="EC7" s="656"/>
    </row>
    <row r="8" spans="2:143" ht="11.25" customHeight="1">
      <c r="B8" s="617" t="s">
        <v>220</v>
      </c>
      <c r="C8" s="618"/>
      <c r="D8" s="618"/>
      <c r="E8" s="618"/>
      <c r="F8" s="618"/>
      <c r="G8" s="618"/>
      <c r="H8" s="618"/>
      <c r="I8" s="618"/>
      <c r="J8" s="618"/>
      <c r="K8" s="618"/>
      <c r="L8" s="618"/>
      <c r="M8" s="618"/>
      <c r="N8" s="618"/>
      <c r="O8" s="618"/>
      <c r="P8" s="618"/>
      <c r="Q8" s="619"/>
      <c r="R8" s="620">
        <v>57693</v>
      </c>
      <c r="S8" s="621"/>
      <c r="T8" s="621"/>
      <c r="U8" s="621"/>
      <c r="V8" s="621"/>
      <c r="W8" s="621"/>
      <c r="X8" s="621"/>
      <c r="Y8" s="622"/>
      <c r="Z8" s="673">
        <v>0.1</v>
      </c>
      <c r="AA8" s="673"/>
      <c r="AB8" s="673"/>
      <c r="AC8" s="673"/>
      <c r="AD8" s="674">
        <v>57693</v>
      </c>
      <c r="AE8" s="674"/>
      <c r="AF8" s="674"/>
      <c r="AG8" s="674"/>
      <c r="AH8" s="674"/>
      <c r="AI8" s="674"/>
      <c r="AJ8" s="674"/>
      <c r="AK8" s="674"/>
      <c r="AL8" s="643">
        <v>0.2</v>
      </c>
      <c r="AM8" s="675"/>
      <c r="AN8" s="675"/>
      <c r="AO8" s="676"/>
      <c r="AP8" s="617" t="s">
        <v>221</v>
      </c>
      <c r="AQ8" s="618"/>
      <c r="AR8" s="618"/>
      <c r="AS8" s="618"/>
      <c r="AT8" s="618"/>
      <c r="AU8" s="618"/>
      <c r="AV8" s="618"/>
      <c r="AW8" s="618"/>
      <c r="AX8" s="618"/>
      <c r="AY8" s="618"/>
      <c r="AZ8" s="618"/>
      <c r="BA8" s="618"/>
      <c r="BB8" s="618"/>
      <c r="BC8" s="618"/>
      <c r="BD8" s="618"/>
      <c r="BE8" s="618"/>
      <c r="BF8" s="619"/>
      <c r="BG8" s="620">
        <v>226263</v>
      </c>
      <c r="BH8" s="621"/>
      <c r="BI8" s="621"/>
      <c r="BJ8" s="621"/>
      <c r="BK8" s="621"/>
      <c r="BL8" s="621"/>
      <c r="BM8" s="621"/>
      <c r="BN8" s="622"/>
      <c r="BO8" s="673">
        <v>1.2</v>
      </c>
      <c r="BP8" s="673"/>
      <c r="BQ8" s="673"/>
      <c r="BR8" s="673"/>
      <c r="BS8" s="626" t="s">
        <v>112</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21940413</v>
      </c>
      <c r="CS8" s="621"/>
      <c r="CT8" s="621"/>
      <c r="CU8" s="621"/>
      <c r="CV8" s="621"/>
      <c r="CW8" s="621"/>
      <c r="CX8" s="621"/>
      <c r="CY8" s="622"/>
      <c r="CZ8" s="673">
        <v>30.5</v>
      </c>
      <c r="DA8" s="673"/>
      <c r="DB8" s="673"/>
      <c r="DC8" s="673"/>
      <c r="DD8" s="626">
        <v>158090</v>
      </c>
      <c r="DE8" s="621"/>
      <c r="DF8" s="621"/>
      <c r="DG8" s="621"/>
      <c r="DH8" s="621"/>
      <c r="DI8" s="621"/>
      <c r="DJ8" s="621"/>
      <c r="DK8" s="621"/>
      <c r="DL8" s="621"/>
      <c r="DM8" s="621"/>
      <c r="DN8" s="621"/>
      <c r="DO8" s="621"/>
      <c r="DP8" s="622"/>
      <c r="DQ8" s="626">
        <v>11384480</v>
      </c>
      <c r="DR8" s="621"/>
      <c r="DS8" s="621"/>
      <c r="DT8" s="621"/>
      <c r="DU8" s="621"/>
      <c r="DV8" s="621"/>
      <c r="DW8" s="621"/>
      <c r="DX8" s="621"/>
      <c r="DY8" s="621"/>
      <c r="DZ8" s="621"/>
      <c r="EA8" s="621"/>
      <c r="EB8" s="621"/>
      <c r="EC8" s="656"/>
    </row>
    <row r="9" spans="2:143" ht="11.25" customHeight="1">
      <c r="B9" s="617" t="s">
        <v>223</v>
      </c>
      <c r="C9" s="618"/>
      <c r="D9" s="618"/>
      <c r="E9" s="618"/>
      <c r="F9" s="618"/>
      <c r="G9" s="618"/>
      <c r="H9" s="618"/>
      <c r="I9" s="618"/>
      <c r="J9" s="618"/>
      <c r="K9" s="618"/>
      <c r="L9" s="618"/>
      <c r="M9" s="618"/>
      <c r="N9" s="618"/>
      <c r="O9" s="618"/>
      <c r="P9" s="618"/>
      <c r="Q9" s="619"/>
      <c r="R9" s="620">
        <v>34647</v>
      </c>
      <c r="S9" s="621"/>
      <c r="T9" s="621"/>
      <c r="U9" s="621"/>
      <c r="V9" s="621"/>
      <c r="W9" s="621"/>
      <c r="X9" s="621"/>
      <c r="Y9" s="622"/>
      <c r="Z9" s="673">
        <v>0</v>
      </c>
      <c r="AA9" s="673"/>
      <c r="AB9" s="673"/>
      <c r="AC9" s="673"/>
      <c r="AD9" s="674">
        <v>34647</v>
      </c>
      <c r="AE9" s="674"/>
      <c r="AF9" s="674"/>
      <c r="AG9" s="674"/>
      <c r="AH9" s="674"/>
      <c r="AI9" s="674"/>
      <c r="AJ9" s="674"/>
      <c r="AK9" s="674"/>
      <c r="AL9" s="643">
        <v>0.1</v>
      </c>
      <c r="AM9" s="675"/>
      <c r="AN9" s="675"/>
      <c r="AO9" s="676"/>
      <c r="AP9" s="617" t="s">
        <v>224</v>
      </c>
      <c r="AQ9" s="618"/>
      <c r="AR9" s="618"/>
      <c r="AS9" s="618"/>
      <c r="AT9" s="618"/>
      <c r="AU9" s="618"/>
      <c r="AV9" s="618"/>
      <c r="AW9" s="618"/>
      <c r="AX9" s="618"/>
      <c r="AY9" s="618"/>
      <c r="AZ9" s="618"/>
      <c r="BA9" s="618"/>
      <c r="BB9" s="618"/>
      <c r="BC9" s="618"/>
      <c r="BD9" s="618"/>
      <c r="BE9" s="618"/>
      <c r="BF9" s="619"/>
      <c r="BG9" s="620">
        <v>6261439</v>
      </c>
      <c r="BH9" s="621"/>
      <c r="BI9" s="621"/>
      <c r="BJ9" s="621"/>
      <c r="BK9" s="621"/>
      <c r="BL9" s="621"/>
      <c r="BM9" s="621"/>
      <c r="BN9" s="622"/>
      <c r="BO9" s="673">
        <v>34</v>
      </c>
      <c r="BP9" s="673"/>
      <c r="BQ9" s="673"/>
      <c r="BR9" s="673"/>
      <c r="BS9" s="626" t="s">
        <v>112</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7264846</v>
      </c>
      <c r="CS9" s="621"/>
      <c r="CT9" s="621"/>
      <c r="CU9" s="621"/>
      <c r="CV9" s="621"/>
      <c r="CW9" s="621"/>
      <c r="CX9" s="621"/>
      <c r="CY9" s="622"/>
      <c r="CZ9" s="673">
        <v>10.1</v>
      </c>
      <c r="DA9" s="673"/>
      <c r="DB9" s="673"/>
      <c r="DC9" s="673"/>
      <c r="DD9" s="626">
        <v>2107169</v>
      </c>
      <c r="DE9" s="621"/>
      <c r="DF9" s="621"/>
      <c r="DG9" s="621"/>
      <c r="DH9" s="621"/>
      <c r="DI9" s="621"/>
      <c r="DJ9" s="621"/>
      <c r="DK9" s="621"/>
      <c r="DL9" s="621"/>
      <c r="DM9" s="621"/>
      <c r="DN9" s="621"/>
      <c r="DO9" s="621"/>
      <c r="DP9" s="622"/>
      <c r="DQ9" s="626">
        <v>4507055</v>
      </c>
      <c r="DR9" s="621"/>
      <c r="DS9" s="621"/>
      <c r="DT9" s="621"/>
      <c r="DU9" s="621"/>
      <c r="DV9" s="621"/>
      <c r="DW9" s="621"/>
      <c r="DX9" s="621"/>
      <c r="DY9" s="621"/>
      <c r="DZ9" s="621"/>
      <c r="EA9" s="621"/>
      <c r="EB9" s="621"/>
      <c r="EC9" s="656"/>
    </row>
    <row r="10" spans="2:143" ht="11.25" customHeight="1">
      <c r="B10" s="617" t="s">
        <v>226</v>
      </c>
      <c r="C10" s="618"/>
      <c r="D10" s="618"/>
      <c r="E10" s="618"/>
      <c r="F10" s="618"/>
      <c r="G10" s="618"/>
      <c r="H10" s="618"/>
      <c r="I10" s="618"/>
      <c r="J10" s="618"/>
      <c r="K10" s="618"/>
      <c r="L10" s="618"/>
      <c r="M10" s="618"/>
      <c r="N10" s="618"/>
      <c r="O10" s="618"/>
      <c r="P10" s="618"/>
      <c r="Q10" s="619"/>
      <c r="R10" s="620">
        <v>2292895</v>
      </c>
      <c r="S10" s="621"/>
      <c r="T10" s="621"/>
      <c r="U10" s="621"/>
      <c r="V10" s="621"/>
      <c r="W10" s="621"/>
      <c r="X10" s="621"/>
      <c r="Y10" s="622"/>
      <c r="Z10" s="673">
        <v>3.1</v>
      </c>
      <c r="AA10" s="673"/>
      <c r="AB10" s="673"/>
      <c r="AC10" s="673"/>
      <c r="AD10" s="674">
        <v>2292895</v>
      </c>
      <c r="AE10" s="674"/>
      <c r="AF10" s="674"/>
      <c r="AG10" s="674"/>
      <c r="AH10" s="674"/>
      <c r="AI10" s="674"/>
      <c r="AJ10" s="674"/>
      <c r="AK10" s="674"/>
      <c r="AL10" s="643">
        <v>6.2</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360736</v>
      </c>
      <c r="BH10" s="621"/>
      <c r="BI10" s="621"/>
      <c r="BJ10" s="621"/>
      <c r="BK10" s="621"/>
      <c r="BL10" s="621"/>
      <c r="BM10" s="621"/>
      <c r="BN10" s="622"/>
      <c r="BO10" s="673">
        <v>2</v>
      </c>
      <c r="BP10" s="673"/>
      <c r="BQ10" s="673"/>
      <c r="BR10" s="673"/>
      <c r="BS10" s="626" t="s">
        <v>112</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49505</v>
      </c>
      <c r="CS10" s="621"/>
      <c r="CT10" s="621"/>
      <c r="CU10" s="621"/>
      <c r="CV10" s="621"/>
      <c r="CW10" s="621"/>
      <c r="CX10" s="621"/>
      <c r="CY10" s="622"/>
      <c r="CZ10" s="673">
        <v>0.1</v>
      </c>
      <c r="DA10" s="673"/>
      <c r="DB10" s="673"/>
      <c r="DC10" s="673"/>
      <c r="DD10" s="626" t="s">
        <v>112</v>
      </c>
      <c r="DE10" s="621"/>
      <c r="DF10" s="621"/>
      <c r="DG10" s="621"/>
      <c r="DH10" s="621"/>
      <c r="DI10" s="621"/>
      <c r="DJ10" s="621"/>
      <c r="DK10" s="621"/>
      <c r="DL10" s="621"/>
      <c r="DM10" s="621"/>
      <c r="DN10" s="621"/>
      <c r="DO10" s="621"/>
      <c r="DP10" s="622"/>
      <c r="DQ10" s="626">
        <v>49024</v>
      </c>
      <c r="DR10" s="621"/>
      <c r="DS10" s="621"/>
      <c r="DT10" s="621"/>
      <c r="DU10" s="621"/>
      <c r="DV10" s="621"/>
      <c r="DW10" s="621"/>
      <c r="DX10" s="621"/>
      <c r="DY10" s="621"/>
      <c r="DZ10" s="621"/>
      <c r="EA10" s="621"/>
      <c r="EB10" s="621"/>
      <c r="EC10" s="656"/>
    </row>
    <row r="11" spans="2:143" ht="11.25" customHeight="1">
      <c r="B11" s="617" t="s">
        <v>229</v>
      </c>
      <c r="C11" s="618"/>
      <c r="D11" s="618"/>
      <c r="E11" s="618"/>
      <c r="F11" s="618"/>
      <c r="G11" s="618"/>
      <c r="H11" s="618"/>
      <c r="I11" s="618"/>
      <c r="J11" s="618"/>
      <c r="K11" s="618"/>
      <c r="L11" s="618"/>
      <c r="M11" s="618"/>
      <c r="N11" s="618"/>
      <c r="O11" s="618"/>
      <c r="P11" s="618"/>
      <c r="Q11" s="619"/>
      <c r="R11" s="620">
        <v>27732</v>
      </c>
      <c r="S11" s="621"/>
      <c r="T11" s="621"/>
      <c r="U11" s="621"/>
      <c r="V11" s="621"/>
      <c r="W11" s="621"/>
      <c r="X11" s="621"/>
      <c r="Y11" s="622"/>
      <c r="Z11" s="673">
        <v>0</v>
      </c>
      <c r="AA11" s="673"/>
      <c r="AB11" s="673"/>
      <c r="AC11" s="673"/>
      <c r="AD11" s="674">
        <v>27732</v>
      </c>
      <c r="AE11" s="674"/>
      <c r="AF11" s="674"/>
      <c r="AG11" s="674"/>
      <c r="AH11" s="674"/>
      <c r="AI11" s="674"/>
      <c r="AJ11" s="674"/>
      <c r="AK11" s="674"/>
      <c r="AL11" s="643">
        <v>0.1</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903230</v>
      </c>
      <c r="BH11" s="621"/>
      <c r="BI11" s="621"/>
      <c r="BJ11" s="621"/>
      <c r="BK11" s="621"/>
      <c r="BL11" s="621"/>
      <c r="BM11" s="621"/>
      <c r="BN11" s="622"/>
      <c r="BO11" s="673">
        <v>4.9000000000000004</v>
      </c>
      <c r="BP11" s="673"/>
      <c r="BQ11" s="673"/>
      <c r="BR11" s="673"/>
      <c r="BS11" s="626">
        <v>178083</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1549592</v>
      </c>
      <c r="CS11" s="621"/>
      <c r="CT11" s="621"/>
      <c r="CU11" s="621"/>
      <c r="CV11" s="621"/>
      <c r="CW11" s="621"/>
      <c r="CX11" s="621"/>
      <c r="CY11" s="622"/>
      <c r="CZ11" s="673">
        <v>2.2000000000000002</v>
      </c>
      <c r="DA11" s="673"/>
      <c r="DB11" s="673"/>
      <c r="DC11" s="673"/>
      <c r="DD11" s="626">
        <v>439658</v>
      </c>
      <c r="DE11" s="621"/>
      <c r="DF11" s="621"/>
      <c r="DG11" s="621"/>
      <c r="DH11" s="621"/>
      <c r="DI11" s="621"/>
      <c r="DJ11" s="621"/>
      <c r="DK11" s="621"/>
      <c r="DL11" s="621"/>
      <c r="DM11" s="621"/>
      <c r="DN11" s="621"/>
      <c r="DO11" s="621"/>
      <c r="DP11" s="622"/>
      <c r="DQ11" s="626">
        <v>1177383</v>
      </c>
      <c r="DR11" s="621"/>
      <c r="DS11" s="621"/>
      <c r="DT11" s="621"/>
      <c r="DU11" s="621"/>
      <c r="DV11" s="621"/>
      <c r="DW11" s="621"/>
      <c r="DX11" s="621"/>
      <c r="DY11" s="621"/>
      <c r="DZ11" s="621"/>
      <c r="EA11" s="621"/>
      <c r="EB11" s="621"/>
      <c r="EC11" s="656"/>
    </row>
    <row r="12" spans="2:143" ht="11.25" customHeight="1">
      <c r="B12" s="617" t="s">
        <v>232</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8467446</v>
      </c>
      <c r="BH12" s="621"/>
      <c r="BI12" s="621"/>
      <c r="BJ12" s="621"/>
      <c r="BK12" s="621"/>
      <c r="BL12" s="621"/>
      <c r="BM12" s="621"/>
      <c r="BN12" s="622"/>
      <c r="BO12" s="673">
        <v>46</v>
      </c>
      <c r="BP12" s="673"/>
      <c r="BQ12" s="673"/>
      <c r="BR12" s="673"/>
      <c r="BS12" s="626" t="s">
        <v>112</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927181</v>
      </c>
      <c r="CS12" s="621"/>
      <c r="CT12" s="621"/>
      <c r="CU12" s="621"/>
      <c r="CV12" s="621"/>
      <c r="CW12" s="621"/>
      <c r="CX12" s="621"/>
      <c r="CY12" s="622"/>
      <c r="CZ12" s="673">
        <v>1.3</v>
      </c>
      <c r="DA12" s="673"/>
      <c r="DB12" s="673"/>
      <c r="DC12" s="673"/>
      <c r="DD12" s="626">
        <v>169375</v>
      </c>
      <c r="DE12" s="621"/>
      <c r="DF12" s="621"/>
      <c r="DG12" s="621"/>
      <c r="DH12" s="621"/>
      <c r="DI12" s="621"/>
      <c r="DJ12" s="621"/>
      <c r="DK12" s="621"/>
      <c r="DL12" s="621"/>
      <c r="DM12" s="621"/>
      <c r="DN12" s="621"/>
      <c r="DO12" s="621"/>
      <c r="DP12" s="622"/>
      <c r="DQ12" s="626">
        <v>870955</v>
      </c>
      <c r="DR12" s="621"/>
      <c r="DS12" s="621"/>
      <c r="DT12" s="621"/>
      <c r="DU12" s="621"/>
      <c r="DV12" s="621"/>
      <c r="DW12" s="621"/>
      <c r="DX12" s="621"/>
      <c r="DY12" s="621"/>
      <c r="DZ12" s="621"/>
      <c r="EA12" s="621"/>
      <c r="EB12" s="621"/>
      <c r="EC12" s="656"/>
    </row>
    <row r="13" spans="2:143" ht="11.25" customHeight="1">
      <c r="B13" s="617" t="s">
        <v>235</v>
      </c>
      <c r="C13" s="618"/>
      <c r="D13" s="618"/>
      <c r="E13" s="618"/>
      <c r="F13" s="618"/>
      <c r="G13" s="618"/>
      <c r="H13" s="618"/>
      <c r="I13" s="618"/>
      <c r="J13" s="618"/>
      <c r="K13" s="618"/>
      <c r="L13" s="618"/>
      <c r="M13" s="618"/>
      <c r="N13" s="618"/>
      <c r="O13" s="618"/>
      <c r="P13" s="618"/>
      <c r="Q13" s="619"/>
      <c r="R13" s="620">
        <v>107900</v>
      </c>
      <c r="S13" s="621"/>
      <c r="T13" s="621"/>
      <c r="U13" s="621"/>
      <c r="V13" s="621"/>
      <c r="W13" s="621"/>
      <c r="X13" s="621"/>
      <c r="Y13" s="622"/>
      <c r="Z13" s="673">
        <v>0.1</v>
      </c>
      <c r="AA13" s="673"/>
      <c r="AB13" s="673"/>
      <c r="AC13" s="673"/>
      <c r="AD13" s="674">
        <v>107900</v>
      </c>
      <c r="AE13" s="674"/>
      <c r="AF13" s="674"/>
      <c r="AG13" s="674"/>
      <c r="AH13" s="674"/>
      <c r="AI13" s="674"/>
      <c r="AJ13" s="674"/>
      <c r="AK13" s="674"/>
      <c r="AL13" s="643">
        <v>0.3</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8300056</v>
      </c>
      <c r="BH13" s="621"/>
      <c r="BI13" s="621"/>
      <c r="BJ13" s="621"/>
      <c r="BK13" s="621"/>
      <c r="BL13" s="621"/>
      <c r="BM13" s="621"/>
      <c r="BN13" s="622"/>
      <c r="BO13" s="673">
        <v>45.1</v>
      </c>
      <c r="BP13" s="673"/>
      <c r="BQ13" s="673"/>
      <c r="BR13" s="673"/>
      <c r="BS13" s="626" t="s">
        <v>112</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12428568</v>
      </c>
      <c r="CS13" s="621"/>
      <c r="CT13" s="621"/>
      <c r="CU13" s="621"/>
      <c r="CV13" s="621"/>
      <c r="CW13" s="621"/>
      <c r="CX13" s="621"/>
      <c r="CY13" s="622"/>
      <c r="CZ13" s="673">
        <v>17.3</v>
      </c>
      <c r="DA13" s="673"/>
      <c r="DB13" s="673"/>
      <c r="DC13" s="673"/>
      <c r="DD13" s="626">
        <v>7017298</v>
      </c>
      <c r="DE13" s="621"/>
      <c r="DF13" s="621"/>
      <c r="DG13" s="621"/>
      <c r="DH13" s="621"/>
      <c r="DI13" s="621"/>
      <c r="DJ13" s="621"/>
      <c r="DK13" s="621"/>
      <c r="DL13" s="621"/>
      <c r="DM13" s="621"/>
      <c r="DN13" s="621"/>
      <c r="DO13" s="621"/>
      <c r="DP13" s="622"/>
      <c r="DQ13" s="626">
        <v>5943275</v>
      </c>
      <c r="DR13" s="621"/>
      <c r="DS13" s="621"/>
      <c r="DT13" s="621"/>
      <c r="DU13" s="621"/>
      <c r="DV13" s="621"/>
      <c r="DW13" s="621"/>
      <c r="DX13" s="621"/>
      <c r="DY13" s="621"/>
      <c r="DZ13" s="621"/>
      <c r="EA13" s="621"/>
      <c r="EB13" s="621"/>
      <c r="EC13" s="656"/>
    </row>
    <row r="14" spans="2:143" ht="11.25" customHeight="1">
      <c r="B14" s="617" t="s">
        <v>238</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364925</v>
      </c>
      <c r="BH14" s="621"/>
      <c r="BI14" s="621"/>
      <c r="BJ14" s="621"/>
      <c r="BK14" s="621"/>
      <c r="BL14" s="621"/>
      <c r="BM14" s="621"/>
      <c r="BN14" s="622"/>
      <c r="BO14" s="673">
        <v>2</v>
      </c>
      <c r="BP14" s="673"/>
      <c r="BQ14" s="673"/>
      <c r="BR14" s="673"/>
      <c r="BS14" s="626" t="s">
        <v>112</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2501973</v>
      </c>
      <c r="CS14" s="621"/>
      <c r="CT14" s="621"/>
      <c r="CU14" s="621"/>
      <c r="CV14" s="621"/>
      <c r="CW14" s="621"/>
      <c r="CX14" s="621"/>
      <c r="CY14" s="622"/>
      <c r="CZ14" s="673">
        <v>3.5</v>
      </c>
      <c r="DA14" s="673"/>
      <c r="DB14" s="673"/>
      <c r="DC14" s="673"/>
      <c r="DD14" s="626">
        <v>359919</v>
      </c>
      <c r="DE14" s="621"/>
      <c r="DF14" s="621"/>
      <c r="DG14" s="621"/>
      <c r="DH14" s="621"/>
      <c r="DI14" s="621"/>
      <c r="DJ14" s="621"/>
      <c r="DK14" s="621"/>
      <c r="DL14" s="621"/>
      <c r="DM14" s="621"/>
      <c r="DN14" s="621"/>
      <c r="DO14" s="621"/>
      <c r="DP14" s="622"/>
      <c r="DQ14" s="626">
        <v>2218280</v>
      </c>
      <c r="DR14" s="621"/>
      <c r="DS14" s="621"/>
      <c r="DT14" s="621"/>
      <c r="DU14" s="621"/>
      <c r="DV14" s="621"/>
      <c r="DW14" s="621"/>
      <c r="DX14" s="621"/>
      <c r="DY14" s="621"/>
      <c r="DZ14" s="621"/>
      <c r="EA14" s="621"/>
      <c r="EB14" s="621"/>
      <c r="EC14" s="656"/>
    </row>
    <row r="15" spans="2:143" ht="11.25" customHeight="1">
      <c r="B15" s="617" t="s">
        <v>241</v>
      </c>
      <c r="C15" s="618"/>
      <c r="D15" s="618"/>
      <c r="E15" s="618"/>
      <c r="F15" s="618"/>
      <c r="G15" s="618"/>
      <c r="H15" s="618"/>
      <c r="I15" s="618"/>
      <c r="J15" s="618"/>
      <c r="K15" s="618"/>
      <c r="L15" s="618"/>
      <c r="M15" s="618"/>
      <c r="N15" s="618"/>
      <c r="O15" s="618"/>
      <c r="P15" s="618"/>
      <c r="Q15" s="619"/>
      <c r="R15" s="620">
        <v>71443</v>
      </c>
      <c r="S15" s="621"/>
      <c r="T15" s="621"/>
      <c r="U15" s="621"/>
      <c r="V15" s="621"/>
      <c r="W15" s="621"/>
      <c r="X15" s="621"/>
      <c r="Y15" s="622"/>
      <c r="Z15" s="673">
        <v>0.1</v>
      </c>
      <c r="AA15" s="673"/>
      <c r="AB15" s="673"/>
      <c r="AC15" s="673"/>
      <c r="AD15" s="674">
        <v>71443</v>
      </c>
      <c r="AE15" s="674"/>
      <c r="AF15" s="674"/>
      <c r="AG15" s="674"/>
      <c r="AH15" s="674"/>
      <c r="AI15" s="674"/>
      <c r="AJ15" s="674"/>
      <c r="AK15" s="674"/>
      <c r="AL15" s="643">
        <v>0.2</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923016</v>
      </c>
      <c r="BH15" s="621"/>
      <c r="BI15" s="621"/>
      <c r="BJ15" s="621"/>
      <c r="BK15" s="621"/>
      <c r="BL15" s="621"/>
      <c r="BM15" s="621"/>
      <c r="BN15" s="622"/>
      <c r="BO15" s="673">
        <v>5</v>
      </c>
      <c r="BP15" s="673"/>
      <c r="BQ15" s="673"/>
      <c r="BR15" s="673"/>
      <c r="BS15" s="626" t="s">
        <v>112</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8104274</v>
      </c>
      <c r="CS15" s="621"/>
      <c r="CT15" s="621"/>
      <c r="CU15" s="621"/>
      <c r="CV15" s="621"/>
      <c r="CW15" s="621"/>
      <c r="CX15" s="621"/>
      <c r="CY15" s="622"/>
      <c r="CZ15" s="673">
        <v>11.3</v>
      </c>
      <c r="DA15" s="673"/>
      <c r="DB15" s="673"/>
      <c r="DC15" s="673"/>
      <c r="DD15" s="626">
        <v>3345816</v>
      </c>
      <c r="DE15" s="621"/>
      <c r="DF15" s="621"/>
      <c r="DG15" s="621"/>
      <c r="DH15" s="621"/>
      <c r="DI15" s="621"/>
      <c r="DJ15" s="621"/>
      <c r="DK15" s="621"/>
      <c r="DL15" s="621"/>
      <c r="DM15" s="621"/>
      <c r="DN15" s="621"/>
      <c r="DO15" s="621"/>
      <c r="DP15" s="622"/>
      <c r="DQ15" s="626">
        <v>4756630</v>
      </c>
      <c r="DR15" s="621"/>
      <c r="DS15" s="621"/>
      <c r="DT15" s="621"/>
      <c r="DU15" s="621"/>
      <c r="DV15" s="621"/>
      <c r="DW15" s="621"/>
      <c r="DX15" s="621"/>
      <c r="DY15" s="621"/>
      <c r="DZ15" s="621"/>
      <c r="EA15" s="621"/>
      <c r="EB15" s="621"/>
      <c r="EC15" s="656"/>
    </row>
    <row r="16" spans="2:143" ht="11.25" customHeight="1">
      <c r="B16" s="617" t="s">
        <v>244</v>
      </c>
      <c r="C16" s="618"/>
      <c r="D16" s="618"/>
      <c r="E16" s="618"/>
      <c r="F16" s="618"/>
      <c r="G16" s="618"/>
      <c r="H16" s="618"/>
      <c r="I16" s="618"/>
      <c r="J16" s="618"/>
      <c r="K16" s="618"/>
      <c r="L16" s="618"/>
      <c r="M16" s="618"/>
      <c r="N16" s="618"/>
      <c r="O16" s="618"/>
      <c r="P16" s="618"/>
      <c r="Q16" s="619"/>
      <c r="R16" s="620">
        <v>16141365</v>
      </c>
      <c r="S16" s="621"/>
      <c r="T16" s="621"/>
      <c r="U16" s="621"/>
      <c r="V16" s="621"/>
      <c r="W16" s="621"/>
      <c r="X16" s="621"/>
      <c r="Y16" s="622"/>
      <c r="Z16" s="673">
        <v>21.9</v>
      </c>
      <c r="AA16" s="673"/>
      <c r="AB16" s="673"/>
      <c r="AC16" s="673"/>
      <c r="AD16" s="674">
        <v>14223212</v>
      </c>
      <c r="AE16" s="674"/>
      <c r="AF16" s="674"/>
      <c r="AG16" s="674"/>
      <c r="AH16" s="674"/>
      <c r="AI16" s="674"/>
      <c r="AJ16" s="674"/>
      <c r="AK16" s="674"/>
      <c r="AL16" s="643">
        <v>38.299999999999997</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589830</v>
      </c>
      <c r="CS16" s="621"/>
      <c r="CT16" s="621"/>
      <c r="CU16" s="621"/>
      <c r="CV16" s="621"/>
      <c r="CW16" s="621"/>
      <c r="CX16" s="621"/>
      <c r="CY16" s="622"/>
      <c r="CZ16" s="673">
        <v>0.8</v>
      </c>
      <c r="DA16" s="673"/>
      <c r="DB16" s="673"/>
      <c r="DC16" s="673"/>
      <c r="DD16" s="626" t="s">
        <v>112</v>
      </c>
      <c r="DE16" s="621"/>
      <c r="DF16" s="621"/>
      <c r="DG16" s="621"/>
      <c r="DH16" s="621"/>
      <c r="DI16" s="621"/>
      <c r="DJ16" s="621"/>
      <c r="DK16" s="621"/>
      <c r="DL16" s="621"/>
      <c r="DM16" s="621"/>
      <c r="DN16" s="621"/>
      <c r="DO16" s="621"/>
      <c r="DP16" s="622"/>
      <c r="DQ16" s="626">
        <v>403829</v>
      </c>
      <c r="DR16" s="621"/>
      <c r="DS16" s="621"/>
      <c r="DT16" s="621"/>
      <c r="DU16" s="621"/>
      <c r="DV16" s="621"/>
      <c r="DW16" s="621"/>
      <c r="DX16" s="621"/>
      <c r="DY16" s="621"/>
      <c r="DZ16" s="621"/>
      <c r="EA16" s="621"/>
      <c r="EB16" s="621"/>
      <c r="EC16" s="656"/>
    </row>
    <row r="17" spans="2:133" ht="11.25" customHeight="1">
      <c r="B17" s="617" t="s">
        <v>247</v>
      </c>
      <c r="C17" s="618"/>
      <c r="D17" s="618"/>
      <c r="E17" s="618"/>
      <c r="F17" s="618"/>
      <c r="G17" s="618"/>
      <c r="H17" s="618"/>
      <c r="I17" s="618"/>
      <c r="J17" s="618"/>
      <c r="K17" s="618"/>
      <c r="L17" s="618"/>
      <c r="M17" s="618"/>
      <c r="N17" s="618"/>
      <c r="O17" s="618"/>
      <c r="P17" s="618"/>
      <c r="Q17" s="619"/>
      <c r="R17" s="620">
        <v>14223212</v>
      </c>
      <c r="S17" s="621"/>
      <c r="T17" s="621"/>
      <c r="U17" s="621"/>
      <c r="V17" s="621"/>
      <c r="W17" s="621"/>
      <c r="X17" s="621"/>
      <c r="Y17" s="622"/>
      <c r="Z17" s="673">
        <v>19.3</v>
      </c>
      <c r="AA17" s="673"/>
      <c r="AB17" s="673"/>
      <c r="AC17" s="673"/>
      <c r="AD17" s="674">
        <v>14223212</v>
      </c>
      <c r="AE17" s="674"/>
      <c r="AF17" s="674"/>
      <c r="AG17" s="674"/>
      <c r="AH17" s="674"/>
      <c r="AI17" s="674"/>
      <c r="AJ17" s="674"/>
      <c r="AK17" s="674"/>
      <c r="AL17" s="643">
        <v>38.299999999999997</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8511684</v>
      </c>
      <c r="CS17" s="621"/>
      <c r="CT17" s="621"/>
      <c r="CU17" s="621"/>
      <c r="CV17" s="621"/>
      <c r="CW17" s="621"/>
      <c r="CX17" s="621"/>
      <c r="CY17" s="622"/>
      <c r="CZ17" s="673">
        <v>11.8</v>
      </c>
      <c r="DA17" s="673"/>
      <c r="DB17" s="673"/>
      <c r="DC17" s="673"/>
      <c r="DD17" s="626" t="s">
        <v>112</v>
      </c>
      <c r="DE17" s="621"/>
      <c r="DF17" s="621"/>
      <c r="DG17" s="621"/>
      <c r="DH17" s="621"/>
      <c r="DI17" s="621"/>
      <c r="DJ17" s="621"/>
      <c r="DK17" s="621"/>
      <c r="DL17" s="621"/>
      <c r="DM17" s="621"/>
      <c r="DN17" s="621"/>
      <c r="DO17" s="621"/>
      <c r="DP17" s="622"/>
      <c r="DQ17" s="626">
        <v>6640352</v>
      </c>
      <c r="DR17" s="621"/>
      <c r="DS17" s="621"/>
      <c r="DT17" s="621"/>
      <c r="DU17" s="621"/>
      <c r="DV17" s="621"/>
      <c r="DW17" s="621"/>
      <c r="DX17" s="621"/>
      <c r="DY17" s="621"/>
      <c r="DZ17" s="621"/>
      <c r="EA17" s="621"/>
      <c r="EB17" s="621"/>
      <c r="EC17" s="656"/>
    </row>
    <row r="18" spans="2:133" ht="11.25" customHeight="1">
      <c r="B18" s="617" t="s">
        <v>250</v>
      </c>
      <c r="C18" s="618"/>
      <c r="D18" s="618"/>
      <c r="E18" s="618"/>
      <c r="F18" s="618"/>
      <c r="G18" s="618"/>
      <c r="H18" s="618"/>
      <c r="I18" s="618"/>
      <c r="J18" s="618"/>
      <c r="K18" s="618"/>
      <c r="L18" s="618"/>
      <c r="M18" s="618"/>
      <c r="N18" s="618"/>
      <c r="O18" s="618"/>
      <c r="P18" s="618"/>
      <c r="Q18" s="619"/>
      <c r="R18" s="620">
        <v>1918153</v>
      </c>
      <c r="S18" s="621"/>
      <c r="T18" s="621"/>
      <c r="U18" s="621"/>
      <c r="V18" s="621"/>
      <c r="W18" s="621"/>
      <c r="X18" s="621"/>
      <c r="Y18" s="622"/>
      <c r="Z18" s="673">
        <v>2.6</v>
      </c>
      <c r="AA18" s="673"/>
      <c r="AB18" s="673"/>
      <c r="AC18" s="673"/>
      <c r="AD18" s="674" t="s">
        <v>112</v>
      </c>
      <c r="AE18" s="674"/>
      <c r="AF18" s="674"/>
      <c r="AG18" s="674"/>
      <c r="AH18" s="674"/>
      <c r="AI18" s="674"/>
      <c r="AJ18" s="674"/>
      <c r="AK18" s="674"/>
      <c r="AL18" s="643" t="s">
        <v>112</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v>99331</v>
      </c>
      <c r="CS18" s="621"/>
      <c r="CT18" s="621"/>
      <c r="CU18" s="621"/>
      <c r="CV18" s="621"/>
      <c r="CW18" s="621"/>
      <c r="CX18" s="621"/>
      <c r="CY18" s="622"/>
      <c r="CZ18" s="673">
        <v>0.1</v>
      </c>
      <c r="DA18" s="673"/>
      <c r="DB18" s="673"/>
      <c r="DC18" s="673"/>
      <c r="DD18" s="626">
        <v>99331</v>
      </c>
      <c r="DE18" s="621"/>
      <c r="DF18" s="621"/>
      <c r="DG18" s="621"/>
      <c r="DH18" s="621"/>
      <c r="DI18" s="621"/>
      <c r="DJ18" s="621"/>
      <c r="DK18" s="621"/>
      <c r="DL18" s="621"/>
      <c r="DM18" s="621"/>
      <c r="DN18" s="621"/>
      <c r="DO18" s="621"/>
      <c r="DP18" s="622"/>
      <c r="DQ18" s="626">
        <v>99331</v>
      </c>
      <c r="DR18" s="621"/>
      <c r="DS18" s="621"/>
      <c r="DT18" s="621"/>
      <c r="DU18" s="621"/>
      <c r="DV18" s="621"/>
      <c r="DW18" s="621"/>
      <c r="DX18" s="621"/>
      <c r="DY18" s="621"/>
      <c r="DZ18" s="621"/>
      <c r="EA18" s="621"/>
      <c r="EB18" s="621"/>
      <c r="EC18" s="656"/>
    </row>
    <row r="19" spans="2:133" ht="11.25" customHeight="1">
      <c r="B19" s="617" t="s">
        <v>253</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891373</v>
      </c>
      <c r="BH19" s="621"/>
      <c r="BI19" s="621"/>
      <c r="BJ19" s="621"/>
      <c r="BK19" s="621"/>
      <c r="BL19" s="621"/>
      <c r="BM19" s="621"/>
      <c r="BN19" s="622"/>
      <c r="BO19" s="673">
        <v>4.8</v>
      </c>
      <c r="BP19" s="673"/>
      <c r="BQ19" s="673"/>
      <c r="BR19" s="673"/>
      <c r="BS19" s="626" t="s">
        <v>112</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256</v>
      </c>
      <c r="C20" s="618"/>
      <c r="D20" s="618"/>
      <c r="E20" s="618"/>
      <c r="F20" s="618"/>
      <c r="G20" s="618"/>
      <c r="H20" s="618"/>
      <c r="I20" s="618"/>
      <c r="J20" s="618"/>
      <c r="K20" s="618"/>
      <c r="L20" s="618"/>
      <c r="M20" s="618"/>
      <c r="N20" s="618"/>
      <c r="O20" s="618"/>
      <c r="P20" s="618"/>
      <c r="Q20" s="619"/>
      <c r="R20" s="620">
        <v>37652158</v>
      </c>
      <c r="S20" s="621"/>
      <c r="T20" s="621"/>
      <c r="U20" s="621"/>
      <c r="V20" s="621"/>
      <c r="W20" s="621"/>
      <c r="X20" s="621"/>
      <c r="Y20" s="622"/>
      <c r="Z20" s="673">
        <v>51</v>
      </c>
      <c r="AA20" s="673"/>
      <c r="AB20" s="673"/>
      <c r="AC20" s="673"/>
      <c r="AD20" s="674">
        <v>34852208</v>
      </c>
      <c r="AE20" s="674"/>
      <c r="AF20" s="674"/>
      <c r="AG20" s="674"/>
      <c r="AH20" s="674"/>
      <c r="AI20" s="674"/>
      <c r="AJ20" s="674"/>
      <c r="AK20" s="674"/>
      <c r="AL20" s="643">
        <v>93.9</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891373</v>
      </c>
      <c r="BH20" s="621"/>
      <c r="BI20" s="621"/>
      <c r="BJ20" s="621"/>
      <c r="BK20" s="621"/>
      <c r="BL20" s="621"/>
      <c r="BM20" s="621"/>
      <c r="BN20" s="622"/>
      <c r="BO20" s="673">
        <v>4.8</v>
      </c>
      <c r="BP20" s="673"/>
      <c r="BQ20" s="673"/>
      <c r="BR20" s="673"/>
      <c r="BS20" s="626" t="s">
        <v>112</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71909720</v>
      </c>
      <c r="CS20" s="621"/>
      <c r="CT20" s="621"/>
      <c r="CU20" s="621"/>
      <c r="CV20" s="621"/>
      <c r="CW20" s="621"/>
      <c r="CX20" s="621"/>
      <c r="CY20" s="622"/>
      <c r="CZ20" s="673">
        <v>100</v>
      </c>
      <c r="DA20" s="673"/>
      <c r="DB20" s="673"/>
      <c r="DC20" s="673"/>
      <c r="DD20" s="626">
        <v>14801749</v>
      </c>
      <c r="DE20" s="621"/>
      <c r="DF20" s="621"/>
      <c r="DG20" s="621"/>
      <c r="DH20" s="621"/>
      <c r="DI20" s="621"/>
      <c r="DJ20" s="621"/>
      <c r="DK20" s="621"/>
      <c r="DL20" s="621"/>
      <c r="DM20" s="621"/>
      <c r="DN20" s="621"/>
      <c r="DO20" s="621"/>
      <c r="DP20" s="622"/>
      <c r="DQ20" s="626">
        <v>44376277</v>
      </c>
      <c r="DR20" s="621"/>
      <c r="DS20" s="621"/>
      <c r="DT20" s="621"/>
      <c r="DU20" s="621"/>
      <c r="DV20" s="621"/>
      <c r="DW20" s="621"/>
      <c r="DX20" s="621"/>
      <c r="DY20" s="621"/>
      <c r="DZ20" s="621"/>
      <c r="EA20" s="621"/>
      <c r="EB20" s="621"/>
      <c r="EC20" s="656"/>
    </row>
    <row r="21" spans="2:133" ht="11.25" customHeight="1">
      <c r="B21" s="617" t="s">
        <v>259</v>
      </c>
      <c r="C21" s="618"/>
      <c r="D21" s="618"/>
      <c r="E21" s="618"/>
      <c r="F21" s="618"/>
      <c r="G21" s="618"/>
      <c r="H21" s="618"/>
      <c r="I21" s="618"/>
      <c r="J21" s="618"/>
      <c r="K21" s="618"/>
      <c r="L21" s="618"/>
      <c r="M21" s="618"/>
      <c r="N21" s="618"/>
      <c r="O21" s="618"/>
      <c r="P21" s="618"/>
      <c r="Q21" s="619"/>
      <c r="R21" s="620">
        <v>21034</v>
      </c>
      <c r="S21" s="621"/>
      <c r="T21" s="621"/>
      <c r="U21" s="621"/>
      <c r="V21" s="621"/>
      <c r="W21" s="621"/>
      <c r="X21" s="621"/>
      <c r="Y21" s="622"/>
      <c r="Z21" s="673">
        <v>0</v>
      </c>
      <c r="AA21" s="673"/>
      <c r="AB21" s="673"/>
      <c r="AC21" s="673"/>
      <c r="AD21" s="674">
        <v>21034</v>
      </c>
      <c r="AE21" s="674"/>
      <c r="AF21" s="674"/>
      <c r="AG21" s="674"/>
      <c r="AH21" s="674"/>
      <c r="AI21" s="674"/>
      <c r="AJ21" s="674"/>
      <c r="AK21" s="674"/>
      <c r="AL21" s="643">
        <v>0.1</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9576</v>
      </c>
      <c r="BH21" s="621"/>
      <c r="BI21" s="621"/>
      <c r="BJ21" s="621"/>
      <c r="BK21" s="621"/>
      <c r="BL21" s="621"/>
      <c r="BM21" s="621"/>
      <c r="BN21" s="622"/>
      <c r="BO21" s="673">
        <v>0.1</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261</v>
      </c>
      <c r="C22" s="618"/>
      <c r="D22" s="618"/>
      <c r="E22" s="618"/>
      <c r="F22" s="618"/>
      <c r="G22" s="618"/>
      <c r="H22" s="618"/>
      <c r="I22" s="618"/>
      <c r="J22" s="618"/>
      <c r="K22" s="618"/>
      <c r="L22" s="618"/>
      <c r="M22" s="618"/>
      <c r="N22" s="618"/>
      <c r="O22" s="618"/>
      <c r="P22" s="618"/>
      <c r="Q22" s="619"/>
      <c r="R22" s="620">
        <v>388004</v>
      </c>
      <c r="S22" s="621"/>
      <c r="T22" s="621"/>
      <c r="U22" s="621"/>
      <c r="V22" s="621"/>
      <c r="W22" s="621"/>
      <c r="X22" s="621"/>
      <c r="Y22" s="622"/>
      <c r="Z22" s="673">
        <v>0.5</v>
      </c>
      <c r="AA22" s="673"/>
      <c r="AB22" s="673"/>
      <c r="AC22" s="673"/>
      <c r="AD22" s="674" t="s">
        <v>112</v>
      </c>
      <c r="AE22" s="674"/>
      <c r="AF22" s="674"/>
      <c r="AG22" s="674"/>
      <c r="AH22" s="674"/>
      <c r="AI22" s="674"/>
      <c r="AJ22" s="674"/>
      <c r="AK22" s="674"/>
      <c r="AL22" s="643" t="s">
        <v>112</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264</v>
      </c>
      <c r="C23" s="618"/>
      <c r="D23" s="618"/>
      <c r="E23" s="618"/>
      <c r="F23" s="618"/>
      <c r="G23" s="618"/>
      <c r="H23" s="618"/>
      <c r="I23" s="618"/>
      <c r="J23" s="618"/>
      <c r="K23" s="618"/>
      <c r="L23" s="618"/>
      <c r="M23" s="618"/>
      <c r="N23" s="618"/>
      <c r="O23" s="618"/>
      <c r="P23" s="618"/>
      <c r="Q23" s="619"/>
      <c r="R23" s="620">
        <v>771011</v>
      </c>
      <c r="S23" s="621"/>
      <c r="T23" s="621"/>
      <c r="U23" s="621"/>
      <c r="V23" s="621"/>
      <c r="W23" s="621"/>
      <c r="X23" s="621"/>
      <c r="Y23" s="622"/>
      <c r="Z23" s="673">
        <v>1</v>
      </c>
      <c r="AA23" s="673"/>
      <c r="AB23" s="673"/>
      <c r="AC23" s="673"/>
      <c r="AD23" s="674">
        <v>68695</v>
      </c>
      <c r="AE23" s="674"/>
      <c r="AF23" s="674"/>
      <c r="AG23" s="674"/>
      <c r="AH23" s="674"/>
      <c r="AI23" s="674"/>
      <c r="AJ23" s="674"/>
      <c r="AK23" s="674"/>
      <c r="AL23" s="643">
        <v>0.2</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v>881797</v>
      </c>
      <c r="BH23" s="621"/>
      <c r="BI23" s="621"/>
      <c r="BJ23" s="621"/>
      <c r="BK23" s="621"/>
      <c r="BL23" s="621"/>
      <c r="BM23" s="621"/>
      <c r="BN23" s="622"/>
      <c r="BO23" s="673">
        <v>4.8</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c r="B24" s="617" t="s">
        <v>271</v>
      </c>
      <c r="C24" s="618"/>
      <c r="D24" s="618"/>
      <c r="E24" s="618"/>
      <c r="F24" s="618"/>
      <c r="G24" s="618"/>
      <c r="H24" s="618"/>
      <c r="I24" s="618"/>
      <c r="J24" s="618"/>
      <c r="K24" s="618"/>
      <c r="L24" s="618"/>
      <c r="M24" s="618"/>
      <c r="N24" s="618"/>
      <c r="O24" s="618"/>
      <c r="P24" s="618"/>
      <c r="Q24" s="619"/>
      <c r="R24" s="620">
        <v>504158</v>
      </c>
      <c r="S24" s="621"/>
      <c r="T24" s="621"/>
      <c r="U24" s="621"/>
      <c r="V24" s="621"/>
      <c r="W24" s="621"/>
      <c r="X24" s="621"/>
      <c r="Y24" s="622"/>
      <c r="Z24" s="673">
        <v>0.7</v>
      </c>
      <c r="AA24" s="673"/>
      <c r="AB24" s="673"/>
      <c r="AC24" s="673"/>
      <c r="AD24" s="674" t="s">
        <v>112</v>
      </c>
      <c r="AE24" s="674"/>
      <c r="AF24" s="674"/>
      <c r="AG24" s="674"/>
      <c r="AH24" s="674"/>
      <c r="AI24" s="674"/>
      <c r="AJ24" s="674"/>
      <c r="AK24" s="674"/>
      <c r="AL24" s="643" t="s">
        <v>112</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31945821</v>
      </c>
      <c r="CS24" s="671"/>
      <c r="CT24" s="671"/>
      <c r="CU24" s="671"/>
      <c r="CV24" s="671"/>
      <c r="CW24" s="671"/>
      <c r="CX24" s="671"/>
      <c r="CY24" s="718"/>
      <c r="CZ24" s="722">
        <v>44.4</v>
      </c>
      <c r="DA24" s="723"/>
      <c r="DB24" s="723"/>
      <c r="DC24" s="724"/>
      <c r="DD24" s="717">
        <v>20008566</v>
      </c>
      <c r="DE24" s="671"/>
      <c r="DF24" s="671"/>
      <c r="DG24" s="671"/>
      <c r="DH24" s="671"/>
      <c r="DI24" s="671"/>
      <c r="DJ24" s="671"/>
      <c r="DK24" s="718"/>
      <c r="DL24" s="717">
        <v>19717202</v>
      </c>
      <c r="DM24" s="671"/>
      <c r="DN24" s="671"/>
      <c r="DO24" s="671"/>
      <c r="DP24" s="671"/>
      <c r="DQ24" s="671"/>
      <c r="DR24" s="671"/>
      <c r="DS24" s="671"/>
      <c r="DT24" s="671"/>
      <c r="DU24" s="671"/>
      <c r="DV24" s="718"/>
      <c r="DW24" s="719">
        <v>51.5</v>
      </c>
      <c r="DX24" s="688"/>
      <c r="DY24" s="688"/>
      <c r="DZ24" s="688"/>
      <c r="EA24" s="688"/>
      <c r="EB24" s="688"/>
      <c r="EC24" s="720"/>
    </row>
    <row r="25" spans="2:133" ht="11.25" customHeight="1">
      <c r="B25" s="617" t="s">
        <v>274</v>
      </c>
      <c r="C25" s="618"/>
      <c r="D25" s="618"/>
      <c r="E25" s="618"/>
      <c r="F25" s="618"/>
      <c r="G25" s="618"/>
      <c r="H25" s="618"/>
      <c r="I25" s="618"/>
      <c r="J25" s="618"/>
      <c r="K25" s="618"/>
      <c r="L25" s="618"/>
      <c r="M25" s="618"/>
      <c r="N25" s="618"/>
      <c r="O25" s="618"/>
      <c r="P25" s="618"/>
      <c r="Q25" s="619"/>
      <c r="R25" s="620">
        <v>15093637</v>
      </c>
      <c r="S25" s="621"/>
      <c r="T25" s="621"/>
      <c r="U25" s="621"/>
      <c r="V25" s="621"/>
      <c r="W25" s="621"/>
      <c r="X25" s="621"/>
      <c r="Y25" s="622"/>
      <c r="Z25" s="673">
        <v>20.5</v>
      </c>
      <c r="AA25" s="673"/>
      <c r="AB25" s="673"/>
      <c r="AC25" s="673"/>
      <c r="AD25" s="674" t="s">
        <v>112</v>
      </c>
      <c r="AE25" s="674"/>
      <c r="AF25" s="674"/>
      <c r="AG25" s="674"/>
      <c r="AH25" s="674"/>
      <c r="AI25" s="674"/>
      <c r="AJ25" s="674"/>
      <c r="AK25" s="674"/>
      <c r="AL25" s="643" t="s">
        <v>112</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10237292</v>
      </c>
      <c r="CS25" s="639"/>
      <c r="CT25" s="639"/>
      <c r="CU25" s="639"/>
      <c r="CV25" s="639"/>
      <c r="CW25" s="639"/>
      <c r="CX25" s="639"/>
      <c r="CY25" s="640"/>
      <c r="CZ25" s="623">
        <v>14.2</v>
      </c>
      <c r="DA25" s="641"/>
      <c r="DB25" s="641"/>
      <c r="DC25" s="642"/>
      <c r="DD25" s="626">
        <v>9573296</v>
      </c>
      <c r="DE25" s="639"/>
      <c r="DF25" s="639"/>
      <c r="DG25" s="639"/>
      <c r="DH25" s="639"/>
      <c r="DI25" s="639"/>
      <c r="DJ25" s="639"/>
      <c r="DK25" s="640"/>
      <c r="DL25" s="626">
        <v>9409175</v>
      </c>
      <c r="DM25" s="639"/>
      <c r="DN25" s="639"/>
      <c r="DO25" s="639"/>
      <c r="DP25" s="639"/>
      <c r="DQ25" s="639"/>
      <c r="DR25" s="639"/>
      <c r="DS25" s="639"/>
      <c r="DT25" s="639"/>
      <c r="DU25" s="639"/>
      <c r="DV25" s="640"/>
      <c r="DW25" s="643">
        <v>24.6</v>
      </c>
      <c r="DX25" s="644"/>
      <c r="DY25" s="644"/>
      <c r="DZ25" s="644"/>
      <c r="EA25" s="644"/>
      <c r="EB25" s="644"/>
      <c r="EC25" s="645"/>
    </row>
    <row r="26" spans="2:133" ht="11.25" customHeight="1">
      <c r="B26" s="714" t="s">
        <v>277</v>
      </c>
      <c r="C26" s="715"/>
      <c r="D26" s="715"/>
      <c r="E26" s="715"/>
      <c r="F26" s="715"/>
      <c r="G26" s="715"/>
      <c r="H26" s="715"/>
      <c r="I26" s="715"/>
      <c r="J26" s="715"/>
      <c r="K26" s="715"/>
      <c r="L26" s="715"/>
      <c r="M26" s="715"/>
      <c r="N26" s="715"/>
      <c r="O26" s="715"/>
      <c r="P26" s="715"/>
      <c r="Q26" s="716"/>
      <c r="R26" s="620">
        <v>2096775</v>
      </c>
      <c r="S26" s="621"/>
      <c r="T26" s="621"/>
      <c r="U26" s="621"/>
      <c r="V26" s="621"/>
      <c r="W26" s="621"/>
      <c r="X26" s="621"/>
      <c r="Y26" s="622"/>
      <c r="Z26" s="673">
        <v>2.8</v>
      </c>
      <c r="AA26" s="673"/>
      <c r="AB26" s="673"/>
      <c r="AC26" s="673"/>
      <c r="AD26" s="674">
        <v>2096775</v>
      </c>
      <c r="AE26" s="674"/>
      <c r="AF26" s="674"/>
      <c r="AG26" s="674"/>
      <c r="AH26" s="674"/>
      <c r="AI26" s="674"/>
      <c r="AJ26" s="674"/>
      <c r="AK26" s="674"/>
      <c r="AL26" s="643">
        <v>5.7</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6526042</v>
      </c>
      <c r="CS26" s="621"/>
      <c r="CT26" s="621"/>
      <c r="CU26" s="621"/>
      <c r="CV26" s="621"/>
      <c r="CW26" s="621"/>
      <c r="CX26" s="621"/>
      <c r="CY26" s="622"/>
      <c r="CZ26" s="623">
        <v>9.1</v>
      </c>
      <c r="DA26" s="641"/>
      <c r="DB26" s="641"/>
      <c r="DC26" s="642"/>
      <c r="DD26" s="626">
        <v>6027805</v>
      </c>
      <c r="DE26" s="621"/>
      <c r="DF26" s="621"/>
      <c r="DG26" s="621"/>
      <c r="DH26" s="621"/>
      <c r="DI26" s="621"/>
      <c r="DJ26" s="621"/>
      <c r="DK26" s="622"/>
      <c r="DL26" s="626" t="s">
        <v>280</v>
      </c>
      <c r="DM26" s="621"/>
      <c r="DN26" s="621"/>
      <c r="DO26" s="621"/>
      <c r="DP26" s="621"/>
      <c r="DQ26" s="621"/>
      <c r="DR26" s="621"/>
      <c r="DS26" s="621"/>
      <c r="DT26" s="621"/>
      <c r="DU26" s="621"/>
      <c r="DV26" s="622"/>
      <c r="DW26" s="643" t="s">
        <v>280</v>
      </c>
      <c r="DX26" s="644"/>
      <c r="DY26" s="644"/>
      <c r="DZ26" s="644"/>
      <c r="EA26" s="644"/>
      <c r="EB26" s="644"/>
      <c r="EC26" s="645"/>
    </row>
    <row r="27" spans="2:133" ht="11.25" customHeight="1">
      <c r="B27" s="617" t="s">
        <v>281</v>
      </c>
      <c r="C27" s="618"/>
      <c r="D27" s="618"/>
      <c r="E27" s="618"/>
      <c r="F27" s="618"/>
      <c r="G27" s="618"/>
      <c r="H27" s="618"/>
      <c r="I27" s="618"/>
      <c r="J27" s="618"/>
      <c r="K27" s="618"/>
      <c r="L27" s="618"/>
      <c r="M27" s="618"/>
      <c r="N27" s="618"/>
      <c r="O27" s="618"/>
      <c r="P27" s="618"/>
      <c r="Q27" s="619"/>
      <c r="R27" s="620">
        <v>3885288</v>
      </c>
      <c r="S27" s="621"/>
      <c r="T27" s="621"/>
      <c r="U27" s="621"/>
      <c r="V27" s="621"/>
      <c r="W27" s="621"/>
      <c r="X27" s="621"/>
      <c r="Y27" s="622"/>
      <c r="Z27" s="673">
        <v>5.3</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18398428</v>
      </c>
      <c r="BH27" s="621"/>
      <c r="BI27" s="621"/>
      <c r="BJ27" s="621"/>
      <c r="BK27" s="621"/>
      <c r="BL27" s="621"/>
      <c r="BM27" s="621"/>
      <c r="BN27" s="622"/>
      <c r="BO27" s="673">
        <v>100</v>
      </c>
      <c r="BP27" s="673"/>
      <c r="BQ27" s="673"/>
      <c r="BR27" s="673"/>
      <c r="BS27" s="626">
        <v>178083</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13196845</v>
      </c>
      <c r="CS27" s="639"/>
      <c r="CT27" s="639"/>
      <c r="CU27" s="639"/>
      <c r="CV27" s="639"/>
      <c r="CW27" s="639"/>
      <c r="CX27" s="639"/>
      <c r="CY27" s="640"/>
      <c r="CZ27" s="623">
        <v>18.399999999999999</v>
      </c>
      <c r="DA27" s="641"/>
      <c r="DB27" s="641"/>
      <c r="DC27" s="642"/>
      <c r="DD27" s="626">
        <v>3794918</v>
      </c>
      <c r="DE27" s="639"/>
      <c r="DF27" s="639"/>
      <c r="DG27" s="639"/>
      <c r="DH27" s="639"/>
      <c r="DI27" s="639"/>
      <c r="DJ27" s="639"/>
      <c r="DK27" s="640"/>
      <c r="DL27" s="626">
        <v>3667675</v>
      </c>
      <c r="DM27" s="639"/>
      <c r="DN27" s="639"/>
      <c r="DO27" s="639"/>
      <c r="DP27" s="639"/>
      <c r="DQ27" s="639"/>
      <c r="DR27" s="639"/>
      <c r="DS27" s="639"/>
      <c r="DT27" s="639"/>
      <c r="DU27" s="639"/>
      <c r="DV27" s="640"/>
      <c r="DW27" s="643">
        <v>9.6</v>
      </c>
      <c r="DX27" s="644"/>
      <c r="DY27" s="644"/>
      <c r="DZ27" s="644"/>
      <c r="EA27" s="644"/>
      <c r="EB27" s="644"/>
      <c r="EC27" s="645"/>
    </row>
    <row r="28" spans="2:133" ht="11.25" customHeight="1">
      <c r="B28" s="617" t="s">
        <v>284</v>
      </c>
      <c r="C28" s="618"/>
      <c r="D28" s="618"/>
      <c r="E28" s="618"/>
      <c r="F28" s="618"/>
      <c r="G28" s="618"/>
      <c r="H28" s="618"/>
      <c r="I28" s="618"/>
      <c r="J28" s="618"/>
      <c r="K28" s="618"/>
      <c r="L28" s="618"/>
      <c r="M28" s="618"/>
      <c r="N28" s="618"/>
      <c r="O28" s="618"/>
      <c r="P28" s="618"/>
      <c r="Q28" s="619"/>
      <c r="R28" s="620">
        <v>2236491</v>
      </c>
      <c r="S28" s="621"/>
      <c r="T28" s="621"/>
      <c r="U28" s="621"/>
      <c r="V28" s="621"/>
      <c r="W28" s="621"/>
      <c r="X28" s="621"/>
      <c r="Y28" s="622"/>
      <c r="Z28" s="673">
        <v>3</v>
      </c>
      <c r="AA28" s="673"/>
      <c r="AB28" s="673"/>
      <c r="AC28" s="673"/>
      <c r="AD28" s="674">
        <v>61204</v>
      </c>
      <c r="AE28" s="674"/>
      <c r="AF28" s="674"/>
      <c r="AG28" s="674"/>
      <c r="AH28" s="674"/>
      <c r="AI28" s="674"/>
      <c r="AJ28" s="674"/>
      <c r="AK28" s="674"/>
      <c r="AL28" s="643">
        <v>0.2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8511684</v>
      </c>
      <c r="CS28" s="621"/>
      <c r="CT28" s="621"/>
      <c r="CU28" s="621"/>
      <c r="CV28" s="621"/>
      <c r="CW28" s="621"/>
      <c r="CX28" s="621"/>
      <c r="CY28" s="622"/>
      <c r="CZ28" s="623">
        <v>11.8</v>
      </c>
      <c r="DA28" s="641"/>
      <c r="DB28" s="641"/>
      <c r="DC28" s="642"/>
      <c r="DD28" s="626">
        <v>6640352</v>
      </c>
      <c r="DE28" s="621"/>
      <c r="DF28" s="621"/>
      <c r="DG28" s="621"/>
      <c r="DH28" s="621"/>
      <c r="DI28" s="621"/>
      <c r="DJ28" s="621"/>
      <c r="DK28" s="622"/>
      <c r="DL28" s="626">
        <v>6640352</v>
      </c>
      <c r="DM28" s="621"/>
      <c r="DN28" s="621"/>
      <c r="DO28" s="621"/>
      <c r="DP28" s="621"/>
      <c r="DQ28" s="621"/>
      <c r="DR28" s="621"/>
      <c r="DS28" s="621"/>
      <c r="DT28" s="621"/>
      <c r="DU28" s="621"/>
      <c r="DV28" s="622"/>
      <c r="DW28" s="643">
        <v>17.3</v>
      </c>
      <c r="DX28" s="644"/>
      <c r="DY28" s="644"/>
      <c r="DZ28" s="644"/>
      <c r="EA28" s="644"/>
      <c r="EB28" s="644"/>
      <c r="EC28" s="645"/>
    </row>
    <row r="29" spans="2:133" ht="11.25" customHeight="1">
      <c r="B29" s="617" t="s">
        <v>286</v>
      </c>
      <c r="C29" s="618"/>
      <c r="D29" s="618"/>
      <c r="E29" s="618"/>
      <c r="F29" s="618"/>
      <c r="G29" s="618"/>
      <c r="H29" s="618"/>
      <c r="I29" s="618"/>
      <c r="J29" s="618"/>
      <c r="K29" s="618"/>
      <c r="L29" s="618"/>
      <c r="M29" s="618"/>
      <c r="N29" s="618"/>
      <c r="O29" s="618"/>
      <c r="P29" s="618"/>
      <c r="Q29" s="619"/>
      <c r="R29" s="620">
        <v>102650</v>
      </c>
      <c r="S29" s="621"/>
      <c r="T29" s="621"/>
      <c r="U29" s="621"/>
      <c r="V29" s="621"/>
      <c r="W29" s="621"/>
      <c r="X29" s="621"/>
      <c r="Y29" s="622"/>
      <c r="Z29" s="673">
        <v>0.1</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8511084</v>
      </c>
      <c r="CS29" s="639"/>
      <c r="CT29" s="639"/>
      <c r="CU29" s="639"/>
      <c r="CV29" s="639"/>
      <c r="CW29" s="639"/>
      <c r="CX29" s="639"/>
      <c r="CY29" s="640"/>
      <c r="CZ29" s="623">
        <v>11.8</v>
      </c>
      <c r="DA29" s="641"/>
      <c r="DB29" s="641"/>
      <c r="DC29" s="642"/>
      <c r="DD29" s="626">
        <v>6639752</v>
      </c>
      <c r="DE29" s="639"/>
      <c r="DF29" s="639"/>
      <c r="DG29" s="639"/>
      <c r="DH29" s="639"/>
      <c r="DI29" s="639"/>
      <c r="DJ29" s="639"/>
      <c r="DK29" s="640"/>
      <c r="DL29" s="626">
        <v>6639752</v>
      </c>
      <c r="DM29" s="639"/>
      <c r="DN29" s="639"/>
      <c r="DO29" s="639"/>
      <c r="DP29" s="639"/>
      <c r="DQ29" s="639"/>
      <c r="DR29" s="639"/>
      <c r="DS29" s="639"/>
      <c r="DT29" s="639"/>
      <c r="DU29" s="639"/>
      <c r="DV29" s="640"/>
      <c r="DW29" s="643">
        <v>17.3</v>
      </c>
      <c r="DX29" s="644"/>
      <c r="DY29" s="644"/>
      <c r="DZ29" s="644"/>
      <c r="EA29" s="644"/>
      <c r="EB29" s="644"/>
      <c r="EC29" s="645"/>
    </row>
    <row r="30" spans="2:133" ht="11.25" customHeight="1">
      <c r="B30" s="617" t="s">
        <v>290</v>
      </c>
      <c r="C30" s="618"/>
      <c r="D30" s="618"/>
      <c r="E30" s="618"/>
      <c r="F30" s="618"/>
      <c r="G30" s="618"/>
      <c r="H30" s="618"/>
      <c r="I30" s="618"/>
      <c r="J30" s="618"/>
      <c r="K30" s="618"/>
      <c r="L30" s="618"/>
      <c r="M30" s="618"/>
      <c r="N30" s="618"/>
      <c r="O30" s="618"/>
      <c r="P30" s="618"/>
      <c r="Q30" s="619"/>
      <c r="R30" s="620">
        <v>832822</v>
      </c>
      <c r="S30" s="621"/>
      <c r="T30" s="621"/>
      <c r="U30" s="621"/>
      <c r="V30" s="621"/>
      <c r="W30" s="621"/>
      <c r="X30" s="621"/>
      <c r="Y30" s="622"/>
      <c r="Z30" s="673">
        <v>1.1000000000000001</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99</v>
      </c>
      <c r="BH30" s="687"/>
      <c r="BI30" s="687"/>
      <c r="BJ30" s="687"/>
      <c r="BK30" s="687"/>
      <c r="BL30" s="687"/>
      <c r="BM30" s="688">
        <v>96.7</v>
      </c>
      <c r="BN30" s="687"/>
      <c r="BO30" s="687"/>
      <c r="BP30" s="687"/>
      <c r="BQ30" s="689"/>
      <c r="BR30" s="686">
        <v>99</v>
      </c>
      <c r="BS30" s="687"/>
      <c r="BT30" s="687"/>
      <c r="BU30" s="687"/>
      <c r="BV30" s="687"/>
      <c r="BW30" s="687"/>
      <c r="BX30" s="688">
        <v>96.5</v>
      </c>
      <c r="BY30" s="687"/>
      <c r="BZ30" s="687"/>
      <c r="CA30" s="687"/>
      <c r="CB30" s="689"/>
      <c r="CD30" s="692"/>
      <c r="CE30" s="693"/>
      <c r="CF30" s="657" t="s">
        <v>293</v>
      </c>
      <c r="CG30" s="654"/>
      <c r="CH30" s="654"/>
      <c r="CI30" s="654"/>
      <c r="CJ30" s="654"/>
      <c r="CK30" s="654"/>
      <c r="CL30" s="654"/>
      <c r="CM30" s="654"/>
      <c r="CN30" s="654"/>
      <c r="CO30" s="654"/>
      <c r="CP30" s="654"/>
      <c r="CQ30" s="655"/>
      <c r="CR30" s="620">
        <v>7968942</v>
      </c>
      <c r="CS30" s="621"/>
      <c r="CT30" s="621"/>
      <c r="CU30" s="621"/>
      <c r="CV30" s="621"/>
      <c r="CW30" s="621"/>
      <c r="CX30" s="621"/>
      <c r="CY30" s="622"/>
      <c r="CZ30" s="623">
        <v>11.1</v>
      </c>
      <c r="DA30" s="641"/>
      <c r="DB30" s="641"/>
      <c r="DC30" s="642"/>
      <c r="DD30" s="626">
        <v>6126155</v>
      </c>
      <c r="DE30" s="621"/>
      <c r="DF30" s="621"/>
      <c r="DG30" s="621"/>
      <c r="DH30" s="621"/>
      <c r="DI30" s="621"/>
      <c r="DJ30" s="621"/>
      <c r="DK30" s="622"/>
      <c r="DL30" s="626">
        <v>6126155</v>
      </c>
      <c r="DM30" s="621"/>
      <c r="DN30" s="621"/>
      <c r="DO30" s="621"/>
      <c r="DP30" s="621"/>
      <c r="DQ30" s="621"/>
      <c r="DR30" s="621"/>
      <c r="DS30" s="621"/>
      <c r="DT30" s="621"/>
      <c r="DU30" s="621"/>
      <c r="DV30" s="622"/>
      <c r="DW30" s="643">
        <v>16</v>
      </c>
      <c r="DX30" s="644"/>
      <c r="DY30" s="644"/>
      <c r="DZ30" s="644"/>
      <c r="EA30" s="644"/>
      <c r="EB30" s="644"/>
      <c r="EC30" s="645"/>
    </row>
    <row r="31" spans="2:133" ht="11.25" customHeight="1">
      <c r="B31" s="617" t="s">
        <v>294</v>
      </c>
      <c r="C31" s="618"/>
      <c r="D31" s="618"/>
      <c r="E31" s="618"/>
      <c r="F31" s="618"/>
      <c r="G31" s="618"/>
      <c r="H31" s="618"/>
      <c r="I31" s="618"/>
      <c r="J31" s="618"/>
      <c r="K31" s="618"/>
      <c r="L31" s="618"/>
      <c r="M31" s="618"/>
      <c r="N31" s="618"/>
      <c r="O31" s="618"/>
      <c r="P31" s="618"/>
      <c r="Q31" s="619"/>
      <c r="R31" s="620">
        <v>1936974</v>
      </c>
      <c r="S31" s="621"/>
      <c r="T31" s="621"/>
      <c r="U31" s="621"/>
      <c r="V31" s="621"/>
      <c r="W31" s="621"/>
      <c r="X31" s="621"/>
      <c r="Y31" s="622"/>
      <c r="Z31" s="673">
        <v>2.6</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98.8</v>
      </c>
      <c r="BH31" s="639"/>
      <c r="BI31" s="639"/>
      <c r="BJ31" s="639"/>
      <c r="BK31" s="639"/>
      <c r="BL31" s="639"/>
      <c r="BM31" s="675">
        <v>96.6</v>
      </c>
      <c r="BN31" s="685"/>
      <c r="BO31" s="685"/>
      <c r="BP31" s="685"/>
      <c r="BQ31" s="649"/>
      <c r="BR31" s="684">
        <v>98.8</v>
      </c>
      <c r="BS31" s="639"/>
      <c r="BT31" s="639"/>
      <c r="BU31" s="639"/>
      <c r="BV31" s="639"/>
      <c r="BW31" s="639"/>
      <c r="BX31" s="675">
        <v>96.1</v>
      </c>
      <c r="BY31" s="685"/>
      <c r="BZ31" s="685"/>
      <c r="CA31" s="685"/>
      <c r="CB31" s="649"/>
      <c r="CD31" s="692"/>
      <c r="CE31" s="693"/>
      <c r="CF31" s="657" t="s">
        <v>297</v>
      </c>
      <c r="CG31" s="654"/>
      <c r="CH31" s="654"/>
      <c r="CI31" s="654"/>
      <c r="CJ31" s="654"/>
      <c r="CK31" s="654"/>
      <c r="CL31" s="654"/>
      <c r="CM31" s="654"/>
      <c r="CN31" s="654"/>
      <c r="CO31" s="654"/>
      <c r="CP31" s="654"/>
      <c r="CQ31" s="655"/>
      <c r="CR31" s="620">
        <v>542142</v>
      </c>
      <c r="CS31" s="639"/>
      <c r="CT31" s="639"/>
      <c r="CU31" s="639"/>
      <c r="CV31" s="639"/>
      <c r="CW31" s="639"/>
      <c r="CX31" s="639"/>
      <c r="CY31" s="640"/>
      <c r="CZ31" s="623">
        <v>0.8</v>
      </c>
      <c r="DA31" s="641"/>
      <c r="DB31" s="641"/>
      <c r="DC31" s="642"/>
      <c r="DD31" s="626">
        <v>513597</v>
      </c>
      <c r="DE31" s="639"/>
      <c r="DF31" s="639"/>
      <c r="DG31" s="639"/>
      <c r="DH31" s="639"/>
      <c r="DI31" s="639"/>
      <c r="DJ31" s="639"/>
      <c r="DK31" s="640"/>
      <c r="DL31" s="626">
        <v>513597</v>
      </c>
      <c r="DM31" s="639"/>
      <c r="DN31" s="639"/>
      <c r="DO31" s="639"/>
      <c r="DP31" s="639"/>
      <c r="DQ31" s="639"/>
      <c r="DR31" s="639"/>
      <c r="DS31" s="639"/>
      <c r="DT31" s="639"/>
      <c r="DU31" s="639"/>
      <c r="DV31" s="640"/>
      <c r="DW31" s="643">
        <v>1.3</v>
      </c>
      <c r="DX31" s="644"/>
      <c r="DY31" s="644"/>
      <c r="DZ31" s="644"/>
      <c r="EA31" s="644"/>
      <c r="EB31" s="644"/>
      <c r="EC31" s="645"/>
    </row>
    <row r="32" spans="2:133" ht="11.25" customHeight="1">
      <c r="B32" s="617" t="s">
        <v>298</v>
      </c>
      <c r="C32" s="618"/>
      <c r="D32" s="618"/>
      <c r="E32" s="618"/>
      <c r="F32" s="618"/>
      <c r="G32" s="618"/>
      <c r="H32" s="618"/>
      <c r="I32" s="618"/>
      <c r="J32" s="618"/>
      <c r="K32" s="618"/>
      <c r="L32" s="618"/>
      <c r="M32" s="618"/>
      <c r="N32" s="618"/>
      <c r="O32" s="618"/>
      <c r="P32" s="618"/>
      <c r="Q32" s="619"/>
      <c r="R32" s="620">
        <v>2192005</v>
      </c>
      <c r="S32" s="621"/>
      <c r="T32" s="621"/>
      <c r="U32" s="621"/>
      <c r="V32" s="621"/>
      <c r="W32" s="621"/>
      <c r="X32" s="621"/>
      <c r="Y32" s="622"/>
      <c r="Z32" s="673">
        <v>3</v>
      </c>
      <c r="AA32" s="673"/>
      <c r="AB32" s="673"/>
      <c r="AC32" s="673"/>
      <c r="AD32" s="674">
        <v>1632</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v>
      </c>
      <c r="BH32" s="605"/>
      <c r="BI32" s="605"/>
      <c r="BJ32" s="605"/>
      <c r="BK32" s="605"/>
      <c r="BL32" s="605"/>
      <c r="BM32" s="668">
        <v>96.3</v>
      </c>
      <c r="BN32" s="605"/>
      <c r="BO32" s="605"/>
      <c r="BP32" s="605"/>
      <c r="BQ32" s="662"/>
      <c r="BR32" s="683">
        <v>99.1</v>
      </c>
      <c r="BS32" s="605"/>
      <c r="BT32" s="605"/>
      <c r="BU32" s="605"/>
      <c r="BV32" s="605"/>
      <c r="BW32" s="605"/>
      <c r="BX32" s="668">
        <v>96.2</v>
      </c>
      <c r="BY32" s="605"/>
      <c r="BZ32" s="605"/>
      <c r="CA32" s="605"/>
      <c r="CB32" s="662"/>
      <c r="CD32" s="694"/>
      <c r="CE32" s="695"/>
      <c r="CF32" s="657" t="s">
        <v>300</v>
      </c>
      <c r="CG32" s="654"/>
      <c r="CH32" s="654"/>
      <c r="CI32" s="654"/>
      <c r="CJ32" s="654"/>
      <c r="CK32" s="654"/>
      <c r="CL32" s="654"/>
      <c r="CM32" s="654"/>
      <c r="CN32" s="654"/>
      <c r="CO32" s="654"/>
      <c r="CP32" s="654"/>
      <c r="CQ32" s="655"/>
      <c r="CR32" s="620">
        <v>600</v>
      </c>
      <c r="CS32" s="621"/>
      <c r="CT32" s="621"/>
      <c r="CU32" s="621"/>
      <c r="CV32" s="621"/>
      <c r="CW32" s="621"/>
      <c r="CX32" s="621"/>
      <c r="CY32" s="622"/>
      <c r="CZ32" s="623">
        <v>0</v>
      </c>
      <c r="DA32" s="641"/>
      <c r="DB32" s="641"/>
      <c r="DC32" s="642"/>
      <c r="DD32" s="626">
        <v>600</v>
      </c>
      <c r="DE32" s="621"/>
      <c r="DF32" s="621"/>
      <c r="DG32" s="621"/>
      <c r="DH32" s="621"/>
      <c r="DI32" s="621"/>
      <c r="DJ32" s="621"/>
      <c r="DK32" s="622"/>
      <c r="DL32" s="626">
        <v>600</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301</v>
      </c>
      <c r="C33" s="618"/>
      <c r="D33" s="618"/>
      <c r="E33" s="618"/>
      <c r="F33" s="618"/>
      <c r="G33" s="618"/>
      <c r="H33" s="618"/>
      <c r="I33" s="618"/>
      <c r="J33" s="618"/>
      <c r="K33" s="618"/>
      <c r="L33" s="618"/>
      <c r="M33" s="618"/>
      <c r="N33" s="618"/>
      <c r="O33" s="618"/>
      <c r="P33" s="618"/>
      <c r="Q33" s="619"/>
      <c r="R33" s="620">
        <v>6087800</v>
      </c>
      <c r="S33" s="621"/>
      <c r="T33" s="621"/>
      <c r="U33" s="621"/>
      <c r="V33" s="621"/>
      <c r="W33" s="621"/>
      <c r="X33" s="621"/>
      <c r="Y33" s="622"/>
      <c r="Z33" s="673">
        <v>8.1999999999999993</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24572320</v>
      </c>
      <c r="CS33" s="639"/>
      <c r="CT33" s="639"/>
      <c r="CU33" s="639"/>
      <c r="CV33" s="639"/>
      <c r="CW33" s="639"/>
      <c r="CX33" s="639"/>
      <c r="CY33" s="640"/>
      <c r="CZ33" s="623">
        <v>34.200000000000003</v>
      </c>
      <c r="DA33" s="641"/>
      <c r="DB33" s="641"/>
      <c r="DC33" s="642"/>
      <c r="DD33" s="626">
        <v>19997474</v>
      </c>
      <c r="DE33" s="639"/>
      <c r="DF33" s="639"/>
      <c r="DG33" s="639"/>
      <c r="DH33" s="639"/>
      <c r="DI33" s="639"/>
      <c r="DJ33" s="639"/>
      <c r="DK33" s="640"/>
      <c r="DL33" s="626">
        <v>15722601</v>
      </c>
      <c r="DM33" s="639"/>
      <c r="DN33" s="639"/>
      <c r="DO33" s="639"/>
      <c r="DP33" s="639"/>
      <c r="DQ33" s="639"/>
      <c r="DR33" s="639"/>
      <c r="DS33" s="639"/>
      <c r="DT33" s="639"/>
      <c r="DU33" s="639"/>
      <c r="DV33" s="640"/>
      <c r="DW33" s="643">
        <v>41</v>
      </c>
      <c r="DX33" s="644"/>
      <c r="DY33" s="644"/>
      <c r="DZ33" s="644"/>
      <c r="EA33" s="644"/>
      <c r="EB33" s="644"/>
      <c r="EC33" s="645"/>
    </row>
    <row r="34" spans="2:133" ht="11.25" customHeight="1">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6678355</v>
      </c>
      <c r="CS34" s="621"/>
      <c r="CT34" s="621"/>
      <c r="CU34" s="621"/>
      <c r="CV34" s="621"/>
      <c r="CW34" s="621"/>
      <c r="CX34" s="621"/>
      <c r="CY34" s="622"/>
      <c r="CZ34" s="623">
        <v>9.3000000000000007</v>
      </c>
      <c r="DA34" s="641"/>
      <c r="DB34" s="641"/>
      <c r="DC34" s="642"/>
      <c r="DD34" s="626">
        <v>5538343</v>
      </c>
      <c r="DE34" s="621"/>
      <c r="DF34" s="621"/>
      <c r="DG34" s="621"/>
      <c r="DH34" s="621"/>
      <c r="DI34" s="621"/>
      <c r="DJ34" s="621"/>
      <c r="DK34" s="622"/>
      <c r="DL34" s="626">
        <v>4786700</v>
      </c>
      <c r="DM34" s="621"/>
      <c r="DN34" s="621"/>
      <c r="DO34" s="621"/>
      <c r="DP34" s="621"/>
      <c r="DQ34" s="621"/>
      <c r="DR34" s="621"/>
      <c r="DS34" s="621"/>
      <c r="DT34" s="621"/>
      <c r="DU34" s="621"/>
      <c r="DV34" s="622"/>
      <c r="DW34" s="643">
        <v>12.5</v>
      </c>
      <c r="DX34" s="644"/>
      <c r="DY34" s="644"/>
      <c r="DZ34" s="644"/>
      <c r="EA34" s="644"/>
      <c r="EB34" s="644"/>
      <c r="EC34" s="645"/>
    </row>
    <row r="35" spans="2:133" ht="11.25" customHeight="1">
      <c r="B35" s="617" t="s">
        <v>307</v>
      </c>
      <c r="C35" s="618"/>
      <c r="D35" s="618"/>
      <c r="E35" s="618"/>
      <c r="F35" s="618"/>
      <c r="G35" s="618"/>
      <c r="H35" s="618"/>
      <c r="I35" s="618"/>
      <c r="J35" s="618"/>
      <c r="K35" s="618"/>
      <c r="L35" s="618"/>
      <c r="M35" s="618"/>
      <c r="N35" s="618"/>
      <c r="O35" s="618"/>
      <c r="P35" s="618"/>
      <c r="Q35" s="619"/>
      <c r="R35" s="620">
        <v>1200000</v>
      </c>
      <c r="S35" s="621"/>
      <c r="T35" s="621"/>
      <c r="U35" s="621"/>
      <c r="V35" s="621"/>
      <c r="W35" s="621"/>
      <c r="X35" s="621"/>
      <c r="Y35" s="622"/>
      <c r="Z35" s="673">
        <v>1.6</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9013986</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712617</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1229659</v>
      </c>
      <c r="CS35" s="639"/>
      <c r="CT35" s="639"/>
      <c r="CU35" s="639"/>
      <c r="CV35" s="639"/>
      <c r="CW35" s="639"/>
      <c r="CX35" s="639"/>
      <c r="CY35" s="640"/>
      <c r="CZ35" s="623">
        <v>1.7</v>
      </c>
      <c r="DA35" s="641"/>
      <c r="DB35" s="641"/>
      <c r="DC35" s="642"/>
      <c r="DD35" s="626">
        <v>1011236</v>
      </c>
      <c r="DE35" s="639"/>
      <c r="DF35" s="639"/>
      <c r="DG35" s="639"/>
      <c r="DH35" s="639"/>
      <c r="DI35" s="639"/>
      <c r="DJ35" s="639"/>
      <c r="DK35" s="640"/>
      <c r="DL35" s="626">
        <v>1011236</v>
      </c>
      <c r="DM35" s="639"/>
      <c r="DN35" s="639"/>
      <c r="DO35" s="639"/>
      <c r="DP35" s="639"/>
      <c r="DQ35" s="639"/>
      <c r="DR35" s="639"/>
      <c r="DS35" s="639"/>
      <c r="DT35" s="639"/>
      <c r="DU35" s="639"/>
      <c r="DV35" s="640"/>
      <c r="DW35" s="643">
        <v>2.6</v>
      </c>
      <c r="DX35" s="644"/>
      <c r="DY35" s="644"/>
      <c r="DZ35" s="644"/>
      <c r="EA35" s="644"/>
      <c r="EB35" s="644"/>
      <c r="EC35" s="645"/>
    </row>
    <row r="36" spans="2:133" ht="11.25" customHeight="1">
      <c r="B36" s="601" t="s">
        <v>311</v>
      </c>
      <c r="C36" s="602"/>
      <c r="D36" s="602"/>
      <c r="E36" s="602"/>
      <c r="F36" s="602"/>
      <c r="G36" s="602"/>
      <c r="H36" s="602"/>
      <c r="I36" s="602"/>
      <c r="J36" s="602"/>
      <c r="K36" s="602"/>
      <c r="L36" s="602"/>
      <c r="M36" s="602"/>
      <c r="N36" s="602"/>
      <c r="O36" s="602"/>
      <c r="P36" s="602"/>
      <c r="Q36" s="603"/>
      <c r="R36" s="604">
        <v>73800807</v>
      </c>
      <c r="S36" s="661"/>
      <c r="T36" s="661"/>
      <c r="U36" s="661"/>
      <c r="V36" s="661"/>
      <c r="W36" s="661"/>
      <c r="X36" s="661"/>
      <c r="Y36" s="664"/>
      <c r="Z36" s="665">
        <v>100</v>
      </c>
      <c r="AA36" s="665"/>
      <c r="AB36" s="665"/>
      <c r="AC36" s="665"/>
      <c r="AD36" s="666">
        <v>37101548</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1633610</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77337</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7148584</v>
      </c>
      <c r="CS36" s="621"/>
      <c r="CT36" s="621"/>
      <c r="CU36" s="621"/>
      <c r="CV36" s="621"/>
      <c r="CW36" s="621"/>
      <c r="CX36" s="621"/>
      <c r="CY36" s="622"/>
      <c r="CZ36" s="623">
        <v>9.9</v>
      </c>
      <c r="DA36" s="641"/>
      <c r="DB36" s="641"/>
      <c r="DC36" s="642"/>
      <c r="DD36" s="626">
        <v>6236947</v>
      </c>
      <c r="DE36" s="621"/>
      <c r="DF36" s="621"/>
      <c r="DG36" s="621"/>
      <c r="DH36" s="621"/>
      <c r="DI36" s="621"/>
      <c r="DJ36" s="621"/>
      <c r="DK36" s="622"/>
      <c r="DL36" s="626">
        <v>5241623</v>
      </c>
      <c r="DM36" s="621"/>
      <c r="DN36" s="621"/>
      <c r="DO36" s="621"/>
      <c r="DP36" s="621"/>
      <c r="DQ36" s="621"/>
      <c r="DR36" s="621"/>
      <c r="DS36" s="621"/>
      <c r="DT36" s="621"/>
      <c r="DU36" s="621"/>
      <c r="DV36" s="622"/>
      <c r="DW36" s="643">
        <v>13.7</v>
      </c>
      <c r="DX36" s="644"/>
      <c r="DY36" s="644"/>
      <c r="DZ36" s="644"/>
      <c r="EA36" s="644"/>
      <c r="EB36" s="644"/>
      <c r="EC36" s="645"/>
    </row>
    <row r="37" spans="2:133" ht="11.25" customHeight="1">
      <c r="AQ37" s="646" t="s">
        <v>315</v>
      </c>
      <c r="AR37" s="647"/>
      <c r="AS37" s="647"/>
      <c r="AT37" s="647"/>
      <c r="AU37" s="647"/>
      <c r="AV37" s="647"/>
      <c r="AW37" s="647"/>
      <c r="AX37" s="647"/>
      <c r="AY37" s="648"/>
      <c r="AZ37" s="620">
        <v>367970</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21098</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2570986</v>
      </c>
      <c r="CS37" s="639"/>
      <c r="CT37" s="639"/>
      <c r="CU37" s="639"/>
      <c r="CV37" s="639"/>
      <c r="CW37" s="639"/>
      <c r="CX37" s="639"/>
      <c r="CY37" s="640"/>
      <c r="CZ37" s="623">
        <v>3.6</v>
      </c>
      <c r="DA37" s="641"/>
      <c r="DB37" s="641"/>
      <c r="DC37" s="642"/>
      <c r="DD37" s="626">
        <v>2526423</v>
      </c>
      <c r="DE37" s="639"/>
      <c r="DF37" s="639"/>
      <c r="DG37" s="639"/>
      <c r="DH37" s="639"/>
      <c r="DI37" s="639"/>
      <c r="DJ37" s="639"/>
      <c r="DK37" s="640"/>
      <c r="DL37" s="626">
        <v>2363391</v>
      </c>
      <c r="DM37" s="639"/>
      <c r="DN37" s="639"/>
      <c r="DO37" s="639"/>
      <c r="DP37" s="639"/>
      <c r="DQ37" s="639"/>
      <c r="DR37" s="639"/>
      <c r="DS37" s="639"/>
      <c r="DT37" s="639"/>
      <c r="DU37" s="639"/>
      <c r="DV37" s="640"/>
      <c r="DW37" s="643">
        <v>6.2</v>
      </c>
      <c r="DX37" s="644"/>
      <c r="DY37" s="644"/>
      <c r="DZ37" s="644"/>
      <c r="EA37" s="644"/>
      <c r="EB37" s="644"/>
      <c r="EC37" s="645"/>
    </row>
    <row r="38" spans="2:133" ht="11.25" customHeight="1">
      <c r="AQ38" s="646" t="s">
        <v>318</v>
      </c>
      <c r="AR38" s="647"/>
      <c r="AS38" s="647"/>
      <c r="AT38" s="647"/>
      <c r="AU38" s="647"/>
      <c r="AV38" s="647"/>
      <c r="AW38" s="647"/>
      <c r="AX38" s="647"/>
      <c r="AY38" s="648"/>
      <c r="AZ38" s="620">
        <v>283827</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32900</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6897081</v>
      </c>
      <c r="CS38" s="621"/>
      <c r="CT38" s="621"/>
      <c r="CU38" s="621"/>
      <c r="CV38" s="621"/>
      <c r="CW38" s="621"/>
      <c r="CX38" s="621"/>
      <c r="CY38" s="622"/>
      <c r="CZ38" s="623">
        <v>9.6</v>
      </c>
      <c r="DA38" s="641"/>
      <c r="DB38" s="641"/>
      <c r="DC38" s="642"/>
      <c r="DD38" s="626">
        <v>5771871</v>
      </c>
      <c r="DE38" s="621"/>
      <c r="DF38" s="621"/>
      <c r="DG38" s="621"/>
      <c r="DH38" s="621"/>
      <c r="DI38" s="621"/>
      <c r="DJ38" s="621"/>
      <c r="DK38" s="622"/>
      <c r="DL38" s="626">
        <v>4681941</v>
      </c>
      <c r="DM38" s="621"/>
      <c r="DN38" s="621"/>
      <c r="DO38" s="621"/>
      <c r="DP38" s="621"/>
      <c r="DQ38" s="621"/>
      <c r="DR38" s="621"/>
      <c r="DS38" s="621"/>
      <c r="DT38" s="621"/>
      <c r="DU38" s="621"/>
      <c r="DV38" s="622"/>
      <c r="DW38" s="643">
        <v>12.2</v>
      </c>
      <c r="DX38" s="644"/>
      <c r="DY38" s="644"/>
      <c r="DZ38" s="644"/>
      <c r="EA38" s="644"/>
      <c r="EB38" s="644"/>
      <c r="EC38" s="645"/>
    </row>
    <row r="39" spans="2:133" ht="11.25" customHeight="1">
      <c r="AQ39" s="646" t="s">
        <v>321</v>
      </c>
      <c r="AR39" s="647"/>
      <c r="AS39" s="647"/>
      <c r="AT39" s="647"/>
      <c r="AU39" s="647"/>
      <c r="AV39" s="647"/>
      <c r="AW39" s="647"/>
      <c r="AX39" s="647"/>
      <c r="AY39" s="648"/>
      <c r="AZ39" s="620">
        <v>188649</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104</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1494762</v>
      </c>
      <c r="CS39" s="639"/>
      <c r="CT39" s="639"/>
      <c r="CU39" s="639"/>
      <c r="CV39" s="639"/>
      <c r="CW39" s="639"/>
      <c r="CX39" s="639"/>
      <c r="CY39" s="640"/>
      <c r="CZ39" s="623">
        <v>2.1</v>
      </c>
      <c r="DA39" s="641"/>
      <c r="DB39" s="641"/>
      <c r="DC39" s="642"/>
      <c r="DD39" s="626">
        <v>1437976</v>
      </c>
      <c r="DE39" s="639"/>
      <c r="DF39" s="639"/>
      <c r="DG39" s="639"/>
      <c r="DH39" s="639"/>
      <c r="DI39" s="639"/>
      <c r="DJ39" s="639"/>
      <c r="DK39" s="640"/>
      <c r="DL39" s="626" t="s">
        <v>325</v>
      </c>
      <c r="DM39" s="639"/>
      <c r="DN39" s="639"/>
      <c r="DO39" s="639"/>
      <c r="DP39" s="639"/>
      <c r="DQ39" s="639"/>
      <c r="DR39" s="639"/>
      <c r="DS39" s="639"/>
      <c r="DT39" s="639"/>
      <c r="DU39" s="639"/>
      <c r="DV39" s="640"/>
      <c r="DW39" s="643" t="s">
        <v>325</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1654958</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114</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1123879</v>
      </c>
      <c r="CS40" s="621"/>
      <c r="CT40" s="621"/>
      <c r="CU40" s="621"/>
      <c r="CV40" s="621"/>
      <c r="CW40" s="621"/>
      <c r="CX40" s="621"/>
      <c r="CY40" s="622"/>
      <c r="CZ40" s="623">
        <v>1.6</v>
      </c>
      <c r="DA40" s="641"/>
      <c r="DB40" s="641"/>
      <c r="DC40" s="642"/>
      <c r="DD40" s="626">
        <v>1101</v>
      </c>
      <c r="DE40" s="621"/>
      <c r="DF40" s="621"/>
      <c r="DG40" s="621"/>
      <c r="DH40" s="621"/>
      <c r="DI40" s="621"/>
      <c r="DJ40" s="621"/>
      <c r="DK40" s="622"/>
      <c r="DL40" s="626">
        <v>1101</v>
      </c>
      <c r="DM40" s="621"/>
      <c r="DN40" s="621"/>
      <c r="DO40" s="621"/>
      <c r="DP40" s="621"/>
      <c r="DQ40" s="621"/>
      <c r="DR40" s="621"/>
      <c r="DS40" s="621"/>
      <c r="DT40" s="621"/>
      <c r="DU40" s="621"/>
      <c r="DV40" s="622"/>
      <c r="DW40" s="643">
        <v>0</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4884972</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374</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15391579</v>
      </c>
      <c r="CS42" s="621"/>
      <c r="CT42" s="621"/>
      <c r="CU42" s="621"/>
      <c r="CV42" s="621"/>
      <c r="CW42" s="621"/>
      <c r="CX42" s="621"/>
      <c r="CY42" s="622"/>
      <c r="CZ42" s="623">
        <v>21.4</v>
      </c>
      <c r="DA42" s="624"/>
      <c r="DB42" s="624"/>
      <c r="DC42" s="625"/>
      <c r="DD42" s="626">
        <v>4370237</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228094</v>
      </c>
      <c r="CS43" s="639"/>
      <c r="CT43" s="639"/>
      <c r="CU43" s="639"/>
      <c r="CV43" s="639"/>
      <c r="CW43" s="639"/>
      <c r="CX43" s="639"/>
      <c r="CY43" s="640"/>
      <c r="CZ43" s="623">
        <v>0.3</v>
      </c>
      <c r="DA43" s="641"/>
      <c r="DB43" s="641"/>
      <c r="DC43" s="642"/>
      <c r="DD43" s="626">
        <v>170727</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337</v>
      </c>
      <c r="CD44" s="633" t="s">
        <v>289</v>
      </c>
      <c r="CE44" s="634"/>
      <c r="CF44" s="617" t="s">
        <v>338</v>
      </c>
      <c r="CG44" s="618"/>
      <c r="CH44" s="618"/>
      <c r="CI44" s="618"/>
      <c r="CJ44" s="618"/>
      <c r="CK44" s="618"/>
      <c r="CL44" s="618"/>
      <c r="CM44" s="618"/>
      <c r="CN44" s="618"/>
      <c r="CO44" s="618"/>
      <c r="CP44" s="618"/>
      <c r="CQ44" s="619"/>
      <c r="CR44" s="620">
        <v>14801749</v>
      </c>
      <c r="CS44" s="621"/>
      <c r="CT44" s="621"/>
      <c r="CU44" s="621"/>
      <c r="CV44" s="621"/>
      <c r="CW44" s="621"/>
      <c r="CX44" s="621"/>
      <c r="CY44" s="622"/>
      <c r="CZ44" s="623">
        <v>20.6</v>
      </c>
      <c r="DA44" s="624"/>
      <c r="DB44" s="624"/>
      <c r="DC44" s="625"/>
      <c r="DD44" s="626">
        <v>3966408</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339</v>
      </c>
      <c r="CG45" s="618"/>
      <c r="CH45" s="618"/>
      <c r="CI45" s="618"/>
      <c r="CJ45" s="618"/>
      <c r="CK45" s="618"/>
      <c r="CL45" s="618"/>
      <c r="CM45" s="618"/>
      <c r="CN45" s="618"/>
      <c r="CO45" s="618"/>
      <c r="CP45" s="618"/>
      <c r="CQ45" s="619"/>
      <c r="CR45" s="620">
        <v>9293634</v>
      </c>
      <c r="CS45" s="639"/>
      <c r="CT45" s="639"/>
      <c r="CU45" s="639"/>
      <c r="CV45" s="639"/>
      <c r="CW45" s="639"/>
      <c r="CX45" s="639"/>
      <c r="CY45" s="640"/>
      <c r="CZ45" s="623">
        <v>12.9</v>
      </c>
      <c r="DA45" s="641"/>
      <c r="DB45" s="641"/>
      <c r="DC45" s="642"/>
      <c r="DD45" s="626">
        <v>286736</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340</v>
      </c>
      <c r="CG46" s="618"/>
      <c r="CH46" s="618"/>
      <c r="CI46" s="618"/>
      <c r="CJ46" s="618"/>
      <c r="CK46" s="618"/>
      <c r="CL46" s="618"/>
      <c r="CM46" s="618"/>
      <c r="CN46" s="618"/>
      <c r="CO46" s="618"/>
      <c r="CP46" s="618"/>
      <c r="CQ46" s="619"/>
      <c r="CR46" s="620">
        <v>5346350</v>
      </c>
      <c r="CS46" s="621"/>
      <c r="CT46" s="621"/>
      <c r="CU46" s="621"/>
      <c r="CV46" s="621"/>
      <c r="CW46" s="621"/>
      <c r="CX46" s="621"/>
      <c r="CY46" s="622"/>
      <c r="CZ46" s="623">
        <v>7.4</v>
      </c>
      <c r="DA46" s="624"/>
      <c r="DB46" s="624"/>
      <c r="DC46" s="625"/>
      <c r="DD46" s="626">
        <v>3613608</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341</v>
      </c>
      <c r="CG47" s="618"/>
      <c r="CH47" s="618"/>
      <c r="CI47" s="618"/>
      <c r="CJ47" s="618"/>
      <c r="CK47" s="618"/>
      <c r="CL47" s="618"/>
      <c r="CM47" s="618"/>
      <c r="CN47" s="618"/>
      <c r="CO47" s="618"/>
      <c r="CP47" s="618"/>
      <c r="CQ47" s="619"/>
      <c r="CR47" s="620">
        <v>589830</v>
      </c>
      <c r="CS47" s="639"/>
      <c r="CT47" s="639"/>
      <c r="CU47" s="639"/>
      <c r="CV47" s="639"/>
      <c r="CW47" s="639"/>
      <c r="CX47" s="639"/>
      <c r="CY47" s="640"/>
      <c r="CZ47" s="623">
        <v>0.8</v>
      </c>
      <c r="DA47" s="641"/>
      <c r="DB47" s="641"/>
      <c r="DC47" s="642"/>
      <c r="DD47" s="626">
        <v>403829</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343</v>
      </c>
      <c r="CE49" s="602"/>
      <c r="CF49" s="602"/>
      <c r="CG49" s="602"/>
      <c r="CH49" s="602"/>
      <c r="CI49" s="602"/>
      <c r="CJ49" s="602"/>
      <c r="CK49" s="602"/>
      <c r="CL49" s="602"/>
      <c r="CM49" s="602"/>
      <c r="CN49" s="602"/>
      <c r="CO49" s="602"/>
      <c r="CP49" s="602"/>
      <c r="CQ49" s="603"/>
      <c r="CR49" s="604">
        <v>71909720</v>
      </c>
      <c r="CS49" s="605"/>
      <c r="CT49" s="605"/>
      <c r="CU49" s="605"/>
      <c r="CV49" s="605"/>
      <c r="CW49" s="605"/>
      <c r="CX49" s="605"/>
      <c r="CY49" s="606"/>
      <c r="CZ49" s="607">
        <v>100</v>
      </c>
      <c r="DA49" s="608"/>
      <c r="DB49" s="608"/>
      <c r="DC49" s="609"/>
      <c r="DD49" s="610">
        <v>44376277</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customSheetViews>
    <customSheetView guid="{BDDC21BD-A5BE-4FBA-B3B5-86F637331D22}" showGridLines="0" fitToPage="1" hiddenRows="1" hiddenColumns="1" topLeftCell="AR4">
      <selection activeCell="CR38" sqref="CR38:CY38"/>
      <pageMargins left="0" right="0" top="0.39370078740157483" bottom="0.39370078740157483" header="0.19685039370078741" footer="0.19685039370078741"/>
      <printOptions horizontalCentered="1"/>
      <pageSetup paperSize="9" scale="70" orientation="landscape" r:id="rId1"/>
      <headerFooter alignWithMargins="0">
        <oddFooter>&amp;C&amp;P/&amp;N</oddFooter>
      </headerFooter>
    </customSheetView>
  </customSheetViews>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2"/>
  <headerFooter alignWithMargins="0">
    <oddFooter>&amp;C&amp;P/&amp;N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17" t="s">
        <v>345</v>
      </c>
      <c r="DK2" s="1118"/>
      <c r="DL2" s="1118"/>
      <c r="DM2" s="1118"/>
      <c r="DN2" s="1118"/>
      <c r="DO2" s="1119"/>
      <c r="DP2" s="202"/>
      <c r="DQ2" s="1117" t="s">
        <v>346</v>
      </c>
      <c r="DR2" s="1118"/>
      <c r="DS2" s="1118"/>
      <c r="DT2" s="1118"/>
      <c r="DU2" s="1118"/>
      <c r="DV2" s="1118"/>
      <c r="DW2" s="1118"/>
      <c r="DX2" s="1118"/>
      <c r="DY2" s="1118"/>
      <c r="DZ2" s="1119"/>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20"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35" t="s">
        <v>363</v>
      </c>
      <c r="DH5" s="1136"/>
      <c r="DI5" s="1136"/>
      <c r="DJ5" s="1136"/>
      <c r="DK5" s="1137"/>
      <c r="DL5" s="1135" t="s">
        <v>364</v>
      </c>
      <c r="DM5" s="1136"/>
      <c r="DN5" s="1136"/>
      <c r="DO5" s="1136"/>
      <c r="DP5" s="1137"/>
      <c r="DQ5" s="1030" t="s">
        <v>365</v>
      </c>
      <c r="DR5" s="1031"/>
      <c r="DS5" s="1031"/>
      <c r="DT5" s="1031"/>
      <c r="DU5" s="1032"/>
      <c r="DV5" s="1030" t="s">
        <v>356</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1"/>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8"/>
      <c r="DH6" s="1139"/>
      <c r="DI6" s="1139"/>
      <c r="DJ6" s="1139"/>
      <c r="DK6" s="1140"/>
      <c r="DL6" s="1138"/>
      <c r="DM6" s="1139"/>
      <c r="DN6" s="1139"/>
      <c r="DO6" s="1139"/>
      <c r="DP6" s="1140"/>
      <c r="DQ6" s="1033"/>
      <c r="DR6" s="1034"/>
      <c r="DS6" s="1034"/>
      <c r="DT6" s="1034"/>
      <c r="DU6" s="1035"/>
      <c r="DV6" s="1033"/>
      <c r="DW6" s="1034"/>
      <c r="DX6" s="1034"/>
      <c r="DY6" s="1034"/>
      <c r="DZ6" s="1047"/>
      <c r="EA6" s="207"/>
    </row>
    <row r="7" spans="1:131" s="208" customFormat="1" ht="26.25" customHeight="1" thickTop="1">
      <c r="A7" s="211">
        <v>1</v>
      </c>
      <c r="B7" s="1079" t="s">
        <v>516</v>
      </c>
      <c r="C7" s="1080"/>
      <c r="D7" s="1080"/>
      <c r="E7" s="1080"/>
      <c r="F7" s="1080"/>
      <c r="G7" s="1080"/>
      <c r="H7" s="1080"/>
      <c r="I7" s="1080"/>
      <c r="J7" s="1080"/>
      <c r="K7" s="1080"/>
      <c r="L7" s="1080"/>
      <c r="M7" s="1080"/>
      <c r="N7" s="1080"/>
      <c r="O7" s="1080"/>
      <c r="P7" s="1081"/>
      <c r="Q7" s="1141">
        <v>73814</v>
      </c>
      <c r="R7" s="1142"/>
      <c r="S7" s="1142"/>
      <c r="T7" s="1142"/>
      <c r="U7" s="1142"/>
      <c r="V7" s="1142">
        <v>71923</v>
      </c>
      <c r="W7" s="1142"/>
      <c r="X7" s="1142"/>
      <c r="Y7" s="1142"/>
      <c r="Z7" s="1142"/>
      <c r="AA7" s="1142">
        <v>1891</v>
      </c>
      <c r="AB7" s="1142"/>
      <c r="AC7" s="1142"/>
      <c r="AD7" s="1142"/>
      <c r="AE7" s="1143"/>
      <c r="AF7" s="1144">
        <v>1397</v>
      </c>
      <c r="AG7" s="1145"/>
      <c r="AH7" s="1145"/>
      <c r="AI7" s="1145"/>
      <c r="AJ7" s="1146"/>
      <c r="AK7" s="1128">
        <v>833</v>
      </c>
      <c r="AL7" s="1129"/>
      <c r="AM7" s="1129"/>
      <c r="AN7" s="1129"/>
      <c r="AO7" s="1129"/>
      <c r="AP7" s="1129">
        <v>51900</v>
      </c>
      <c r="AQ7" s="1129"/>
      <c r="AR7" s="1129"/>
      <c r="AS7" s="1129"/>
      <c r="AT7" s="1129"/>
      <c r="AU7" s="1130"/>
      <c r="AV7" s="1130"/>
      <c r="AW7" s="1130"/>
      <c r="AX7" s="1130"/>
      <c r="AY7" s="1131"/>
      <c r="AZ7" s="205"/>
      <c r="BA7" s="205"/>
      <c r="BB7" s="205"/>
      <c r="BC7" s="205"/>
      <c r="BD7" s="205"/>
      <c r="BE7" s="206"/>
      <c r="BF7" s="206"/>
      <c r="BG7" s="206"/>
      <c r="BH7" s="206"/>
      <c r="BI7" s="206"/>
      <c r="BJ7" s="206"/>
      <c r="BK7" s="206"/>
      <c r="BL7" s="206"/>
      <c r="BM7" s="206"/>
      <c r="BN7" s="206"/>
      <c r="BO7" s="206"/>
      <c r="BP7" s="206"/>
      <c r="BQ7" s="212">
        <v>1</v>
      </c>
      <c r="BR7" s="213"/>
      <c r="BS7" s="1132" t="s">
        <v>551</v>
      </c>
      <c r="BT7" s="1133"/>
      <c r="BU7" s="1133"/>
      <c r="BV7" s="1133"/>
      <c r="BW7" s="1133"/>
      <c r="BX7" s="1133"/>
      <c r="BY7" s="1133"/>
      <c r="BZ7" s="1133"/>
      <c r="CA7" s="1133"/>
      <c r="CB7" s="1133"/>
      <c r="CC7" s="1133"/>
      <c r="CD7" s="1133"/>
      <c r="CE7" s="1133"/>
      <c r="CF7" s="1133"/>
      <c r="CG7" s="1134"/>
      <c r="CH7" s="1125">
        <v>-29</v>
      </c>
      <c r="CI7" s="1126"/>
      <c r="CJ7" s="1126"/>
      <c r="CK7" s="1126"/>
      <c r="CL7" s="1127"/>
      <c r="CM7" s="1125">
        <v>-10</v>
      </c>
      <c r="CN7" s="1126"/>
      <c r="CO7" s="1126"/>
      <c r="CP7" s="1126"/>
      <c r="CQ7" s="1127"/>
      <c r="CR7" s="1125">
        <v>5</v>
      </c>
      <c r="CS7" s="1126"/>
      <c r="CT7" s="1126"/>
      <c r="CU7" s="1126"/>
      <c r="CV7" s="1127"/>
      <c r="CW7" s="1125" t="s">
        <v>470</v>
      </c>
      <c r="CX7" s="1126"/>
      <c r="CY7" s="1126"/>
      <c r="CZ7" s="1126"/>
      <c r="DA7" s="1127"/>
      <c r="DB7" s="1125" t="s">
        <v>470</v>
      </c>
      <c r="DC7" s="1126"/>
      <c r="DD7" s="1126"/>
      <c r="DE7" s="1126"/>
      <c r="DF7" s="1127"/>
      <c r="DG7" s="1125" t="s">
        <v>470</v>
      </c>
      <c r="DH7" s="1126"/>
      <c r="DI7" s="1126"/>
      <c r="DJ7" s="1126"/>
      <c r="DK7" s="1127"/>
      <c r="DL7" s="1125" t="s">
        <v>470</v>
      </c>
      <c r="DM7" s="1126"/>
      <c r="DN7" s="1126"/>
      <c r="DO7" s="1126"/>
      <c r="DP7" s="1127"/>
      <c r="DQ7" s="1125" t="s">
        <v>470</v>
      </c>
      <c r="DR7" s="1126"/>
      <c r="DS7" s="1126"/>
      <c r="DT7" s="1126"/>
      <c r="DU7" s="1127"/>
      <c r="DV7" s="1122"/>
      <c r="DW7" s="1123"/>
      <c r="DX7" s="1123"/>
      <c r="DY7" s="1123"/>
      <c r="DZ7" s="1124"/>
      <c r="EA7" s="207"/>
    </row>
    <row r="8" spans="1:131" s="208" customFormat="1" ht="26.25" customHeight="1">
      <c r="A8" s="214">
        <v>2</v>
      </c>
      <c r="B8" s="1066" t="s">
        <v>526</v>
      </c>
      <c r="C8" s="1067"/>
      <c r="D8" s="1067"/>
      <c r="E8" s="1067"/>
      <c r="F8" s="1067"/>
      <c r="G8" s="1067"/>
      <c r="H8" s="1067"/>
      <c r="I8" s="1067"/>
      <c r="J8" s="1067"/>
      <c r="K8" s="1067"/>
      <c r="L8" s="1067"/>
      <c r="M8" s="1067"/>
      <c r="N8" s="1067"/>
      <c r="O8" s="1067"/>
      <c r="P8" s="1068"/>
      <c r="Q8" s="1072">
        <v>237</v>
      </c>
      <c r="R8" s="1073"/>
      <c r="S8" s="1073"/>
      <c r="T8" s="1073"/>
      <c r="U8" s="1073"/>
      <c r="V8" s="1073">
        <v>237</v>
      </c>
      <c r="W8" s="1073"/>
      <c r="X8" s="1073"/>
      <c r="Y8" s="1073"/>
      <c r="Z8" s="1073"/>
      <c r="AA8" s="1073" t="s">
        <v>470</v>
      </c>
      <c r="AB8" s="1073"/>
      <c r="AC8" s="1073"/>
      <c r="AD8" s="1073"/>
      <c r="AE8" s="1074"/>
      <c r="AF8" s="1048" t="s">
        <v>470</v>
      </c>
      <c r="AG8" s="1049"/>
      <c r="AH8" s="1049"/>
      <c r="AI8" s="1049"/>
      <c r="AJ8" s="1050"/>
      <c r="AK8" s="1115" t="s">
        <v>470</v>
      </c>
      <c r="AL8" s="1116"/>
      <c r="AM8" s="1116"/>
      <c r="AN8" s="1116"/>
      <c r="AO8" s="1116"/>
      <c r="AP8" s="1116" t="s">
        <v>470</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t="s">
        <v>552</v>
      </c>
      <c r="BS8" s="1043" t="s">
        <v>553</v>
      </c>
      <c r="BT8" s="1044"/>
      <c r="BU8" s="1044"/>
      <c r="BV8" s="1044"/>
      <c r="BW8" s="1044"/>
      <c r="BX8" s="1044"/>
      <c r="BY8" s="1044"/>
      <c r="BZ8" s="1044"/>
      <c r="CA8" s="1044"/>
      <c r="CB8" s="1044"/>
      <c r="CC8" s="1044"/>
      <c r="CD8" s="1044"/>
      <c r="CE8" s="1044"/>
      <c r="CF8" s="1044"/>
      <c r="CG8" s="1045"/>
      <c r="CH8" s="1018">
        <v>-7</v>
      </c>
      <c r="CI8" s="1019"/>
      <c r="CJ8" s="1019"/>
      <c r="CK8" s="1019"/>
      <c r="CL8" s="1020"/>
      <c r="CM8" s="1018">
        <v>740</v>
      </c>
      <c r="CN8" s="1019"/>
      <c r="CO8" s="1019"/>
      <c r="CP8" s="1019"/>
      <c r="CQ8" s="1020"/>
      <c r="CR8" s="1018">
        <v>10</v>
      </c>
      <c r="CS8" s="1019"/>
      <c r="CT8" s="1019"/>
      <c r="CU8" s="1019"/>
      <c r="CV8" s="1020"/>
      <c r="CW8" s="1018">
        <v>53</v>
      </c>
      <c r="CX8" s="1019"/>
      <c r="CY8" s="1019"/>
      <c r="CZ8" s="1019"/>
      <c r="DA8" s="1020"/>
      <c r="DB8" s="1018" t="s">
        <v>470</v>
      </c>
      <c r="DC8" s="1019"/>
      <c r="DD8" s="1019"/>
      <c r="DE8" s="1019"/>
      <c r="DF8" s="1020"/>
      <c r="DG8" s="1018">
        <v>816</v>
      </c>
      <c r="DH8" s="1019"/>
      <c r="DI8" s="1019"/>
      <c r="DJ8" s="1019"/>
      <c r="DK8" s="1020"/>
      <c r="DL8" s="1018" t="s">
        <v>470</v>
      </c>
      <c r="DM8" s="1019"/>
      <c r="DN8" s="1019"/>
      <c r="DO8" s="1019"/>
      <c r="DP8" s="1020"/>
      <c r="DQ8" s="1018" t="s">
        <v>470</v>
      </c>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554</v>
      </c>
      <c r="BT9" s="1044"/>
      <c r="BU9" s="1044"/>
      <c r="BV9" s="1044"/>
      <c r="BW9" s="1044"/>
      <c r="BX9" s="1044"/>
      <c r="BY9" s="1044"/>
      <c r="BZ9" s="1044"/>
      <c r="CA9" s="1044"/>
      <c r="CB9" s="1044"/>
      <c r="CC9" s="1044"/>
      <c r="CD9" s="1044"/>
      <c r="CE9" s="1044"/>
      <c r="CF9" s="1044"/>
      <c r="CG9" s="1045"/>
      <c r="CH9" s="1018">
        <v>5</v>
      </c>
      <c r="CI9" s="1019"/>
      <c r="CJ9" s="1019"/>
      <c r="CK9" s="1019"/>
      <c r="CL9" s="1020"/>
      <c r="CM9" s="1018">
        <v>28</v>
      </c>
      <c r="CN9" s="1019"/>
      <c r="CO9" s="1019"/>
      <c r="CP9" s="1019"/>
      <c r="CQ9" s="1020"/>
      <c r="CR9" s="1018">
        <v>3</v>
      </c>
      <c r="CS9" s="1019"/>
      <c r="CT9" s="1019"/>
      <c r="CU9" s="1019"/>
      <c r="CV9" s="1020"/>
      <c r="CW9" s="1018" t="s">
        <v>470</v>
      </c>
      <c r="CX9" s="1019"/>
      <c r="CY9" s="1019"/>
      <c r="CZ9" s="1019"/>
      <c r="DA9" s="1020"/>
      <c r="DB9" s="1018" t="s">
        <v>470</v>
      </c>
      <c r="DC9" s="1019"/>
      <c r="DD9" s="1019"/>
      <c r="DE9" s="1019"/>
      <c r="DF9" s="1020"/>
      <c r="DG9" s="1018" t="s">
        <v>470</v>
      </c>
      <c r="DH9" s="1019"/>
      <c r="DI9" s="1019"/>
      <c r="DJ9" s="1019"/>
      <c r="DK9" s="1020"/>
      <c r="DL9" s="1018" t="s">
        <v>470</v>
      </c>
      <c r="DM9" s="1019"/>
      <c r="DN9" s="1019"/>
      <c r="DO9" s="1019"/>
      <c r="DP9" s="1020"/>
      <c r="DQ9" s="1018" t="s">
        <v>470</v>
      </c>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555</v>
      </c>
      <c r="BT10" s="1044"/>
      <c r="BU10" s="1044"/>
      <c r="BV10" s="1044"/>
      <c r="BW10" s="1044"/>
      <c r="BX10" s="1044"/>
      <c r="BY10" s="1044"/>
      <c r="BZ10" s="1044"/>
      <c r="CA10" s="1044"/>
      <c r="CB10" s="1044"/>
      <c r="CC10" s="1044"/>
      <c r="CD10" s="1044"/>
      <c r="CE10" s="1044"/>
      <c r="CF10" s="1044"/>
      <c r="CG10" s="1045"/>
      <c r="CH10" s="1018">
        <v>-1</v>
      </c>
      <c r="CI10" s="1019"/>
      <c r="CJ10" s="1019"/>
      <c r="CK10" s="1019"/>
      <c r="CL10" s="1020"/>
      <c r="CM10" s="1018">
        <v>10</v>
      </c>
      <c r="CN10" s="1019"/>
      <c r="CO10" s="1019"/>
      <c r="CP10" s="1019"/>
      <c r="CQ10" s="1020"/>
      <c r="CR10" s="1018">
        <v>12</v>
      </c>
      <c r="CS10" s="1019"/>
      <c r="CT10" s="1019"/>
      <c r="CU10" s="1019"/>
      <c r="CV10" s="1020"/>
      <c r="CW10" s="1018">
        <v>2</v>
      </c>
      <c r="CX10" s="1019"/>
      <c r="CY10" s="1019"/>
      <c r="CZ10" s="1019"/>
      <c r="DA10" s="1020"/>
      <c r="DB10" s="1018" t="s">
        <v>470</v>
      </c>
      <c r="DC10" s="1019"/>
      <c r="DD10" s="1019"/>
      <c r="DE10" s="1019"/>
      <c r="DF10" s="1020"/>
      <c r="DG10" s="1018" t="s">
        <v>470</v>
      </c>
      <c r="DH10" s="1019"/>
      <c r="DI10" s="1019"/>
      <c r="DJ10" s="1019"/>
      <c r="DK10" s="1020"/>
      <c r="DL10" s="1018" t="s">
        <v>470</v>
      </c>
      <c r="DM10" s="1019"/>
      <c r="DN10" s="1019"/>
      <c r="DO10" s="1019"/>
      <c r="DP10" s="1020"/>
      <c r="DQ10" s="1018" t="s">
        <v>470</v>
      </c>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t="s">
        <v>556</v>
      </c>
      <c r="BT11" s="1044"/>
      <c r="BU11" s="1044"/>
      <c r="BV11" s="1044"/>
      <c r="BW11" s="1044"/>
      <c r="BX11" s="1044"/>
      <c r="BY11" s="1044"/>
      <c r="BZ11" s="1044"/>
      <c r="CA11" s="1044"/>
      <c r="CB11" s="1044"/>
      <c r="CC11" s="1044"/>
      <c r="CD11" s="1044"/>
      <c r="CE11" s="1044"/>
      <c r="CF11" s="1044"/>
      <c r="CG11" s="1045"/>
      <c r="CH11" s="1018">
        <v>3</v>
      </c>
      <c r="CI11" s="1019"/>
      <c r="CJ11" s="1019"/>
      <c r="CK11" s="1019"/>
      <c r="CL11" s="1020"/>
      <c r="CM11" s="1018">
        <v>344</v>
      </c>
      <c r="CN11" s="1019"/>
      <c r="CO11" s="1019"/>
      <c r="CP11" s="1019"/>
      <c r="CQ11" s="1020"/>
      <c r="CR11" s="1018">
        <v>153</v>
      </c>
      <c r="CS11" s="1019"/>
      <c r="CT11" s="1019"/>
      <c r="CU11" s="1019"/>
      <c r="CV11" s="1020"/>
      <c r="CW11" s="1018" t="s">
        <v>470</v>
      </c>
      <c r="CX11" s="1019"/>
      <c r="CY11" s="1019"/>
      <c r="CZ11" s="1019"/>
      <c r="DA11" s="1020"/>
      <c r="DB11" s="1018" t="s">
        <v>470</v>
      </c>
      <c r="DC11" s="1019"/>
      <c r="DD11" s="1019"/>
      <c r="DE11" s="1019"/>
      <c r="DF11" s="1020"/>
      <c r="DG11" s="1018" t="s">
        <v>470</v>
      </c>
      <c r="DH11" s="1019"/>
      <c r="DI11" s="1019"/>
      <c r="DJ11" s="1019"/>
      <c r="DK11" s="1020"/>
      <c r="DL11" s="1018" t="s">
        <v>470</v>
      </c>
      <c r="DM11" s="1019"/>
      <c r="DN11" s="1019"/>
      <c r="DO11" s="1019"/>
      <c r="DP11" s="1020"/>
      <c r="DQ11" s="1018" t="s">
        <v>470</v>
      </c>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t="s">
        <v>557</v>
      </c>
      <c r="BT12" s="1044"/>
      <c r="BU12" s="1044"/>
      <c r="BV12" s="1044"/>
      <c r="BW12" s="1044"/>
      <c r="BX12" s="1044"/>
      <c r="BY12" s="1044"/>
      <c r="BZ12" s="1044"/>
      <c r="CA12" s="1044"/>
      <c r="CB12" s="1044"/>
      <c r="CC12" s="1044"/>
      <c r="CD12" s="1044"/>
      <c r="CE12" s="1044"/>
      <c r="CF12" s="1044"/>
      <c r="CG12" s="1045"/>
      <c r="CH12" s="1018">
        <v>4</v>
      </c>
      <c r="CI12" s="1019"/>
      <c r="CJ12" s="1019"/>
      <c r="CK12" s="1019"/>
      <c r="CL12" s="1020"/>
      <c r="CM12" s="1018">
        <v>43</v>
      </c>
      <c r="CN12" s="1019"/>
      <c r="CO12" s="1019"/>
      <c r="CP12" s="1019"/>
      <c r="CQ12" s="1020"/>
      <c r="CR12" s="1018">
        <v>10</v>
      </c>
      <c r="CS12" s="1019"/>
      <c r="CT12" s="1019"/>
      <c r="CU12" s="1019"/>
      <c r="CV12" s="1020"/>
      <c r="CW12" s="1018" t="s">
        <v>470</v>
      </c>
      <c r="CX12" s="1019"/>
      <c r="CY12" s="1019"/>
      <c r="CZ12" s="1019"/>
      <c r="DA12" s="1020"/>
      <c r="DB12" s="1018" t="s">
        <v>470</v>
      </c>
      <c r="DC12" s="1019"/>
      <c r="DD12" s="1019"/>
      <c r="DE12" s="1019"/>
      <c r="DF12" s="1020"/>
      <c r="DG12" s="1018" t="s">
        <v>470</v>
      </c>
      <c r="DH12" s="1019"/>
      <c r="DI12" s="1019"/>
      <c r="DJ12" s="1019"/>
      <c r="DK12" s="1020"/>
      <c r="DL12" s="1018" t="s">
        <v>470</v>
      </c>
      <c r="DM12" s="1019"/>
      <c r="DN12" s="1019"/>
      <c r="DO12" s="1019"/>
      <c r="DP12" s="1020"/>
      <c r="DQ12" s="1018" t="s">
        <v>470</v>
      </c>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t="s">
        <v>558</v>
      </c>
      <c r="BT13" s="1044"/>
      <c r="BU13" s="1044"/>
      <c r="BV13" s="1044"/>
      <c r="BW13" s="1044"/>
      <c r="BX13" s="1044"/>
      <c r="BY13" s="1044"/>
      <c r="BZ13" s="1044"/>
      <c r="CA13" s="1044"/>
      <c r="CB13" s="1044"/>
      <c r="CC13" s="1044"/>
      <c r="CD13" s="1044"/>
      <c r="CE13" s="1044"/>
      <c r="CF13" s="1044"/>
      <c r="CG13" s="1045"/>
      <c r="CH13" s="1018">
        <v>-80</v>
      </c>
      <c r="CI13" s="1019"/>
      <c r="CJ13" s="1019"/>
      <c r="CK13" s="1019"/>
      <c r="CL13" s="1020"/>
      <c r="CM13" s="1018">
        <v>70</v>
      </c>
      <c r="CN13" s="1019"/>
      <c r="CO13" s="1019"/>
      <c r="CP13" s="1019"/>
      <c r="CQ13" s="1020"/>
      <c r="CR13" s="1018">
        <v>55</v>
      </c>
      <c r="CS13" s="1019"/>
      <c r="CT13" s="1019"/>
      <c r="CU13" s="1019"/>
      <c r="CV13" s="1020"/>
      <c r="CW13" s="1018">
        <v>84</v>
      </c>
      <c r="CX13" s="1019"/>
      <c r="CY13" s="1019"/>
      <c r="CZ13" s="1019"/>
      <c r="DA13" s="1020"/>
      <c r="DB13" s="1018" t="s">
        <v>470</v>
      </c>
      <c r="DC13" s="1019"/>
      <c r="DD13" s="1019"/>
      <c r="DE13" s="1019"/>
      <c r="DF13" s="1020"/>
      <c r="DG13" s="1018" t="s">
        <v>470</v>
      </c>
      <c r="DH13" s="1019"/>
      <c r="DI13" s="1019"/>
      <c r="DJ13" s="1019"/>
      <c r="DK13" s="1020"/>
      <c r="DL13" s="1018" t="s">
        <v>470</v>
      </c>
      <c r="DM13" s="1019"/>
      <c r="DN13" s="1019"/>
      <c r="DO13" s="1019"/>
      <c r="DP13" s="1020"/>
      <c r="DQ13" s="1018" t="s">
        <v>470</v>
      </c>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t="s">
        <v>559</v>
      </c>
      <c r="BT14" s="1044"/>
      <c r="BU14" s="1044"/>
      <c r="BV14" s="1044"/>
      <c r="BW14" s="1044"/>
      <c r="BX14" s="1044"/>
      <c r="BY14" s="1044"/>
      <c r="BZ14" s="1044"/>
      <c r="CA14" s="1044"/>
      <c r="CB14" s="1044"/>
      <c r="CC14" s="1044"/>
      <c r="CD14" s="1044"/>
      <c r="CE14" s="1044"/>
      <c r="CF14" s="1044"/>
      <c r="CG14" s="1045"/>
      <c r="CH14" s="1018">
        <v>6</v>
      </c>
      <c r="CI14" s="1019"/>
      <c r="CJ14" s="1019"/>
      <c r="CK14" s="1019"/>
      <c r="CL14" s="1020"/>
      <c r="CM14" s="1018">
        <v>13</v>
      </c>
      <c r="CN14" s="1019"/>
      <c r="CO14" s="1019"/>
      <c r="CP14" s="1019"/>
      <c r="CQ14" s="1020"/>
      <c r="CR14" s="1018">
        <v>0</v>
      </c>
      <c r="CS14" s="1019"/>
      <c r="CT14" s="1019"/>
      <c r="CU14" s="1019"/>
      <c r="CV14" s="1020"/>
      <c r="CW14" s="1018">
        <v>18</v>
      </c>
      <c r="CX14" s="1019"/>
      <c r="CY14" s="1019"/>
      <c r="CZ14" s="1019"/>
      <c r="DA14" s="1020"/>
      <c r="DB14" s="1018" t="s">
        <v>470</v>
      </c>
      <c r="DC14" s="1019"/>
      <c r="DD14" s="1019"/>
      <c r="DE14" s="1019"/>
      <c r="DF14" s="1020"/>
      <c r="DG14" s="1018" t="s">
        <v>470</v>
      </c>
      <c r="DH14" s="1019"/>
      <c r="DI14" s="1019"/>
      <c r="DJ14" s="1019"/>
      <c r="DK14" s="1020"/>
      <c r="DL14" s="1018" t="s">
        <v>470</v>
      </c>
      <c r="DM14" s="1019"/>
      <c r="DN14" s="1019"/>
      <c r="DO14" s="1019"/>
      <c r="DP14" s="1020"/>
      <c r="DQ14" s="1018" t="s">
        <v>470</v>
      </c>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t="s">
        <v>560</v>
      </c>
      <c r="BT15" s="1044"/>
      <c r="BU15" s="1044"/>
      <c r="BV15" s="1044"/>
      <c r="BW15" s="1044"/>
      <c r="BX15" s="1044"/>
      <c r="BY15" s="1044"/>
      <c r="BZ15" s="1044"/>
      <c r="CA15" s="1044"/>
      <c r="CB15" s="1044"/>
      <c r="CC15" s="1044"/>
      <c r="CD15" s="1044"/>
      <c r="CE15" s="1044"/>
      <c r="CF15" s="1044"/>
      <c r="CG15" s="1045"/>
      <c r="CH15" s="1018">
        <v>60</v>
      </c>
      <c r="CI15" s="1019"/>
      <c r="CJ15" s="1019"/>
      <c r="CK15" s="1019"/>
      <c r="CL15" s="1020"/>
      <c r="CM15" s="1018">
        <v>136</v>
      </c>
      <c r="CN15" s="1019"/>
      <c r="CO15" s="1019"/>
      <c r="CP15" s="1019"/>
      <c r="CQ15" s="1020"/>
      <c r="CR15" s="1018">
        <v>90</v>
      </c>
      <c r="CS15" s="1019"/>
      <c r="CT15" s="1019"/>
      <c r="CU15" s="1019"/>
      <c r="CV15" s="1020"/>
      <c r="CW15" s="1018">
        <v>202</v>
      </c>
      <c r="CX15" s="1019"/>
      <c r="CY15" s="1019"/>
      <c r="CZ15" s="1019"/>
      <c r="DA15" s="1020"/>
      <c r="DB15" s="1018" t="s">
        <v>470</v>
      </c>
      <c r="DC15" s="1019"/>
      <c r="DD15" s="1019"/>
      <c r="DE15" s="1019"/>
      <c r="DF15" s="1020"/>
      <c r="DG15" s="1018" t="s">
        <v>470</v>
      </c>
      <c r="DH15" s="1019"/>
      <c r="DI15" s="1019"/>
      <c r="DJ15" s="1019"/>
      <c r="DK15" s="1020"/>
      <c r="DL15" s="1018" t="s">
        <v>470</v>
      </c>
      <c r="DM15" s="1019"/>
      <c r="DN15" s="1019"/>
      <c r="DO15" s="1019"/>
      <c r="DP15" s="1020"/>
      <c r="DQ15" s="1018" t="s">
        <v>470</v>
      </c>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t="s">
        <v>561</v>
      </c>
      <c r="BT16" s="1044"/>
      <c r="BU16" s="1044"/>
      <c r="BV16" s="1044"/>
      <c r="BW16" s="1044"/>
      <c r="BX16" s="1044"/>
      <c r="BY16" s="1044"/>
      <c r="BZ16" s="1044"/>
      <c r="CA16" s="1044"/>
      <c r="CB16" s="1044"/>
      <c r="CC16" s="1044"/>
      <c r="CD16" s="1044"/>
      <c r="CE16" s="1044"/>
      <c r="CF16" s="1044"/>
      <c r="CG16" s="1045"/>
      <c r="CH16" s="1018">
        <v>-81</v>
      </c>
      <c r="CI16" s="1019"/>
      <c r="CJ16" s="1019"/>
      <c r="CK16" s="1019"/>
      <c r="CL16" s="1020"/>
      <c r="CM16" s="1018">
        <v>11972</v>
      </c>
      <c r="CN16" s="1019"/>
      <c r="CO16" s="1019"/>
      <c r="CP16" s="1019"/>
      <c r="CQ16" s="1020"/>
      <c r="CR16" s="1018">
        <v>1</v>
      </c>
      <c r="CS16" s="1019"/>
      <c r="CT16" s="1019"/>
      <c r="CU16" s="1019"/>
      <c r="CV16" s="1020"/>
      <c r="CW16" s="1018">
        <v>0</v>
      </c>
      <c r="CX16" s="1019"/>
      <c r="CY16" s="1019"/>
      <c r="CZ16" s="1019"/>
      <c r="DA16" s="1020"/>
      <c r="DB16" s="1018" t="s">
        <v>470</v>
      </c>
      <c r="DC16" s="1019"/>
      <c r="DD16" s="1019"/>
      <c r="DE16" s="1019"/>
      <c r="DF16" s="1020"/>
      <c r="DG16" s="1018" t="s">
        <v>470</v>
      </c>
      <c r="DH16" s="1019"/>
      <c r="DI16" s="1019"/>
      <c r="DJ16" s="1019"/>
      <c r="DK16" s="1020"/>
      <c r="DL16" s="1018" t="s">
        <v>470</v>
      </c>
      <c r="DM16" s="1019"/>
      <c r="DN16" s="1019"/>
      <c r="DO16" s="1019"/>
      <c r="DP16" s="1020"/>
      <c r="DQ16" s="1018" t="s">
        <v>470</v>
      </c>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t="s">
        <v>562</v>
      </c>
      <c r="BT17" s="1044"/>
      <c r="BU17" s="1044"/>
      <c r="BV17" s="1044"/>
      <c r="BW17" s="1044"/>
      <c r="BX17" s="1044"/>
      <c r="BY17" s="1044"/>
      <c r="BZ17" s="1044"/>
      <c r="CA17" s="1044"/>
      <c r="CB17" s="1044"/>
      <c r="CC17" s="1044"/>
      <c r="CD17" s="1044"/>
      <c r="CE17" s="1044"/>
      <c r="CF17" s="1044"/>
      <c r="CG17" s="1045"/>
      <c r="CH17" s="1018">
        <v>19</v>
      </c>
      <c r="CI17" s="1019"/>
      <c r="CJ17" s="1019"/>
      <c r="CK17" s="1019"/>
      <c r="CL17" s="1020"/>
      <c r="CM17" s="1018">
        <v>590</v>
      </c>
      <c r="CN17" s="1019"/>
      <c r="CO17" s="1019"/>
      <c r="CP17" s="1019"/>
      <c r="CQ17" s="1020"/>
      <c r="CR17" s="1018">
        <v>60</v>
      </c>
      <c r="CS17" s="1019"/>
      <c r="CT17" s="1019"/>
      <c r="CU17" s="1019"/>
      <c r="CV17" s="1020"/>
      <c r="CW17" s="1018" t="s">
        <v>470</v>
      </c>
      <c r="CX17" s="1019"/>
      <c r="CY17" s="1019"/>
      <c r="CZ17" s="1019"/>
      <c r="DA17" s="1020"/>
      <c r="DB17" s="1018">
        <v>1074</v>
      </c>
      <c r="DC17" s="1019"/>
      <c r="DD17" s="1019"/>
      <c r="DE17" s="1019"/>
      <c r="DF17" s="1020"/>
      <c r="DG17" s="1018" t="s">
        <v>470</v>
      </c>
      <c r="DH17" s="1019"/>
      <c r="DI17" s="1019"/>
      <c r="DJ17" s="1019"/>
      <c r="DK17" s="1020"/>
      <c r="DL17" s="1018" t="s">
        <v>470</v>
      </c>
      <c r="DM17" s="1019"/>
      <c r="DN17" s="1019"/>
      <c r="DO17" s="1019"/>
      <c r="DP17" s="1020"/>
      <c r="DQ17" s="1018" t="s">
        <v>470</v>
      </c>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366</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367</v>
      </c>
      <c r="B23" s="980" t="s">
        <v>527</v>
      </c>
      <c r="C23" s="981"/>
      <c r="D23" s="981"/>
      <c r="E23" s="981"/>
      <c r="F23" s="981"/>
      <c r="G23" s="981"/>
      <c r="H23" s="981"/>
      <c r="I23" s="981"/>
      <c r="J23" s="981"/>
      <c r="K23" s="981"/>
      <c r="L23" s="981"/>
      <c r="M23" s="981"/>
      <c r="N23" s="981"/>
      <c r="O23" s="981"/>
      <c r="P23" s="982"/>
      <c r="Q23" s="1097">
        <v>73801</v>
      </c>
      <c r="R23" s="1098"/>
      <c r="S23" s="1098"/>
      <c r="T23" s="1098"/>
      <c r="U23" s="1098"/>
      <c r="V23" s="1098">
        <v>71910</v>
      </c>
      <c r="W23" s="1098"/>
      <c r="X23" s="1098"/>
      <c r="Y23" s="1098"/>
      <c r="Z23" s="1098"/>
      <c r="AA23" s="1098">
        <v>1891</v>
      </c>
      <c r="AB23" s="1098"/>
      <c r="AC23" s="1098"/>
      <c r="AD23" s="1098"/>
      <c r="AE23" s="1099"/>
      <c r="AF23" s="1100">
        <v>1397</v>
      </c>
      <c r="AG23" s="1098"/>
      <c r="AH23" s="1098"/>
      <c r="AI23" s="1098"/>
      <c r="AJ23" s="1101"/>
      <c r="AK23" s="1102"/>
      <c r="AL23" s="1103"/>
      <c r="AM23" s="1103"/>
      <c r="AN23" s="1103"/>
      <c r="AO23" s="1103"/>
      <c r="AP23" s="1098">
        <v>51900</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368</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369</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349</v>
      </c>
      <c r="B26" s="1025"/>
      <c r="C26" s="1025"/>
      <c r="D26" s="1025"/>
      <c r="E26" s="1025"/>
      <c r="F26" s="1025"/>
      <c r="G26" s="1025"/>
      <c r="H26" s="1025"/>
      <c r="I26" s="1025"/>
      <c r="J26" s="1025"/>
      <c r="K26" s="1025"/>
      <c r="L26" s="1025"/>
      <c r="M26" s="1025"/>
      <c r="N26" s="1025"/>
      <c r="O26" s="1025"/>
      <c r="P26" s="1026"/>
      <c r="Q26" s="1030" t="s">
        <v>370</v>
      </c>
      <c r="R26" s="1031"/>
      <c r="S26" s="1031"/>
      <c r="T26" s="1031"/>
      <c r="U26" s="1032"/>
      <c r="V26" s="1030" t="s">
        <v>371</v>
      </c>
      <c r="W26" s="1031"/>
      <c r="X26" s="1031"/>
      <c r="Y26" s="1031"/>
      <c r="Z26" s="1032"/>
      <c r="AA26" s="1030" t="s">
        <v>372</v>
      </c>
      <c r="AB26" s="1031"/>
      <c r="AC26" s="1031"/>
      <c r="AD26" s="1031"/>
      <c r="AE26" s="1031"/>
      <c r="AF26" s="1088" t="s">
        <v>373</v>
      </c>
      <c r="AG26" s="1037"/>
      <c r="AH26" s="1037"/>
      <c r="AI26" s="1037"/>
      <c r="AJ26" s="1089"/>
      <c r="AK26" s="1031" t="s">
        <v>374</v>
      </c>
      <c r="AL26" s="1031"/>
      <c r="AM26" s="1031"/>
      <c r="AN26" s="1031"/>
      <c r="AO26" s="1032"/>
      <c r="AP26" s="1030" t="s">
        <v>375</v>
      </c>
      <c r="AQ26" s="1031"/>
      <c r="AR26" s="1031"/>
      <c r="AS26" s="1031"/>
      <c r="AT26" s="1032"/>
      <c r="AU26" s="1030" t="s">
        <v>376</v>
      </c>
      <c r="AV26" s="1031"/>
      <c r="AW26" s="1031"/>
      <c r="AX26" s="1031"/>
      <c r="AY26" s="1032"/>
      <c r="AZ26" s="1030" t="s">
        <v>377</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519</v>
      </c>
      <c r="C28" s="1080"/>
      <c r="D28" s="1080"/>
      <c r="E28" s="1080"/>
      <c r="F28" s="1080"/>
      <c r="G28" s="1080"/>
      <c r="H28" s="1080"/>
      <c r="I28" s="1080"/>
      <c r="J28" s="1080"/>
      <c r="K28" s="1080"/>
      <c r="L28" s="1080"/>
      <c r="M28" s="1080"/>
      <c r="N28" s="1080"/>
      <c r="O28" s="1080"/>
      <c r="P28" s="1081"/>
      <c r="Q28" s="1082">
        <v>20163</v>
      </c>
      <c r="R28" s="1083"/>
      <c r="S28" s="1083"/>
      <c r="T28" s="1083"/>
      <c r="U28" s="1083"/>
      <c r="V28" s="1083">
        <v>19450</v>
      </c>
      <c r="W28" s="1083"/>
      <c r="X28" s="1083"/>
      <c r="Y28" s="1083"/>
      <c r="Z28" s="1083"/>
      <c r="AA28" s="1083">
        <v>713</v>
      </c>
      <c r="AB28" s="1083"/>
      <c r="AC28" s="1083"/>
      <c r="AD28" s="1083"/>
      <c r="AE28" s="1084"/>
      <c r="AF28" s="1085">
        <v>713</v>
      </c>
      <c r="AG28" s="1083"/>
      <c r="AH28" s="1083"/>
      <c r="AI28" s="1083"/>
      <c r="AJ28" s="1086"/>
      <c r="AK28" s="1087">
        <v>1692</v>
      </c>
      <c r="AL28" s="1075"/>
      <c r="AM28" s="1075"/>
      <c r="AN28" s="1075"/>
      <c r="AO28" s="1075"/>
      <c r="AP28" s="1075" t="s">
        <v>470</v>
      </c>
      <c r="AQ28" s="1075"/>
      <c r="AR28" s="1075"/>
      <c r="AS28" s="1075"/>
      <c r="AT28" s="1075"/>
      <c r="AU28" s="1075" t="s">
        <v>470</v>
      </c>
      <c r="AV28" s="1075"/>
      <c r="AW28" s="1075"/>
      <c r="AX28" s="1075"/>
      <c r="AY28" s="1075"/>
      <c r="AZ28" s="1076" t="s">
        <v>470</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521</v>
      </c>
      <c r="C29" s="1067"/>
      <c r="D29" s="1067"/>
      <c r="E29" s="1067"/>
      <c r="F29" s="1067"/>
      <c r="G29" s="1067"/>
      <c r="H29" s="1067"/>
      <c r="I29" s="1067"/>
      <c r="J29" s="1067"/>
      <c r="K29" s="1067"/>
      <c r="L29" s="1067"/>
      <c r="M29" s="1067"/>
      <c r="N29" s="1067"/>
      <c r="O29" s="1067"/>
      <c r="P29" s="1068"/>
      <c r="Q29" s="1072">
        <v>13799</v>
      </c>
      <c r="R29" s="1073"/>
      <c r="S29" s="1073"/>
      <c r="T29" s="1073"/>
      <c r="U29" s="1073"/>
      <c r="V29" s="1073">
        <v>13555</v>
      </c>
      <c r="W29" s="1073"/>
      <c r="X29" s="1073"/>
      <c r="Y29" s="1073"/>
      <c r="Z29" s="1073"/>
      <c r="AA29" s="1073">
        <v>244</v>
      </c>
      <c r="AB29" s="1073"/>
      <c r="AC29" s="1073"/>
      <c r="AD29" s="1073"/>
      <c r="AE29" s="1074"/>
      <c r="AF29" s="1048">
        <v>244</v>
      </c>
      <c r="AG29" s="1049"/>
      <c r="AH29" s="1049"/>
      <c r="AI29" s="1049"/>
      <c r="AJ29" s="1050"/>
      <c r="AK29" s="1009">
        <v>1981</v>
      </c>
      <c r="AL29" s="775"/>
      <c r="AM29" s="775"/>
      <c r="AN29" s="775"/>
      <c r="AO29" s="775"/>
      <c r="AP29" s="775" t="s">
        <v>470</v>
      </c>
      <c r="AQ29" s="775"/>
      <c r="AR29" s="775"/>
      <c r="AS29" s="775"/>
      <c r="AT29" s="775"/>
      <c r="AU29" s="775" t="s">
        <v>470</v>
      </c>
      <c r="AV29" s="775"/>
      <c r="AW29" s="775"/>
      <c r="AX29" s="775"/>
      <c r="AY29" s="775"/>
      <c r="AZ29" s="1071" t="s">
        <v>470</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522</v>
      </c>
      <c r="C30" s="1067"/>
      <c r="D30" s="1067"/>
      <c r="E30" s="1067"/>
      <c r="F30" s="1067"/>
      <c r="G30" s="1067"/>
      <c r="H30" s="1067"/>
      <c r="I30" s="1067"/>
      <c r="J30" s="1067"/>
      <c r="K30" s="1067"/>
      <c r="L30" s="1067"/>
      <c r="M30" s="1067"/>
      <c r="N30" s="1067"/>
      <c r="O30" s="1067"/>
      <c r="P30" s="1068"/>
      <c r="Q30" s="1072">
        <v>2341</v>
      </c>
      <c r="R30" s="1073"/>
      <c r="S30" s="1073"/>
      <c r="T30" s="1073"/>
      <c r="U30" s="1073"/>
      <c r="V30" s="1073">
        <v>2266</v>
      </c>
      <c r="W30" s="1073"/>
      <c r="X30" s="1073"/>
      <c r="Y30" s="1073"/>
      <c r="Z30" s="1073"/>
      <c r="AA30" s="1073">
        <v>75</v>
      </c>
      <c r="AB30" s="1073"/>
      <c r="AC30" s="1073"/>
      <c r="AD30" s="1073"/>
      <c r="AE30" s="1074"/>
      <c r="AF30" s="1048">
        <v>75</v>
      </c>
      <c r="AG30" s="1049"/>
      <c r="AH30" s="1049"/>
      <c r="AI30" s="1049"/>
      <c r="AJ30" s="1050"/>
      <c r="AK30" s="1009">
        <v>522</v>
      </c>
      <c r="AL30" s="775"/>
      <c r="AM30" s="775"/>
      <c r="AN30" s="775"/>
      <c r="AO30" s="775"/>
      <c r="AP30" s="775" t="s">
        <v>470</v>
      </c>
      <c r="AQ30" s="775"/>
      <c r="AR30" s="775"/>
      <c r="AS30" s="775"/>
      <c r="AT30" s="775"/>
      <c r="AU30" s="775" t="s">
        <v>470</v>
      </c>
      <c r="AV30" s="775"/>
      <c r="AW30" s="775"/>
      <c r="AX30" s="775"/>
      <c r="AY30" s="775"/>
      <c r="AZ30" s="1071" t="s">
        <v>470</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528</v>
      </c>
      <c r="C31" s="1067"/>
      <c r="D31" s="1067"/>
      <c r="E31" s="1067"/>
      <c r="F31" s="1067"/>
      <c r="G31" s="1067"/>
      <c r="H31" s="1067"/>
      <c r="I31" s="1067"/>
      <c r="J31" s="1067"/>
      <c r="K31" s="1067"/>
      <c r="L31" s="1067"/>
      <c r="M31" s="1067"/>
      <c r="N31" s="1067"/>
      <c r="O31" s="1067"/>
      <c r="P31" s="1068"/>
      <c r="Q31" s="1072">
        <v>20</v>
      </c>
      <c r="R31" s="1073"/>
      <c r="S31" s="1073"/>
      <c r="T31" s="1073"/>
      <c r="U31" s="1073"/>
      <c r="V31" s="1073">
        <v>20</v>
      </c>
      <c r="W31" s="1073"/>
      <c r="X31" s="1073"/>
      <c r="Y31" s="1073"/>
      <c r="Z31" s="1073"/>
      <c r="AA31" s="1073" t="s">
        <v>470</v>
      </c>
      <c r="AB31" s="1073"/>
      <c r="AC31" s="1073"/>
      <c r="AD31" s="1073"/>
      <c r="AE31" s="1074"/>
      <c r="AF31" s="1048" t="s">
        <v>470</v>
      </c>
      <c r="AG31" s="1049"/>
      <c r="AH31" s="1049"/>
      <c r="AI31" s="1049"/>
      <c r="AJ31" s="1050"/>
      <c r="AK31" s="1009" t="s">
        <v>470</v>
      </c>
      <c r="AL31" s="775"/>
      <c r="AM31" s="775"/>
      <c r="AN31" s="775"/>
      <c r="AO31" s="775"/>
      <c r="AP31" s="775" t="s">
        <v>470</v>
      </c>
      <c r="AQ31" s="775"/>
      <c r="AR31" s="775"/>
      <c r="AS31" s="775"/>
      <c r="AT31" s="775"/>
      <c r="AU31" s="775" t="s">
        <v>470</v>
      </c>
      <c r="AV31" s="775"/>
      <c r="AW31" s="775"/>
      <c r="AX31" s="775"/>
      <c r="AY31" s="775"/>
      <c r="AZ31" s="1071" t="s">
        <v>470</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515</v>
      </c>
      <c r="C32" s="1067"/>
      <c r="D32" s="1067"/>
      <c r="E32" s="1067"/>
      <c r="F32" s="1067"/>
      <c r="G32" s="1067"/>
      <c r="H32" s="1067"/>
      <c r="I32" s="1067"/>
      <c r="J32" s="1067"/>
      <c r="K32" s="1067"/>
      <c r="L32" s="1067"/>
      <c r="M32" s="1067"/>
      <c r="N32" s="1067"/>
      <c r="O32" s="1067"/>
      <c r="P32" s="1068"/>
      <c r="Q32" s="1072">
        <v>2252</v>
      </c>
      <c r="R32" s="1073"/>
      <c r="S32" s="1073"/>
      <c r="T32" s="1073"/>
      <c r="U32" s="1073"/>
      <c r="V32" s="1073">
        <v>1875</v>
      </c>
      <c r="W32" s="1073"/>
      <c r="X32" s="1073"/>
      <c r="Y32" s="1073"/>
      <c r="Z32" s="1073"/>
      <c r="AA32" s="1073">
        <v>378</v>
      </c>
      <c r="AB32" s="1073"/>
      <c r="AC32" s="1073"/>
      <c r="AD32" s="1073"/>
      <c r="AE32" s="1074"/>
      <c r="AF32" s="1048">
        <v>1970</v>
      </c>
      <c r="AG32" s="1049"/>
      <c r="AH32" s="1049"/>
      <c r="AI32" s="1049"/>
      <c r="AJ32" s="1050"/>
      <c r="AK32" s="1009">
        <v>343</v>
      </c>
      <c r="AL32" s="775"/>
      <c r="AM32" s="775"/>
      <c r="AN32" s="775"/>
      <c r="AO32" s="775"/>
      <c r="AP32" s="775">
        <v>4951</v>
      </c>
      <c r="AQ32" s="775"/>
      <c r="AR32" s="775"/>
      <c r="AS32" s="775"/>
      <c r="AT32" s="775"/>
      <c r="AU32" s="775">
        <v>733</v>
      </c>
      <c r="AV32" s="775"/>
      <c r="AW32" s="775"/>
      <c r="AX32" s="775"/>
      <c r="AY32" s="775"/>
      <c r="AZ32" s="1071" t="s">
        <v>470</v>
      </c>
      <c r="BA32" s="1071"/>
      <c r="BB32" s="1071"/>
      <c r="BC32" s="1071"/>
      <c r="BD32" s="1071"/>
      <c r="BE32" s="1061" t="s">
        <v>529</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518</v>
      </c>
      <c r="C33" s="1067"/>
      <c r="D33" s="1067"/>
      <c r="E33" s="1067"/>
      <c r="F33" s="1067"/>
      <c r="G33" s="1067"/>
      <c r="H33" s="1067"/>
      <c r="I33" s="1067"/>
      <c r="J33" s="1067"/>
      <c r="K33" s="1067"/>
      <c r="L33" s="1067"/>
      <c r="M33" s="1067"/>
      <c r="N33" s="1067"/>
      <c r="O33" s="1067"/>
      <c r="P33" s="1068"/>
      <c r="Q33" s="1072">
        <v>135</v>
      </c>
      <c r="R33" s="1073"/>
      <c r="S33" s="1073"/>
      <c r="T33" s="1073"/>
      <c r="U33" s="1073"/>
      <c r="V33" s="1073">
        <v>114</v>
      </c>
      <c r="W33" s="1073"/>
      <c r="X33" s="1073"/>
      <c r="Y33" s="1073"/>
      <c r="Z33" s="1073"/>
      <c r="AA33" s="1073">
        <v>21</v>
      </c>
      <c r="AB33" s="1073"/>
      <c r="AC33" s="1073"/>
      <c r="AD33" s="1073"/>
      <c r="AE33" s="1074"/>
      <c r="AF33" s="1048">
        <v>721</v>
      </c>
      <c r="AG33" s="1049"/>
      <c r="AH33" s="1049"/>
      <c r="AI33" s="1049"/>
      <c r="AJ33" s="1050"/>
      <c r="AK33" s="1009">
        <v>1</v>
      </c>
      <c r="AL33" s="775"/>
      <c r="AM33" s="775"/>
      <c r="AN33" s="775"/>
      <c r="AO33" s="775"/>
      <c r="AP33" s="775">
        <v>11</v>
      </c>
      <c r="AQ33" s="775"/>
      <c r="AR33" s="775"/>
      <c r="AS33" s="775"/>
      <c r="AT33" s="775"/>
      <c r="AU33" s="775" t="s">
        <v>470</v>
      </c>
      <c r="AV33" s="775"/>
      <c r="AW33" s="775"/>
      <c r="AX33" s="775"/>
      <c r="AY33" s="775"/>
      <c r="AZ33" s="1071" t="s">
        <v>470</v>
      </c>
      <c r="BA33" s="1071"/>
      <c r="BB33" s="1071"/>
      <c r="BC33" s="1071"/>
      <c r="BD33" s="1071"/>
      <c r="BE33" s="1061" t="s">
        <v>529</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517</v>
      </c>
      <c r="C34" s="1067"/>
      <c r="D34" s="1067"/>
      <c r="E34" s="1067"/>
      <c r="F34" s="1067"/>
      <c r="G34" s="1067"/>
      <c r="H34" s="1067"/>
      <c r="I34" s="1067"/>
      <c r="J34" s="1067"/>
      <c r="K34" s="1067"/>
      <c r="L34" s="1067"/>
      <c r="M34" s="1067"/>
      <c r="N34" s="1067"/>
      <c r="O34" s="1067"/>
      <c r="P34" s="1068"/>
      <c r="Q34" s="1072">
        <v>1504</v>
      </c>
      <c r="R34" s="1073"/>
      <c r="S34" s="1073"/>
      <c r="T34" s="1073"/>
      <c r="U34" s="1073"/>
      <c r="V34" s="1073">
        <v>1551</v>
      </c>
      <c r="W34" s="1073"/>
      <c r="X34" s="1073"/>
      <c r="Y34" s="1073"/>
      <c r="Z34" s="1073"/>
      <c r="AA34" s="1073">
        <v>-46</v>
      </c>
      <c r="AB34" s="1073"/>
      <c r="AC34" s="1073"/>
      <c r="AD34" s="1073"/>
      <c r="AE34" s="1074"/>
      <c r="AF34" s="1048">
        <v>1077</v>
      </c>
      <c r="AG34" s="1049"/>
      <c r="AH34" s="1049"/>
      <c r="AI34" s="1049"/>
      <c r="AJ34" s="1050"/>
      <c r="AK34" s="1009">
        <v>284</v>
      </c>
      <c r="AL34" s="775"/>
      <c r="AM34" s="775"/>
      <c r="AN34" s="775"/>
      <c r="AO34" s="775"/>
      <c r="AP34" s="775">
        <v>76</v>
      </c>
      <c r="AQ34" s="775"/>
      <c r="AR34" s="775"/>
      <c r="AS34" s="775"/>
      <c r="AT34" s="775"/>
      <c r="AU34" s="775">
        <v>49</v>
      </c>
      <c r="AV34" s="775"/>
      <c r="AW34" s="775"/>
      <c r="AX34" s="775"/>
      <c r="AY34" s="775"/>
      <c r="AZ34" s="1071" t="s">
        <v>470</v>
      </c>
      <c r="BA34" s="1071"/>
      <c r="BB34" s="1071"/>
      <c r="BC34" s="1071"/>
      <c r="BD34" s="1071"/>
      <c r="BE34" s="1061" t="s">
        <v>529</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t="s">
        <v>520</v>
      </c>
      <c r="C35" s="1067"/>
      <c r="D35" s="1067"/>
      <c r="E35" s="1067"/>
      <c r="F35" s="1067"/>
      <c r="G35" s="1067"/>
      <c r="H35" s="1067"/>
      <c r="I35" s="1067"/>
      <c r="J35" s="1067"/>
      <c r="K35" s="1067"/>
      <c r="L35" s="1067"/>
      <c r="M35" s="1067"/>
      <c r="N35" s="1067"/>
      <c r="O35" s="1067"/>
      <c r="P35" s="1068"/>
      <c r="Q35" s="1072">
        <v>2950</v>
      </c>
      <c r="R35" s="1073"/>
      <c r="S35" s="1073"/>
      <c r="T35" s="1073"/>
      <c r="U35" s="1073"/>
      <c r="V35" s="1073">
        <v>2950</v>
      </c>
      <c r="W35" s="1073"/>
      <c r="X35" s="1073"/>
      <c r="Y35" s="1073"/>
      <c r="Z35" s="1073"/>
      <c r="AA35" s="1073" t="s">
        <v>470</v>
      </c>
      <c r="AB35" s="1073"/>
      <c r="AC35" s="1073"/>
      <c r="AD35" s="1073"/>
      <c r="AE35" s="1074"/>
      <c r="AF35" s="1048">
        <v>316</v>
      </c>
      <c r="AG35" s="1049"/>
      <c r="AH35" s="1049"/>
      <c r="AI35" s="1049"/>
      <c r="AJ35" s="1050"/>
      <c r="AK35" s="1009">
        <v>1464</v>
      </c>
      <c r="AL35" s="775"/>
      <c r="AM35" s="775"/>
      <c r="AN35" s="775"/>
      <c r="AO35" s="775"/>
      <c r="AP35" s="775">
        <v>19408</v>
      </c>
      <c r="AQ35" s="775"/>
      <c r="AR35" s="775"/>
      <c r="AS35" s="775"/>
      <c r="AT35" s="775"/>
      <c r="AU35" s="775">
        <v>15274</v>
      </c>
      <c r="AV35" s="775"/>
      <c r="AW35" s="775"/>
      <c r="AX35" s="775"/>
      <c r="AY35" s="775"/>
      <c r="AZ35" s="1071" t="s">
        <v>470</v>
      </c>
      <c r="BA35" s="1071"/>
      <c r="BB35" s="1071"/>
      <c r="BC35" s="1071"/>
      <c r="BD35" s="1071"/>
      <c r="BE35" s="1061" t="s">
        <v>529</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t="s">
        <v>530</v>
      </c>
      <c r="C36" s="1067"/>
      <c r="D36" s="1067"/>
      <c r="E36" s="1067"/>
      <c r="F36" s="1067"/>
      <c r="G36" s="1067"/>
      <c r="H36" s="1067"/>
      <c r="I36" s="1067"/>
      <c r="J36" s="1067"/>
      <c r="K36" s="1067"/>
      <c r="L36" s="1067"/>
      <c r="M36" s="1067"/>
      <c r="N36" s="1067"/>
      <c r="O36" s="1067"/>
      <c r="P36" s="1068"/>
      <c r="Q36" s="1072">
        <v>297</v>
      </c>
      <c r="R36" s="1073"/>
      <c r="S36" s="1073"/>
      <c r="T36" s="1073"/>
      <c r="U36" s="1073"/>
      <c r="V36" s="1073">
        <v>297</v>
      </c>
      <c r="W36" s="1073"/>
      <c r="X36" s="1073"/>
      <c r="Y36" s="1073"/>
      <c r="Z36" s="1073"/>
      <c r="AA36" s="1073">
        <v>0</v>
      </c>
      <c r="AB36" s="1073"/>
      <c r="AC36" s="1073"/>
      <c r="AD36" s="1073"/>
      <c r="AE36" s="1074"/>
      <c r="AF36" s="1048">
        <v>0</v>
      </c>
      <c r="AG36" s="1049"/>
      <c r="AH36" s="1049"/>
      <c r="AI36" s="1049"/>
      <c r="AJ36" s="1050"/>
      <c r="AK36" s="1009">
        <v>189</v>
      </c>
      <c r="AL36" s="775"/>
      <c r="AM36" s="775"/>
      <c r="AN36" s="775"/>
      <c r="AO36" s="775"/>
      <c r="AP36" s="775">
        <v>593</v>
      </c>
      <c r="AQ36" s="775"/>
      <c r="AR36" s="775"/>
      <c r="AS36" s="775"/>
      <c r="AT36" s="775"/>
      <c r="AU36" s="775">
        <v>562</v>
      </c>
      <c r="AV36" s="775"/>
      <c r="AW36" s="775"/>
      <c r="AX36" s="775"/>
      <c r="AY36" s="775"/>
      <c r="AZ36" s="1071" t="s">
        <v>470</v>
      </c>
      <c r="BA36" s="1071"/>
      <c r="BB36" s="1071"/>
      <c r="BC36" s="1071"/>
      <c r="BD36" s="1071"/>
      <c r="BE36" s="1061" t="s">
        <v>531</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t="s">
        <v>532</v>
      </c>
      <c r="C37" s="1067"/>
      <c r="D37" s="1067"/>
      <c r="E37" s="1067"/>
      <c r="F37" s="1067"/>
      <c r="G37" s="1067"/>
      <c r="H37" s="1067"/>
      <c r="I37" s="1067"/>
      <c r="J37" s="1067"/>
      <c r="K37" s="1067"/>
      <c r="L37" s="1067"/>
      <c r="M37" s="1067"/>
      <c r="N37" s="1067"/>
      <c r="O37" s="1067"/>
      <c r="P37" s="1068"/>
      <c r="Q37" s="1072">
        <v>202</v>
      </c>
      <c r="R37" s="1073"/>
      <c r="S37" s="1073"/>
      <c r="T37" s="1073"/>
      <c r="U37" s="1073"/>
      <c r="V37" s="1073">
        <v>202</v>
      </c>
      <c r="W37" s="1073"/>
      <c r="X37" s="1073"/>
      <c r="Y37" s="1073"/>
      <c r="Z37" s="1073"/>
      <c r="AA37" s="1073">
        <v>0</v>
      </c>
      <c r="AB37" s="1073"/>
      <c r="AC37" s="1073"/>
      <c r="AD37" s="1073"/>
      <c r="AE37" s="1074"/>
      <c r="AF37" s="1048">
        <v>0</v>
      </c>
      <c r="AG37" s="1049"/>
      <c r="AH37" s="1049"/>
      <c r="AI37" s="1049"/>
      <c r="AJ37" s="1050"/>
      <c r="AK37" s="1009">
        <v>137</v>
      </c>
      <c r="AL37" s="775"/>
      <c r="AM37" s="775"/>
      <c r="AN37" s="775"/>
      <c r="AO37" s="775"/>
      <c r="AP37" s="775">
        <v>762</v>
      </c>
      <c r="AQ37" s="775"/>
      <c r="AR37" s="775"/>
      <c r="AS37" s="775"/>
      <c r="AT37" s="775"/>
      <c r="AU37" s="775">
        <v>677</v>
      </c>
      <c r="AV37" s="775"/>
      <c r="AW37" s="775"/>
      <c r="AX37" s="775"/>
      <c r="AY37" s="775"/>
      <c r="AZ37" s="1071" t="s">
        <v>470</v>
      </c>
      <c r="BA37" s="1071"/>
      <c r="BB37" s="1071"/>
      <c r="BC37" s="1071"/>
      <c r="BD37" s="1071"/>
      <c r="BE37" s="1061" t="s">
        <v>531</v>
      </c>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t="s">
        <v>533</v>
      </c>
      <c r="C38" s="1067"/>
      <c r="D38" s="1067"/>
      <c r="E38" s="1067"/>
      <c r="F38" s="1067"/>
      <c r="G38" s="1067"/>
      <c r="H38" s="1067"/>
      <c r="I38" s="1067"/>
      <c r="J38" s="1067"/>
      <c r="K38" s="1067"/>
      <c r="L38" s="1067"/>
      <c r="M38" s="1067"/>
      <c r="N38" s="1067"/>
      <c r="O38" s="1067"/>
      <c r="P38" s="1068"/>
      <c r="Q38" s="1072">
        <v>56</v>
      </c>
      <c r="R38" s="1073"/>
      <c r="S38" s="1073"/>
      <c r="T38" s="1073"/>
      <c r="U38" s="1073"/>
      <c r="V38" s="1073">
        <v>56</v>
      </c>
      <c r="W38" s="1073"/>
      <c r="X38" s="1073"/>
      <c r="Y38" s="1073"/>
      <c r="Z38" s="1073"/>
      <c r="AA38" s="1073">
        <v>0</v>
      </c>
      <c r="AB38" s="1073"/>
      <c r="AC38" s="1073"/>
      <c r="AD38" s="1073"/>
      <c r="AE38" s="1074"/>
      <c r="AF38" s="1048">
        <v>0</v>
      </c>
      <c r="AG38" s="1049"/>
      <c r="AH38" s="1049"/>
      <c r="AI38" s="1049"/>
      <c r="AJ38" s="1050"/>
      <c r="AK38" s="1009">
        <v>35</v>
      </c>
      <c r="AL38" s="775"/>
      <c r="AM38" s="775"/>
      <c r="AN38" s="775"/>
      <c r="AO38" s="775"/>
      <c r="AP38" s="775">
        <v>194</v>
      </c>
      <c r="AQ38" s="775"/>
      <c r="AR38" s="775"/>
      <c r="AS38" s="775"/>
      <c r="AT38" s="775"/>
      <c r="AU38" s="775">
        <v>194</v>
      </c>
      <c r="AV38" s="775"/>
      <c r="AW38" s="775"/>
      <c r="AX38" s="775"/>
      <c r="AY38" s="775"/>
      <c r="AZ38" s="1071" t="s">
        <v>470</v>
      </c>
      <c r="BA38" s="1071"/>
      <c r="BB38" s="1071"/>
      <c r="BC38" s="1071"/>
      <c r="BD38" s="1071"/>
      <c r="BE38" s="1061" t="s">
        <v>531</v>
      </c>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t="s">
        <v>534</v>
      </c>
      <c r="C39" s="1067"/>
      <c r="D39" s="1067"/>
      <c r="E39" s="1067"/>
      <c r="F39" s="1067"/>
      <c r="G39" s="1067"/>
      <c r="H39" s="1067"/>
      <c r="I39" s="1067"/>
      <c r="J39" s="1067"/>
      <c r="K39" s="1067"/>
      <c r="L39" s="1067"/>
      <c r="M39" s="1067"/>
      <c r="N39" s="1067"/>
      <c r="O39" s="1067"/>
      <c r="P39" s="1068"/>
      <c r="Q39" s="1072">
        <v>72</v>
      </c>
      <c r="R39" s="1073"/>
      <c r="S39" s="1073"/>
      <c r="T39" s="1073"/>
      <c r="U39" s="1073"/>
      <c r="V39" s="1073">
        <v>72</v>
      </c>
      <c r="W39" s="1073"/>
      <c r="X39" s="1073"/>
      <c r="Y39" s="1073"/>
      <c r="Z39" s="1073"/>
      <c r="AA39" s="1073" t="s">
        <v>470</v>
      </c>
      <c r="AB39" s="1073"/>
      <c r="AC39" s="1073"/>
      <c r="AD39" s="1073"/>
      <c r="AE39" s="1074"/>
      <c r="AF39" s="1048" t="s">
        <v>470</v>
      </c>
      <c r="AG39" s="1049"/>
      <c r="AH39" s="1049"/>
      <c r="AI39" s="1049"/>
      <c r="AJ39" s="1050"/>
      <c r="AK39" s="1009">
        <v>50</v>
      </c>
      <c r="AL39" s="775"/>
      <c r="AM39" s="775"/>
      <c r="AN39" s="775"/>
      <c r="AO39" s="775"/>
      <c r="AP39" s="775">
        <v>1413</v>
      </c>
      <c r="AQ39" s="775"/>
      <c r="AR39" s="775"/>
      <c r="AS39" s="775"/>
      <c r="AT39" s="775"/>
      <c r="AU39" s="775">
        <v>648</v>
      </c>
      <c r="AV39" s="775"/>
      <c r="AW39" s="775"/>
      <c r="AX39" s="775"/>
      <c r="AY39" s="775"/>
      <c r="AZ39" s="1071" t="s">
        <v>470</v>
      </c>
      <c r="BA39" s="1071"/>
      <c r="BB39" s="1071"/>
      <c r="BC39" s="1071"/>
      <c r="BD39" s="1071"/>
      <c r="BE39" s="1061" t="s">
        <v>531</v>
      </c>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t="s">
        <v>535</v>
      </c>
      <c r="C40" s="1067"/>
      <c r="D40" s="1067"/>
      <c r="E40" s="1067"/>
      <c r="F40" s="1067"/>
      <c r="G40" s="1067"/>
      <c r="H40" s="1067"/>
      <c r="I40" s="1067"/>
      <c r="J40" s="1067"/>
      <c r="K40" s="1067"/>
      <c r="L40" s="1067"/>
      <c r="M40" s="1067"/>
      <c r="N40" s="1067"/>
      <c r="O40" s="1067"/>
      <c r="P40" s="1068"/>
      <c r="Q40" s="1072">
        <v>127</v>
      </c>
      <c r="R40" s="1073"/>
      <c r="S40" s="1073"/>
      <c r="T40" s="1073"/>
      <c r="U40" s="1073"/>
      <c r="V40" s="1073">
        <v>127</v>
      </c>
      <c r="W40" s="1073"/>
      <c r="X40" s="1073"/>
      <c r="Y40" s="1073"/>
      <c r="Z40" s="1073"/>
      <c r="AA40" s="1073" t="s">
        <v>470</v>
      </c>
      <c r="AB40" s="1073"/>
      <c r="AC40" s="1073"/>
      <c r="AD40" s="1073"/>
      <c r="AE40" s="1074"/>
      <c r="AF40" s="1048" t="s">
        <v>470</v>
      </c>
      <c r="AG40" s="1049"/>
      <c r="AH40" s="1049"/>
      <c r="AI40" s="1049"/>
      <c r="AJ40" s="1050"/>
      <c r="AK40" s="1009">
        <v>71</v>
      </c>
      <c r="AL40" s="775"/>
      <c r="AM40" s="775"/>
      <c r="AN40" s="775"/>
      <c r="AO40" s="775"/>
      <c r="AP40" s="775" t="s">
        <v>470</v>
      </c>
      <c r="AQ40" s="775"/>
      <c r="AR40" s="775"/>
      <c r="AS40" s="775"/>
      <c r="AT40" s="775"/>
      <c r="AU40" s="775" t="s">
        <v>470</v>
      </c>
      <c r="AV40" s="775"/>
      <c r="AW40" s="775"/>
      <c r="AX40" s="775"/>
      <c r="AY40" s="775"/>
      <c r="AZ40" s="1071" t="s">
        <v>470</v>
      </c>
      <c r="BA40" s="1071"/>
      <c r="BB40" s="1071"/>
      <c r="BC40" s="1071"/>
      <c r="BD40" s="1071"/>
      <c r="BE40" s="1061" t="s">
        <v>531</v>
      </c>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t="s">
        <v>536</v>
      </c>
      <c r="C41" s="1067"/>
      <c r="D41" s="1067"/>
      <c r="E41" s="1067"/>
      <c r="F41" s="1067"/>
      <c r="G41" s="1067"/>
      <c r="H41" s="1067"/>
      <c r="I41" s="1067"/>
      <c r="J41" s="1067"/>
      <c r="K41" s="1067"/>
      <c r="L41" s="1067"/>
      <c r="M41" s="1067"/>
      <c r="N41" s="1067"/>
      <c r="O41" s="1067"/>
      <c r="P41" s="1068"/>
      <c r="Q41" s="1072">
        <v>271</v>
      </c>
      <c r="R41" s="1073"/>
      <c r="S41" s="1073"/>
      <c r="T41" s="1073"/>
      <c r="U41" s="1073"/>
      <c r="V41" s="1073">
        <v>251</v>
      </c>
      <c r="W41" s="1073"/>
      <c r="X41" s="1073"/>
      <c r="Y41" s="1073"/>
      <c r="Z41" s="1073"/>
      <c r="AA41" s="1073">
        <v>20</v>
      </c>
      <c r="AB41" s="1073"/>
      <c r="AC41" s="1073"/>
      <c r="AD41" s="1073"/>
      <c r="AE41" s="1074"/>
      <c r="AF41" s="1048" t="s">
        <v>470</v>
      </c>
      <c r="AG41" s="1049"/>
      <c r="AH41" s="1049"/>
      <c r="AI41" s="1049"/>
      <c r="AJ41" s="1050"/>
      <c r="AK41" s="1009">
        <v>98</v>
      </c>
      <c r="AL41" s="775"/>
      <c r="AM41" s="775"/>
      <c r="AN41" s="775"/>
      <c r="AO41" s="775"/>
      <c r="AP41" s="775" t="s">
        <v>470</v>
      </c>
      <c r="AQ41" s="775"/>
      <c r="AR41" s="775"/>
      <c r="AS41" s="775"/>
      <c r="AT41" s="775"/>
      <c r="AU41" s="775" t="s">
        <v>470</v>
      </c>
      <c r="AV41" s="775"/>
      <c r="AW41" s="775"/>
      <c r="AX41" s="775"/>
      <c r="AY41" s="775"/>
      <c r="AZ41" s="1071" t="s">
        <v>470</v>
      </c>
      <c r="BA41" s="1071"/>
      <c r="BB41" s="1071"/>
      <c r="BC41" s="1071"/>
      <c r="BD41" s="1071"/>
      <c r="BE41" s="1061" t="s">
        <v>531</v>
      </c>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t="s">
        <v>537</v>
      </c>
      <c r="C42" s="1067"/>
      <c r="D42" s="1067"/>
      <c r="E42" s="1067"/>
      <c r="F42" s="1067"/>
      <c r="G42" s="1067"/>
      <c r="H42" s="1067"/>
      <c r="I42" s="1067"/>
      <c r="J42" s="1067"/>
      <c r="K42" s="1067"/>
      <c r="L42" s="1067"/>
      <c r="M42" s="1067"/>
      <c r="N42" s="1067"/>
      <c r="O42" s="1067"/>
      <c r="P42" s="1068"/>
      <c r="Q42" s="1072">
        <v>420</v>
      </c>
      <c r="R42" s="1073"/>
      <c r="S42" s="1073"/>
      <c r="T42" s="1073"/>
      <c r="U42" s="1073"/>
      <c r="V42" s="1073">
        <v>403</v>
      </c>
      <c r="W42" s="1073"/>
      <c r="X42" s="1073"/>
      <c r="Y42" s="1073"/>
      <c r="Z42" s="1073"/>
      <c r="AA42" s="1073">
        <v>17</v>
      </c>
      <c r="AB42" s="1073"/>
      <c r="AC42" s="1073"/>
      <c r="AD42" s="1073"/>
      <c r="AE42" s="1074"/>
      <c r="AF42" s="1048">
        <v>17</v>
      </c>
      <c r="AG42" s="1049"/>
      <c r="AH42" s="1049"/>
      <c r="AI42" s="1049"/>
      <c r="AJ42" s="1050"/>
      <c r="AK42" s="1009">
        <v>54</v>
      </c>
      <c r="AL42" s="775"/>
      <c r="AM42" s="775"/>
      <c r="AN42" s="775"/>
      <c r="AO42" s="775"/>
      <c r="AP42" s="775">
        <v>60</v>
      </c>
      <c r="AQ42" s="775"/>
      <c r="AR42" s="775"/>
      <c r="AS42" s="775"/>
      <c r="AT42" s="775"/>
      <c r="AU42" s="775">
        <v>36</v>
      </c>
      <c r="AV42" s="775"/>
      <c r="AW42" s="775"/>
      <c r="AX42" s="775"/>
      <c r="AY42" s="775"/>
      <c r="AZ42" s="1071" t="s">
        <v>470</v>
      </c>
      <c r="BA42" s="1071"/>
      <c r="BB42" s="1071"/>
      <c r="BC42" s="1071"/>
      <c r="BD42" s="1071"/>
      <c r="BE42" s="1061" t="s">
        <v>531</v>
      </c>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775"/>
      <c r="AM43" s="775"/>
      <c r="AN43" s="775"/>
      <c r="AO43" s="775"/>
      <c r="AP43" s="775"/>
      <c r="AQ43" s="775"/>
      <c r="AR43" s="775"/>
      <c r="AS43" s="775"/>
      <c r="AT43" s="775"/>
      <c r="AU43" s="775"/>
      <c r="AV43" s="775"/>
      <c r="AW43" s="775"/>
      <c r="AX43" s="775"/>
      <c r="AY43" s="775"/>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775"/>
      <c r="AM44" s="775"/>
      <c r="AN44" s="775"/>
      <c r="AO44" s="775"/>
      <c r="AP44" s="775"/>
      <c r="AQ44" s="775"/>
      <c r="AR44" s="775"/>
      <c r="AS44" s="775"/>
      <c r="AT44" s="775"/>
      <c r="AU44" s="775"/>
      <c r="AV44" s="775"/>
      <c r="AW44" s="775"/>
      <c r="AX44" s="775"/>
      <c r="AY44" s="775"/>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775"/>
      <c r="AM45" s="775"/>
      <c r="AN45" s="775"/>
      <c r="AO45" s="775"/>
      <c r="AP45" s="775"/>
      <c r="AQ45" s="775"/>
      <c r="AR45" s="775"/>
      <c r="AS45" s="775"/>
      <c r="AT45" s="775"/>
      <c r="AU45" s="775"/>
      <c r="AV45" s="775"/>
      <c r="AW45" s="775"/>
      <c r="AX45" s="775"/>
      <c r="AY45" s="775"/>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775"/>
      <c r="AM46" s="775"/>
      <c r="AN46" s="775"/>
      <c r="AO46" s="775"/>
      <c r="AP46" s="775"/>
      <c r="AQ46" s="775"/>
      <c r="AR46" s="775"/>
      <c r="AS46" s="775"/>
      <c r="AT46" s="775"/>
      <c r="AU46" s="775"/>
      <c r="AV46" s="775"/>
      <c r="AW46" s="775"/>
      <c r="AX46" s="775"/>
      <c r="AY46" s="775"/>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775"/>
      <c r="AM47" s="775"/>
      <c r="AN47" s="775"/>
      <c r="AO47" s="775"/>
      <c r="AP47" s="775"/>
      <c r="AQ47" s="775"/>
      <c r="AR47" s="775"/>
      <c r="AS47" s="775"/>
      <c r="AT47" s="775"/>
      <c r="AU47" s="775"/>
      <c r="AV47" s="775"/>
      <c r="AW47" s="775"/>
      <c r="AX47" s="775"/>
      <c r="AY47" s="775"/>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775"/>
      <c r="AM48" s="775"/>
      <c r="AN48" s="775"/>
      <c r="AO48" s="775"/>
      <c r="AP48" s="775"/>
      <c r="AQ48" s="775"/>
      <c r="AR48" s="775"/>
      <c r="AS48" s="775"/>
      <c r="AT48" s="775"/>
      <c r="AU48" s="775"/>
      <c r="AV48" s="775"/>
      <c r="AW48" s="775"/>
      <c r="AX48" s="775"/>
      <c r="AY48" s="775"/>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775"/>
      <c r="AM49" s="775"/>
      <c r="AN49" s="775"/>
      <c r="AO49" s="775"/>
      <c r="AP49" s="775"/>
      <c r="AQ49" s="775"/>
      <c r="AR49" s="775"/>
      <c r="AS49" s="775"/>
      <c r="AT49" s="775"/>
      <c r="AU49" s="775"/>
      <c r="AV49" s="775"/>
      <c r="AW49" s="775"/>
      <c r="AX49" s="775"/>
      <c r="AY49" s="775"/>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382</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367</v>
      </c>
      <c r="B63" s="980" t="s">
        <v>538</v>
      </c>
      <c r="C63" s="981"/>
      <c r="D63" s="981"/>
      <c r="E63" s="981"/>
      <c r="F63" s="981"/>
      <c r="G63" s="981"/>
      <c r="H63" s="981"/>
      <c r="I63" s="981"/>
      <c r="J63" s="981"/>
      <c r="K63" s="981"/>
      <c r="L63" s="981"/>
      <c r="M63" s="981"/>
      <c r="N63" s="981"/>
      <c r="O63" s="981"/>
      <c r="P63" s="982"/>
      <c r="Q63" s="995"/>
      <c r="R63" s="996"/>
      <c r="S63" s="996"/>
      <c r="T63" s="996"/>
      <c r="U63" s="996"/>
      <c r="V63" s="996"/>
      <c r="W63" s="996"/>
      <c r="X63" s="996"/>
      <c r="Y63" s="996"/>
      <c r="Z63" s="996"/>
      <c r="AA63" s="996"/>
      <c r="AB63" s="996"/>
      <c r="AC63" s="996"/>
      <c r="AD63" s="996"/>
      <c r="AE63" s="1057"/>
      <c r="AF63" s="1058">
        <v>5132</v>
      </c>
      <c r="AG63" s="772"/>
      <c r="AH63" s="772"/>
      <c r="AI63" s="772"/>
      <c r="AJ63" s="1059"/>
      <c r="AK63" s="1060"/>
      <c r="AL63" s="996"/>
      <c r="AM63" s="996"/>
      <c r="AN63" s="996"/>
      <c r="AO63" s="996"/>
      <c r="AP63" s="772">
        <v>27468</v>
      </c>
      <c r="AQ63" s="772"/>
      <c r="AR63" s="772"/>
      <c r="AS63" s="772"/>
      <c r="AT63" s="772"/>
      <c r="AU63" s="772">
        <v>18175</v>
      </c>
      <c r="AV63" s="772"/>
      <c r="AW63" s="772"/>
      <c r="AX63" s="772"/>
      <c r="AY63" s="772"/>
      <c r="AZ63" s="1054"/>
      <c r="BA63" s="1054"/>
      <c r="BB63" s="1054"/>
      <c r="BC63" s="1054"/>
      <c r="BD63" s="1054"/>
      <c r="BE63" s="773"/>
      <c r="BF63" s="773"/>
      <c r="BG63" s="773"/>
      <c r="BH63" s="773"/>
      <c r="BI63" s="774"/>
      <c r="BJ63" s="1055" t="s">
        <v>112</v>
      </c>
      <c r="BK63" s="987"/>
      <c r="BL63" s="987"/>
      <c r="BM63" s="987"/>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383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384</v>
      </c>
      <c r="B66" s="1025"/>
      <c r="C66" s="1025"/>
      <c r="D66" s="1025"/>
      <c r="E66" s="1025"/>
      <c r="F66" s="1025"/>
      <c r="G66" s="1025"/>
      <c r="H66" s="1025"/>
      <c r="I66" s="1025"/>
      <c r="J66" s="1025"/>
      <c r="K66" s="1025"/>
      <c r="L66" s="1025"/>
      <c r="M66" s="1025"/>
      <c r="N66" s="1025"/>
      <c r="O66" s="1025"/>
      <c r="P66" s="1026"/>
      <c r="Q66" s="1030" t="s">
        <v>370</v>
      </c>
      <c r="R66" s="1031"/>
      <c r="S66" s="1031"/>
      <c r="T66" s="1031"/>
      <c r="U66" s="1032"/>
      <c r="V66" s="1030" t="s">
        <v>371</v>
      </c>
      <c r="W66" s="1031"/>
      <c r="X66" s="1031"/>
      <c r="Y66" s="1031"/>
      <c r="Z66" s="1032"/>
      <c r="AA66" s="1030" t="s">
        <v>372</v>
      </c>
      <c r="AB66" s="1031"/>
      <c r="AC66" s="1031"/>
      <c r="AD66" s="1031"/>
      <c r="AE66" s="1032"/>
      <c r="AF66" s="1036" t="s">
        <v>373</v>
      </c>
      <c r="AG66" s="1037"/>
      <c r="AH66" s="1037"/>
      <c r="AI66" s="1037"/>
      <c r="AJ66" s="1038"/>
      <c r="AK66" s="1030" t="s">
        <v>374</v>
      </c>
      <c r="AL66" s="1025"/>
      <c r="AM66" s="1025"/>
      <c r="AN66" s="1025"/>
      <c r="AO66" s="1026"/>
      <c r="AP66" s="1030" t="s">
        <v>375</v>
      </c>
      <c r="AQ66" s="1031"/>
      <c r="AR66" s="1031"/>
      <c r="AS66" s="1031"/>
      <c r="AT66" s="1032"/>
      <c r="AU66" s="1030" t="s">
        <v>385</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9"/>
      <c r="BT66" s="990"/>
      <c r="BU66" s="990"/>
      <c r="BV66" s="990"/>
      <c r="BW66" s="990"/>
      <c r="BX66" s="990"/>
      <c r="BY66" s="990"/>
      <c r="BZ66" s="990"/>
      <c r="CA66" s="990"/>
      <c r="CB66" s="990"/>
      <c r="CC66" s="990"/>
      <c r="CD66" s="990"/>
      <c r="CE66" s="990"/>
      <c r="CF66" s="990"/>
      <c r="CG66" s="991"/>
      <c r="CH66" s="992"/>
      <c r="CI66" s="993"/>
      <c r="CJ66" s="993"/>
      <c r="CK66" s="993"/>
      <c r="CL66" s="994"/>
      <c r="CM66" s="992"/>
      <c r="CN66" s="993"/>
      <c r="CO66" s="993"/>
      <c r="CP66" s="993"/>
      <c r="CQ66" s="994"/>
      <c r="CR66" s="992"/>
      <c r="CS66" s="993"/>
      <c r="CT66" s="993"/>
      <c r="CU66" s="993"/>
      <c r="CV66" s="994"/>
      <c r="CW66" s="992"/>
      <c r="CX66" s="993"/>
      <c r="CY66" s="993"/>
      <c r="CZ66" s="993"/>
      <c r="DA66" s="994"/>
      <c r="DB66" s="992"/>
      <c r="DC66" s="993"/>
      <c r="DD66" s="993"/>
      <c r="DE66" s="993"/>
      <c r="DF66" s="994"/>
      <c r="DG66" s="992"/>
      <c r="DH66" s="993"/>
      <c r="DI66" s="993"/>
      <c r="DJ66" s="993"/>
      <c r="DK66" s="994"/>
      <c r="DL66" s="992"/>
      <c r="DM66" s="993"/>
      <c r="DN66" s="993"/>
      <c r="DO66" s="993"/>
      <c r="DP66" s="994"/>
      <c r="DQ66" s="992"/>
      <c r="DR66" s="993"/>
      <c r="DS66" s="993"/>
      <c r="DT66" s="993"/>
      <c r="DU66" s="994"/>
      <c r="DV66" s="977"/>
      <c r="DW66" s="978"/>
      <c r="DX66" s="978"/>
      <c r="DY66" s="978"/>
      <c r="DZ66" s="979"/>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9"/>
      <c r="BT67" s="990"/>
      <c r="BU67" s="990"/>
      <c r="BV67" s="990"/>
      <c r="BW67" s="990"/>
      <c r="BX67" s="990"/>
      <c r="BY67" s="990"/>
      <c r="BZ67" s="990"/>
      <c r="CA67" s="990"/>
      <c r="CB67" s="990"/>
      <c r="CC67" s="990"/>
      <c r="CD67" s="990"/>
      <c r="CE67" s="990"/>
      <c r="CF67" s="990"/>
      <c r="CG67" s="991"/>
      <c r="CH67" s="992"/>
      <c r="CI67" s="993"/>
      <c r="CJ67" s="993"/>
      <c r="CK67" s="993"/>
      <c r="CL67" s="994"/>
      <c r="CM67" s="992"/>
      <c r="CN67" s="993"/>
      <c r="CO67" s="993"/>
      <c r="CP67" s="993"/>
      <c r="CQ67" s="994"/>
      <c r="CR67" s="992"/>
      <c r="CS67" s="993"/>
      <c r="CT67" s="993"/>
      <c r="CU67" s="993"/>
      <c r="CV67" s="994"/>
      <c r="CW67" s="992"/>
      <c r="CX67" s="993"/>
      <c r="CY67" s="993"/>
      <c r="CZ67" s="993"/>
      <c r="DA67" s="994"/>
      <c r="DB67" s="992"/>
      <c r="DC67" s="993"/>
      <c r="DD67" s="993"/>
      <c r="DE67" s="993"/>
      <c r="DF67" s="994"/>
      <c r="DG67" s="992"/>
      <c r="DH67" s="993"/>
      <c r="DI67" s="993"/>
      <c r="DJ67" s="993"/>
      <c r="DK67" s="994"/>
      <c r="DL67" s="992"/>
      <c r="DM67" s="993"/>
      <c r="DN67" s="993"/>
      <c r="DO67" s="993"/>
      <c r="DP67" s="994"/>
      <c r="DQ67" s="992"/>
      <c r="DR67" s="993"/>
      <c r="DS67" s="993"/>
      <c r="DT67" s="993"/>
      <c r="DU67" s="994"/>
      <c r="DV67" s="977"/>
      <c r="DW67" s="978"/>
      <c r="DX67" s="978"/>
      <c r="DY67" s="978"/>
      <c r="DZ67" s="979"/>
      <c r="EA67" s="199"/>
    </row>
    <row r="68" spans="1:131" s="200" customFormat="1" ht="26.25" customHeight="1" thickTop="1">
      <c r="A68" s="211">
        <v>1</v>
      </c>
      <c r="B68" s="1014" t="s">
        <v>539</v>
      </c>
      <c r="C68" s="1015"/>
      <c r="D68" s="1015"/>
      <c r="E68" s="1015"/>
      <c r="F68" s="1015"/>
      <c r="G68" s="1015"/>
      <c r="H68" s="1015"/>
      <c r="I68" s="1015"/>
      <c r="J68" s="1015"/>
      <c r="K68" s="1015"/>
      <c r="L68" s="1015"/>
      <c r="M68" s="1015"/>
      <c r="N68" s="1015"/>
      <c r="O68" s="1015"/>
      <c r="P68" s="1016"/>
      <c r="Q68" s="1017">
        <v>397</v>
      </c>
      <c r="R68" s="1011"/>
      <c r="S68" s="1011"/>
      <c r="T68" s="1011"/>
      <c r="U68" s="1011"/>
      <c r="V68" s="1011">
        <v>377</v>
      </c>
      <c r="W68" s="1011"/>
      <c r="X68" s="1011"/>
      <c r="Y68" s="1011"/>
      <c r="Z68" s="1011"/>
      <c r="AA68" s="1011">
        <v>20</v>
      </c>
      <c r="AB68" s="1011"/>
      <c r="AC68" s="1011"/>
      <c r="AD68" s="1011"/>
      <c r="AE68" s="1011"/>
      <c r="AF68" s="1011">
        <v>20</v>
      </c>
      <c r="AG68" s="1011"/>
      <c r="AH68" s="1011"/>
      <c r="AI68" s="1011"/>
      <c r="AJ68" s="1011"/>
      <c r="AK68" s="1011" t="s">
        <v>470</v>
      </c>
      <c r="AL68" s="1011"/>
      <c r="AM68" s="1011"/>
      <c r="AN68" s="1011"/>
      <c r="AO68" s="1011"/>
      <c r="AP68" s="1011">
        <v>40</v>
      </c>
      <c r="AQ68" s="1011"/>
      <c r="AR68" s="1011"/>
      <c r="AS68" s="1011"/>
      <c r="AT68" s="1011"/>
      <c r="AU68" s="1011">
        <v>35</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9"/>
      <c r="BT68" s="990"/>
      <c r="BU68" s="990"/>
      <c r="BV68" s="990"/>
      <c r="BW68" s="990"/>
      <c r="BX68" s="990"/>
      <c r="BY68" s="990"/>
      <c r="BZ68" s="990"/>
      <c r="CA68" s="990"/>
      <c r="CB68" s="990"/>
      <c r="CC68" s="990"/>
      <c r="CD68" s="990"/>
      <c r="CE68" s="990"/>
      <c r="CF68" s="990"/>
      <c r="CG68" s="991"/>
      <c r="CH68" s="992"/>
      <c r="CI68" s="993"/>
      <c r="CJ68" s="993"/>
      <c r="CK68" s="993"/>
      <c r="CL68" s="994"/>
      <c r="CM68" s="992"/>
      <c r="CN68" s="993"/>
      <c r="CO68" s="993"/>
      <c r="CP68" s="993"/>
      <c r="CQ68" s="994"/>
      <c r="CR68" s="992"/>
      <c r="CS68" s="993"/>
      <c r="CT68" s="993"/>
      <c r="CU68" s="993"/>
      <c r="CV68" s="994"/>
      <c r="CW68" s="992"/>
      <c r="CX68" s="993"/>
      <c r="CY68" s="993"/>
      <c r="CZ68" s="993"/>
      <c r="DA68" s="994"/>
      <c r="DB68" s="992"/>
      <c r="DC68" s="993"/>
      <c r="DD68" s="993"/>
      <c r="DE68" s="993"/>
      <c r="DF68" s="994"/>
      <c r="DG68" s="992"/>
      <c r="DH68" s="993"/>
      <c r="DI68" s="993"/>
      <c r="DJ68" s="993"/>
      <c r="DK68" s="994"/>
      <c r="DL68" s="992"/>
      <c r="DM68" s="993"/>
      <c r="DN68" s="993"/>
      <c r="DO68" s="993"/>
      <c r="DP68" s="994"/>
      <c r="DQ68" s="992"/>
      <c r="DR68" s="993"/>
      <c r="DS68" s="993"/>
      <c r="DT68" s="993"/>
      <c r="DU68" s="994"/>
      <c r="DV68" s="977"/>
      <c r="DW68" s="978"/>
      <c r="DX68" s="978"/>
      <c r="DY68" s="978"/>
      <c r="DZ68" s="979"/>
      <c r="EA68" s="199"/>
    </row>
    <row r="69" spans="1:131" s="200" customFormat="1" ht="26.25" customHeight="1">
      <c r="A69" s="214">
        <v>2</v>
      </c>
      <c r="B69" s="737" t="s">
        <v>540</v>
      </c>
      <c r="C69" s="738"/>
      <c r="D69" s="738"/>
      <c r="E69" s="738"/>
      <c r="F69" s="738"/>
      <c r="G69" s="738"/>
      <c r="H69" s="738"/>
      <c r="I69" s="738"/>
      <c r="J69" s="738"/>
      <c r="K69" s="738"/>
      <c r="L69" s="738"/>
      <c r="M69" s="738"/>
      <c r="N69" s="738"/>
      <c r="O69" s="738"/>
      <c r="P69" s="739"/>
      <c r="Q69" s="1006">
        <v>30</v>
      </c>
      <c r="R69" s="775"/>
      <c r="S69" s="775"/>
      <c r="T69" s="775"/>
      <c r="U69" s="775"/>
      <c r="V69" s="775">
        <v>30</v>
      </c>
      <c r="W69" s="775"/>
      <c r="X69" s="775"/>
      <c r="Y69" s="775"/>
      <c r="Z69" s="775"/>
      <c r="AA69" s="775" t="s">
        <v>470</v>
      </c>
      <c r="AB69" s="775"/>
      <c r="AC69" s="775"/>
      <c r="AD69" s="775"/>
      <c r="AE69" s="775"/>
      <c r="AF69" s="775" t="s">
        <v>470</v>
      </c>
      <c r="AG69" s="775"/>
      <c r="AH69" s="775"/>
      <c r="AI69" s="775"/>
      <c r="AJ69" s="775"/>
      <c r="AK69" s="775" t="s">
        <v>470</v>
      </c>
      <c r="AL69" s="775"/>
      <c r="AM69" s="775"/>
      <c r="AN69" s="775"/>
      <c r="AO69" s="775"/>
      <c r="AP69" s="775" t="s">
        <v>470</v>
      </c>
      <c r="AQ69" s="775"/>
      <c r="AR69" s="775"/>
      <c r="AS69" s="775"/>
      <c r="AT69" s="775"/>
      <c r="AU69" s="775" t="s">
        <v>470</v>
      </c>
      <c r="AV69" s="775"/>
      <c r="AW69" s="775"/>
      <c r="AX69" s="775"/>
      <c r="AY69" s="775"/>
      <c r="AZ69" s="1004"/>
      <c r="BA69" s="1004"/>
      <c r="BB69" s="1004"/>
      <c r="BC69" s="1004"/>
      <c r="BD69" s="1005"/>
      <c r="BE69" s="218"/>
      <c r="BF69" s="218"/>
      <c r="BG69" s="218"/>
      <c r="BH69" s="218"/>
      <c r="BI69" s="218"/>
      <c r="BJ69" s="218"/>
      <c r="BK69" s="218"/>
      <c r="BL69" s="218"/>
      <c r="BM69" s="218"/>
      <c r="BN69" s="218"/>
      <c r="BO69" s="218"/>
      <c r="BP69" s="218"/>
      <c r="BQ69" s="215">
        <v>63</v>
      </c>
      <c r="BR69" s="220"/>
      <c r="BS69" s="989"/>
      <c r="BT69" s="990"/>
      <c r="BU69" s="990"/>
      <c r="BV69" s="990"/>
      <c r="BW69" s="990"/>
      <c r="BX69" s="990"/>
      <c r="BY69" s="990"/>
      <c r="BZ69" s="990"/>
      <c r="CA69" s="990"/>
      <c r="CB69" s="990"/>
      <c r="CC69" s="990"/>
      <c r="CD69" s="990"/>
      <c r="CE69" s="990"/>
      <c r="CF69" s="990"/>
      <c r="CG69" s="991"/>
      <c r="CH69" s="992"/>
      <c r="CI69" s="993"/>
      <c r="CJ69" s="993"/>
      <c r="CK69" s="993"/>
      <c r="CL69" s="994"/>
      <c r="CM69" s="992"/>
      <c r="CN69" s="993"/>
      <c r="CO69" s="993"/>
      <c r="CP69" s="993"/>
      <c r="CQ69" s="994"/>
      <c r="CR69" s="992"/>
      <c r="CS69" s="993"/>
      <c r="CT69" s="993"/>
      <c r="CU69" s="993"/>
      <c r="CV69" s="994"/>
      <c r="CW69" s="992"/>
      <c r="CX69" s="993"/>
      <c r="CY69" s="993"/>
      <c r="CZ69" s="993"/>
      <c r="DA69" s="994"/>
      <c r="DB69" s="992"/>
      <c r="DC69" s="993"/>
      <c r="DD69" s="993"/>
      <c r="DE69" s="993"/>
      <c r="DF69" s="994"/>
      <c r="DG69" s="992"/>
      <c r="DH69" s="993"/>
      <c r="DI69" s="993"/>
      <c r="DJ69" s="993"/>
      <c r="DK69" s="994"/>
      <c r="DL69" s="992"/>
      <c r="DM69" s="993"/>
      <c r="DN69" s="993"/>
      <c r="DO69" s="993"/>
      <c r="DP69" s="994"/>
      <c r="DQ69" s="992"/>
      <c r="DR69" s="993"/>
      <c r="DS69" s="993"/>
      <c r="DT69" s="993"/>
      <c r="DU69" s="994"/>
      <c r="DV69" s="977"/>
      <c r="DW69" s="978"/>
      <c r="DX69" s="978"/>
      <c r="DY69" s="978"/>
      <c r="DZ69" s="979"/>
      <c r="EA69" s="199"/>
    </row>
    <row r="70" spans="1:131" s="200" customFormat="1" ht="26.25" customHeight="1">
      <c r="A70" s="214">
        <v>3</v>
      </c>
      <c r="B70" s="737" t="s">
        <v>541</v>
      </c>
      <c r="C70" s="738"/>
      <c r="D70" s="738"/>
      <c r="E70" s="738"/>
      <c r="F70" s="738"/>
      <c r="G70" s="738"/>
      <c r="H70" s="738"/>
      <c r="I70" s="738"/>
      <c r="J70" s="738"/>
      <c r="K70" s="738"/>
      <c r="L70" s="738"/>
      <c r="M70" s="738"/>
      <c r="N70" s="738"/>
      <c r="O70" s="738"/>
      <c r="P70" s="739"/>
      <c r="Q70" s="1006">
        <v>299</v>
      </c>
      <c r="R70" s="775"/>
      <c r="S70" s="775"/>
      <c r="T70" s="775"/>
      <c r="U70" s="775"/>
      <c r="V70" s="775">
        <v>293</v>
      </c>
      <c r="W70" s="775"/>
      <c r="X70" s="775"/>
      <c r="Y70" s="775"/>
      <c r="Z70" s="775"/>
      <c r="AA70" s="775">
        <v>6</v>
      </c>
      <c r="AB70" s="775"/>
      <c r="AC70" s="775"/>
      <c r="AD70" s="775"/>
      <c r="AE70" s="775"/>
      <c r="AF70" s="775">
        <v>6</v>
      </c>
      <c r="AG70" s="775"/>
      <c r="AH70" s="775"/>
      <c r="AI70" s="775"/>
      <c r="AJ70" s="775"/>
      <c r="AK70" s="775" t="s">
        <v>470</v>
      </c>
      <c r="AL70" s="775"/>
      <c r="AM70" s="775"/>
      <c r="AN70" s="775"/>
      <c r="AO70" s="775"/>
      <c r="AP70" s="775">
        <v>97</v>
      </c>
      <c r="AQ70" s="775"/>
      <c r="AR70" s="775"/>
      <c r="AS70" s="775"/>
      <c r="AT70" s="775"/>
      <c r="AU70" s="775">
        <v>64</v>
      </c>
      <c r="AV70" s="775"/>
      <c r="AW70" s="775"/>
      <c r="AX70" s="775"/>
      <c r="AY70" s="775"/>
      <c r="AZ70" s="1004"/>
      <c r="BA70" s="1004"/>
      <c r="BB70" s="1004"/>
      <c r="BC70" s="1004"/>
      <c r="BD70" s="1005"/>
      <c r="BE70" s="218"/>
      <c r="BF70" s="218"/>
      <c r="BG70" s="218"/>
      <c r="BH70" s="218"/>
      <c r="BI70" s="218"/>
      <c r="BJ70" s="218"/>
      <c r="BK70" s="218"/>
      <c r="BL70" s="218"/>
      <c r="BM70" s="218"/>
      <c r="BN70" s="218"/>
      <c r="BO70" s="218"/>
      <c r="BP70" s="218"/>
      <c r="BQ70" s="215">
        <v>64</v>
      </c>
      <c r="BR70" s="220"/>
      <c r="BS70" s="989"/>
      <c r="BT70" s="990"/>
      <c r="BU70" s="990"/>
      <c r="BV70" s="990"/>
      <c r="BW70" s="990"/>
      <c r="BX70" s="990"/>
      <c r="BY70" s="990"/>
      <c r="BZ70" s="990"/>
      <c r="CA70" s="990"/>
      <c r="CB70" s="990"/>
      <c r="CC70" s="990"/>
      <c r="CD70" s="990"/>
      <c r="CE70" s="990"/>
      <c r="CF70" s="990"/>
      <c r="CG70" s="991"/>
      <c r="CH70" s="992"/>
      <c r="CI70" s="993"/>
      <c r="CJ70" s="993"/>
      <c r="CK70" s="993"/>
      <c r="CL70" s="994"/>
      <c r="CM70" s="992"/>
      <c r="CN70" s="993"/>
      <c r="CO70" s="993"/>
      <c r="CP70" s="993"/>
      <c r="CQ70" s="994"/>
      <c r="CR70" s="992"/>
      <c r="CS70" s="993"/>
      <c r="CT70" s="993"/>
      <c r="CU70" s="993"/>
      <c r="CV70" s="994"/>
      <c r="CW70" s="992"/>
      <c r="CX70" s="993"/>
      <c r="CY70" s="993"/>
      <c r="CZ70" s="993"/>
      <c r="DA70" s="994"/>
      <c r="DB70" s="992"/>
      <c r="DC70" s="993"/>
      <c r="DD70" s="993"/>
      <c r="DE70" s="993"/>
      <c r="DF70" s="994"/>
      <c r="DG70" s="992"/>
      <c r="DH70" s="993"/>
      <c r="DI70" s="993"/>
      <c r="DJ70" s="993"/>
      <c r="DK70" s="994"/>
      <c r="DL70" s="992"/>
      <c r="DM70" s="993"/>
      <c r="DN70" s="993"/>
      <c r="DO70" s="993"/>
      <c r="DP70" s="994"/>
      <c r="DQ70" s="992"/>
      <c r="DR70" s="993"/>
      <c r="DS70" s="993"/>
      <c r="DT70" s="993"/>
      <c r="DU70" s="994"/>
      <c r="DV70" s="977"/>
      <c r="DW70" s="978"/>
      <c r="DX70" s="978"/>
      <c r="DY70" s="978"/>
      <c r="DZ70" s="979"/>
      <c r="EA70" s="199"/>
    </row>
    <row r="71" spans="1:131" s="200" customFormat="1" ht="26.25" customHeight="1">
      <c r="A71" s="214">
        <v>4</v>
      </c>
      <c r="B71" s="737" t="s">
        <v>542</v>
      </c>
      <c r="C71" s="738"/>
      <c r="D71" s="738"/>
      <c r="E71" s="738"/>
      <c r="F71" s="738"/>
      <c r="G71" s="738"/>
      <c r="H71" s="738"/>
      <c r="I71" s="738"/>
      <c r="J71" s="738"/>
      <c r="K71" s="738"/>
      <c r="L71" s="738"/>
      <c r="M71" s="738"/>
      <c r="N71" s="738"/>
      <c r="O71" s="738"/>
      <c r="P71" s="739"/>
      <c r="Q71" s="1006">
        <v>814</v>
      </c>
      <c r="R71" s="775"/>
      <c r="S71" s="775"/>
      <c r="T71" s="775"/>
      <c r="U71" s="775"/>
      <c r="V71" s="775">
        <v>795</v>
      </c>
      <c r="W71" s="775"/>
      <c r="X71" s="775"/>
      <c r="Y71" s="775"/>
      <c r="Z71" s="775"/>
      <c r="AA71" s="775">
        <v>19</v>
      </c>
      <c r="AB71" s="775"/>
      <c r="AC71" s="775"/>
      <c r="AD71" s="775"/>
      <c r="AE71" s="775"/>
      <c r="AF71" s="775">
        <v>19</v>
      </c>
      <c r="AG71" s="775"/>
      <c r="AH71" s="775"/>
      <c r="AI71" s="775"/>
      <c r="AJ71" s="775"/>
      <c r="AK71" s="775">
        <v>5</v>
      </c>
      <c r="AL71" s="775"/>
      <c r="AM71" s="775"/>
      <c r="AN71" s="775"/>
      <c r="AO71" s="775"/>
      <c r="AP71" s="775">
        <v>811</v>
      </c>
      <c r="AQ71" s="775"/>
      <c r="AR71" s="775"/>
      <c r="AS71" s="775"/>
      <c r="AT71" s="775"/>
      <c r="AU71" s="775">
        <v>25</v>
      </c>
      <c r="AV71" s="775"/>
      <c r="AW71" s="775"/>
      <c r="AX71" s="775"/>
      <c r="AY71" s="775"/>
      <c r="AZ71" s="1004"/>
      <c r="BA71" s="1004"/>
      <c r="BB71" s="1004"/>
      <c r="BC71" s="1004"/>
      <c r="BD71" s="1005"/>
      <c r="BE71" s="218"/>
      <c r="BF71" s="218"/>
      <c r="BG71" s="218"/>
      <c r="BH71" s="218"/>
      <c r="BI71" s="218"/>
      <c r="BJ71" s="218"/>
      <c r="BK71" s="218"/>
      <c r="BL71" s="218"/>
      <c r="BM71" s="218"/>
      <c r="BN71" s="218"/>
      <c r="BO71" s="218"/>
      <c r="BP71" s="218"/>
      <c r="BQ71" s="215">
        <v>65</v>
      </c>
      <c r="BR71" s="220"/>
      <c r="BS71" s="989"/>
      <c r="BT71" s="990"/>
      <c r="BU71" s="990"/>
      <c r="BV71" s="990"/>
      <c r="BW71" s="990"/>
      <c r="BX71" s="990"/>
      <c r="BY71" s="990"/>
      <c r="BZ71" s="990"/>
      <c r="CA71" s="990"/>
      <c r="CB71" s="990"/>
      <c r="CC71" s="990"/>
      <c r="CD71" s="990"/>
      <c r="CE71" s="990"/>
      <c r="CF71" s="990"/>
      <c r="CG71" s="991"/>
      <c r="CH71" s="992"/>
      <c r="CI71" s="993"/>
      <c r="CJ71" s="993"/>
      <c r="CK71" s="993"/>
      <c r="CL71" s="994"/>
      <c r="CM71" s="992"/>
      <c r="CN71" s="993"/>
      <c r="CO71" s="993"/>
      <c r="CP71" s="993"/>
      <c r="CQ71" s="994"/>
      <c r="CR71" s="992"/>
      <c r="CS71" s="993"/>
      <c r="CT71" s="993"/>
      <c r="CU71" s="993"/>
      <c r="CV71" s="994"/>
      <c r="CW71" s="992"/>
      <c r="CX71" s="993"/>
      <c r="CY71" s="993"/>
      <c r="CZ71" s="993"/>
      <c r="DA71" s="994"/>
      <c r="DB71" s="992"/>
      <c r="DC71" s="993"/>
      <c r="DD71" s="993"/>
      <c r="DE71" s="993"/>
      <c r="DF71" s="994"/>
      <c r="DG71" s="992"/>
      <c r="DH71" s="993"/>
      <c r="DI71" s="993"/>
      <c r="DJ71" s="993"/>
      <c r="DK71" s="994"/>
      <c r="DL71" s="992"/>
      <c r="DM71" s="993"/>
      <c r="DN71" s="993"/>
      <c r="DO71" s="993"/>
      <c r="DP71" s="994"/>
      <c r="DQ71" s="992"/>
      <c r="DR71" s="993"/>
      <c r="DS71" s="993"/>
      <c r="DT71" s="993"/>
      <c r="DU71" s="994"/>
      <c r="DV71" s="977"/>
      <c r="DW71" s="978"/>
      <c r="DX71" s="978"/>
      <c r="DY71" s="978"/>
      <c r="DZ71" s="979"/>
      <c r="EA71" s="199"/>
    </row>
    <row r="72" spans="1:131" s="200" customFormat="1" ht="26.25" customHeight="1">
      <c r="A72" s="214">
        <v>5</v>
      </c>
      <c r="B72" s="737" t="s">
        <v>543</v>
      </c>
      <c r="C72" s="738"/>
      <c r="D72" s="738"/>
      <c r="E72" s="738"/>
      <c r="F72" s="738"/>
      <c r="G72" s="738"/>
      <c r="H72" s="738"/>
      <c r="I72" s="738"/>
      <c r="J72" s="738"/>
      <c r="K72" s="738"/>
      <c r="L72" s="738"/>
      <c r="M72" s="738"/>
      <c r="N72" s="738"/>
      <c r="O72" s="738"/>
      <c r="P72" s="739"/>
      <c r="Q72" s="1006">
        <v>2114</v>
      </c>
      <c r="R72" s="775"/>
      <c r="S72" s="775"/>
      <c r="T72" s="775"/>
      <c r="U72" s="775"/>
      <c r="V72" s="775">
        <v>1940</v>
      </c>
      <c r="W72" s="775"/>
      <c r="X72" s="775"/>
      <c r="Y72" s="775"/>
      <c r="Z72" s="775"/>
      <c r="AA72" s="775">
        <v>174</v>
      </c>
      <c r="AB72" s="775"/>
      <c r="AC72" s="775"/>
      <c r="AD72" s="775"/>
      <c r="AE72" s="775"/>
      <c r="AF72" s="775">
        <v>96</v>
      </c>
      <c r="AG72" s="775"/>
      <c r="AH72" s="775"/>
      <c r="AI72" s="775"/>
      <c r="AJ72" s="775"/>
      <c r="AK72" s="775" t="s">
        <v>470</v>
      </c>
      <c r="AL72" s="775"/>
      <c r="AM72" s="775"/>
      <c r="AN72" s="775"/>
      <c r="AO72" s="775"/>
      <c r="AP72" s="775">
        <v>244</v>
      </c>
      <c r="AQ72" s="775"/>
      <c r="AR72" s="775"/>
      <c r="AS72" s="775"/>
      <c r="AT72" s="775"/>
      <c r="AU72" s="775">
        <v>212</v>
      </c>
      <c r="AV72" s="775"/>
      <c r="AW72" s="775"/>
      <c r="AX72" s="775"/>
      <c r="AY72" s="775"/>
      <c r="AZ72" s="1004"/>
      <c r="BA72" s="1004"/>
      <c r="BB72" s="1004"/>
      <c r="BC72" s="1004"/>
      <c r="BD72" s="1005"/>
      <c r="BE72" s="218"/>
      <c r="BF72" s="218"/>
      <c r="BG72" s="218"/>
      <c r="BH72" s="218"/>
      <c r="BI72" s="218"/>
      <c r="BJ72" s="218"/>
      <c r="BK72" s="218"/>
      <c r="BL72" s="218"/>
      <c r="BM72" s="218"/>
      <c r="BN72" s="218"/>
      <c r="BO72" s="218"/>
      <c r="BP72" s="218"/>
      <c r="BQ72" s="215">
        <v>66</v>
      </c>
      <c r="BR72" s="220"/>
      <c r="BS72" s="989"/>
      <c r="BT72" s="990"/>
      <c r="BU72" s="990"/>
      <c r="BV72" s="990"/>
      <c r="BW72" s="990"/>
      <c r="BX72" s="990"/>
      <c r="BY72" s="990"/>
      <c r="BZ72" s="990"/>
      <c r="CA72" s="990"/>
      <c r="CB72" s="990"/>
      <c r="CC72" s="990"/>
      <c r="CD72" s="990"/>
      <c r="CE72" s="990"/>
      <c r="CF72" s="990"/>
      <c r="CG72" s="991"/>
      <c r="CH72" s="992"/>
      <c r="CI72" s="993"/>
      <c r="CJ72" s="993"/>
      <c r="CK72" s="993"/>
      <c r="CL72" s="994"/>
      <c r="CM72" s="992"/>
      <c r="CN72" s="993"/>
      <c r="CO72" s="993"/>
      <c r="CP72" s="993"/>
      <c r="CQ72" s="994"/>
      <c r="CR72" s="992"/>
      <c r="CS72" s="993"/>
      <c r="CT72" s="993"/>
      <c r="CU72" s="993"/>
      <c r="CV72" s="994"/>
      <c r="CW72" s="992"/>
      <c r="CX72" s="993"/>
      <c r="CY72" s="993"/>
      <c r="CZ72" s="993"/>
      <c r="DA72" s="994"/>
      <c r="DB72" s="992"/>
      <c r="DC72" s="993"/>
      <c r="DD72" s="993"/>
      <c r="DE72" s="993"/>
      <c r="DF72" s="994"/>
      <c r="DG72" s="992"/>
      <c r="DH72" s="993"/>
      <c r="DI72" s="993"/>
      <c r="DJ72" s="993"/>
      <c r="DK72" s="994"/>
      <c r="DL72" s="992"/>
      <c r="DM72" s="993"/>
      <c r="DN72" s="993"/>
      <c r="DO72" s="993"/>
      <c r="DP72" s="994"/>
      <c r="DQ72" s="992"/>
      <c r="DR72" s="993"/>
      <c r="DS72" s="993"/>
      <c r="DT72" s="993"/>
      <c r="DU72" s="994"/>
      <c r="DV72" s="977"/>
      <c r="DW72" s="978"/>
      <c r="DX72" s="978"/>
      <c r="DY72" s="978"/>
      <c r="DZ72" s="979"/>
      <c r="EA72" s="199"/>
    </row>
    <row r="73" spans="1:131" s="200" customFormat="1" ht="26.25" customHeight="1">
      <c r="A73" s="214">
        <v>6</v>
      </c>
      <c r="B73" s="737" t="s">
        <v>544</v>
      </c>
      <c r="C73" s="738"/>
      <c r="D73" s="738"/>
      <c r="E73" s="738"/>
      <c r="F73" s="738"/>
      <c r="G73" s="738"/>
      <c r="H73" s="738"/>
      <c r="I73" s="738"/>
      <c r="J73" s="738"/>
      <c r="K73" s="738"/>
      <c r="L73" s="738"/>
      <c r="M73" s="738"/>
      <c r="N73" s="738"/>
      <c r="O73" s="738"/>
      <c r="P73" s="739"/>
      <c r="Q73" s="1006">
        <v>447</v>
      </c>
      <c r="R73" s="775"/>
      <c r="S73" s="775"/>
      <c r="T73" s="775"/>
      <c r="U73" s="775"/>
      <c r="V73" s="775">
        <v>435</v>
      </c>
      <c r="W73" s="775"/>
      <c r="X73" s="775"/>
      <c r="Y73" s="775"/>
      <c r="Z73" s="775"/>
      <c r="AA73" s="775">
        <v>12</v>
      </c>
      <c r="AB73" s="775"/>
      <c r="AC73" s="775"/>
      <c r="AD73" s="775"/>
      <c r="AE73" s="775"/>
      <c r="AF73" s="775">
        <v>12</v>
      </c>
      <c r="AG73" s="775"/>
      <c r="AH73" s="775"/>
      <c r="AI73" s="775"/>
      <c r="AJ73" s="775"/>
      <c r="AK73" s="775" t="s">
        <v>470</v>
      </c>
      <c r="AL73" s="775"/>
      <c r="AM73" s="775"/>
      <c r="AN73" s="775"/>
      <c r="AO73" s="775"/>
      <c r="AP73" s="775" t="s">
        <v>470</v>
      </c>
      <c r="AQ73" s="775"/>
      <c r="AR73" s="775"/>
      <c r="AS73" s="775"/>
      <c r="AT73" s="775"/>
      <c r="AU73" s="775" t="s">
        <v>470</v>
      </c>
      <c r="AV73" s="775"/>
      <c r="AW73" s="775"/>
      <c r="AX73" s="775"/>
      <c r="AY73" s="775"/>
      <c r="AZ73" s="1004"/>
      <c r="BA73" s="1004"/>
      <c r="BB73" s="1004"/>
      <c r="BC73" s="1004"/>
      <c r="BD73" s="1005"/>
      <c r="BE73" s="218"/>
      <c r="BF73" s="218"/>
      <c r="BG73" s="218"/>
      <c r="BH73" s="218"/>
      <c r="BI73" s="218"/>
      <c r="BJ73" s="218"/>
      <c r="BK73" s="218"/>
      <c r="BL73" s="218"/>
      <c r="BM73" s="218"/>
      <c r="BN73" s="218"/>
      <c r="BO73" s="218"/>
      <c r="BP73" s="218"/>
      <c r="BQ73" s="215">
        <v>67</v>
      </c>
      <c r="BR73" s="220"/>
      <c r="BS73" s="989"/>
      <c r="BT73" s="990"/>
      <c r="BU73" s="990"/>
      <c r="BV73" s="990"/>
      <c r="BW73" s="990"/>
      <c r="BX73" s="990"/>
      <c r="BY73" s="990"/>
      <c r="BZ73" s="990"/>
      <c r="CA73" s="990"/>
      <c r="CB73" s="990"/>
      <c r="CC73" s="990"/>
      <c r="CD73" s="990"/>
      <c r="CE73" s="990"/>
      <c r="CF73" s="990"/>
      <c r="CG73" s="991"/>
      <c r="CH73" s="992"/>
      <c r="CI73" s="993"/>
      <c r="CJ73" s="993"/>
      <c r="CK73" s="993"/>
      <c r="CL73" s="994"/>
      <c r="CM73" s="992"/>
      <c r="CN73" s="993"/>
      <c r="CO73" s="993"/>
      <c r="CP73" s="993"/>
      <c r="CQ73" s="994"/>
      <c r="CR73" s="992"/>
      <c r="CS73" s="993"/>
      <c r="CT73" s="993"/>
      <c r="CU73" s="993"/>
      <c r="CV73" s="994"/>
      <c r="CW73" s="992"/>
      <c r="CX73" s="993"/>
      <c r="CY73" s="993"/>
      <c r="CZ73" s="993"/>
      <c r="DA73" s="994"/>
      <c r="DB73" s="992"/>
      <c r="DC73" s="993"/>
      <c r="DD73" s="993"/>
      <c r="DE73" s="993"/>
      <c r="DF73" s="994"/>
      <c r="DG73" s="992"/>
      <c r="DH73" s="993"/>
      <c r="DI73" s="993"/>
      <c r="DJ73" s="993"/>
      <c r="DK73" s="994"/>
      <c r="DL73" s="992"/>
      <c r="DM73" s="993"/>
      <c r="DN73" s="993"/>
      <c r="DO73" s="993"/>
      <c r="DP73" s="994"/>
      <c r="DQ73" s="992"/>
      <c r="DR73" s="993"/>
      <c r="DS73" s="993"/>
      <c r="DT73" s="993"/>
      <c r="DU73" s="994"/>
      <c r="DV73" s="977"/>
      <c r="DW73" s="978"/>
      <c r="DX73" s="978"/>
      <c r="DY73" s="978"/>
      <c r="DZ73" s="979"/>
      <c r="EA73" s="199"/>
    </row>
    <row r="74" spans="1:131" s="200" customFormat="1" ht="26.25" customHeight="1">
      <c r="A74" s="214">
        <v>7</v>
      </c>
      <c r="B74" s="737" t="s">
        <v>545</v>
      </c>
      <c r="C74" s="738"/>
      <c r="D74" s="738"/>
      <c r="E74" s="738"/>
      <c r="F74" s="738"/>
      <c r="G74" s="738"/>
      <c r="H74" s="738"/>
      <c r="I74" s="738"/>
      <c r="J74" s="738"/>
      <c r="K74" s="738"/>
      <c r="L74" s="738"/>
      <c r="M74" s="738"/>
      <c r="N74" s="738"/>
      <c r="O74" s="738"/>
      <c r="P74" s="739"/>
      <c r="Q74" s="1006">
        <v>1659</v>
      </c>
      <c r="R74" s="775"/>
      <c r="S74" s="775"/>
      <c r="T74" s="775"/>
      <c r="U74" s="775"/>
      <c r="V74" s="775">
        <v>1686</v>
      </c>
      <c r="W74" s="775"/>
      <c r="X74" s="775"/>
      <c r="Y74" s="775"/>
      <c r="Z74" s="775"/>
      <c r="AA74" s="775">
        <v>-26</v>
      </c>
      <c r="AB74" s="775"/>
      <c r="AC74" s="775"/>
      <c r="AD74" s="775"/>
      <c r="AE74" s="775"/>
      <c r="AF74" s="775">
        <v>2169</v>
      </c>
      <c r="AG74" s="775"/>
      <c r="AH74" s="775"/>
      <c r="AI74" s="775"/>
      <c r="AJ74" s="775"/>
      <c r="AK74" s="775" t="s">
        <v>470</v>
      </c>
      <c r="AL74" s="775"/>
      <c r="AM74" s="775"/>
      <c r="AN74" s="775"/>
      <c r="AO74" s="775"/>
      <c r="AP74" s="775">
        <v>7217</v>
      </c>
      <c r="AQ74" s="775"/>
      <c r="AR74" s="775"/>
      <c r="AS74" s="775"/>
      <c r="AT74" s="775"/>
      <c r="AU74" s="775">
        <v>1</v>
      </c>
      <c r="AV74" s="775"/>
      <c r="AW74" s="775"/>
      <c r="AX74" s="775"/>
      <c r="AY74" s="775"/>
      <c r="AZ74" s="1004" t="s">
        <v>529</v>
      </c>
      <c r="BA74" s="1004"/>
      <c r="BB74" s="1004"/>
      <c r="BC74" s="1004"/>
      <c r="BD74" s="1005"/>
      <c r="BE74" s="218"/>
      <c r="BF74" s="218"/>
      <c r="BG74" s="218"/>
      <c r="BH74" s="218"/>
      <c r="BI74" s="218"/>
      <c r="BJ74" s="218"/>
      <c r="BK74" s="218"/>
      <c r="BL74" s="218"/>
      <c r="BM74" s="218"/>
      <c r="BN74" s="218"/>
      <c r="BO74" s="218"/>
      <c r="BP74" s="218"/>
      <c r="BQ74" s="215">
        <v>68</v>
      </c>
      <c r="BR74" s="220"/>
      <c r="BS74" s="989"/>
      <c r="BT74" s="990"/>
      <c r="BU74" s="990"/>
      <c r="BV74" s="990"/>
      <c r="BW74" s="990"/>
      <c r="BX74" s="990"/>
      <c r="BY74" s="990"/>
      <c r="BZ74" s="990"/>
      <c r="CA74" s="990"/>
      <c r="CB74" s="990"/>
      <c r="CC74" s="990"/>
      <c r="CD74" s="990"/>
      <c r="CE74" s="990"/>
      <c r="CF74" s="990"/>
      <c r="CG74" s="991"/>
      <c r="CH74" s="992"/>
      <c r="CI74" s="993"/>
      <c r="CJ74" s="993"/>
      <c r="CK74" s="993"/>
      <c r="CL74" s="994"/>
      <c r="CM74" s="992"/>
      <c r="CN74" s="993"/>
      <c r="CO74" s="993"/>
      <c r="CP74" s="993"/>
      <c r="CQ74" s="994"/>
      <c r="CR74" s="992"/>
      <c r="CS74" s="993"/>
      <c r="CT74" s="993"/>
      <c r="CU74" s="993"/>
      <c r="CV74" s="994"/>
      <c r="CW74" s="992"/>
      <c r="CX74" s="993"/>
      <c r="CY74" s="993"/>
      <c r="CZ74" s="993"/>
      <c r="DA74" s="994"/>
      <c r="DB74" s="992"/>
      <c r="DC74" s="993"/>
      <c r="DD74" s="993"/>
      <c r="DE74" s="993"/>
      <c r="DF74" s="994"/>
      <c r="DG74" s="992"/>
      <c r="DH74" s="993"/>
      <c r="DI74" s="993"/>
      <c r="DJ74" s="993"/>
      <c r="DK74" s="994"/>
      <c r="DL74" s="992"/>
      <c r="DM74" s="993"/>
      <c r="DN74" s="993"/>
      <c r="DO74" s="993"/>
      <c r="DP74" s="994"/>
      <c r="DQ74" s="992"/>
      <c r="DR74" s="993"/>
      <c r="DS74" s="993"/>
      <c r="DT74" s="993"/>
      <c r="DU74" s="994"/>
      <c r="DV74" s="977"/>
      <c r="DW74" s="978"/>
      <c r="DX74" s="978"/>
      <c r="DY74" s="978"/>
      <c r="DZ74" s="979"/>
      <c r="EA74" s="199"/>
    </row>
    <row r="75" spans="1:131" s="200" customFormat="1" ht="26.25" customHeight="1">
      <c r="A75" s="214">
        <v>8</v>
      </c>
      <c r="B75" s="737" t="s">
        <v>546</v>
      </c>
      <c r="C75" s="738"/>
      <c r="D75" s="738"/>
      <c r="E75" s="738"/>
      <c r="F75" s="738"/>
      <c r="G75" s="738"/>
      <c r="H75" s="738"/>
      <c r="I75" s="738"/>
      <c r="J75" s="738"/>
      <c r="K75" s="738"/>
      <c r="L75" s="738"/>
      <c r="M75" s="738"/>
      <c r="N75" s="738"/>
      <c r="O75" s="738"/>
      <c r="P75" s="739"/>
      <c r="Q75" s="1007">
        <v>781</v>
      </c>
      <c r="R75" s="1008"/>
      <c r="S75" s="1008"/>
      <c r="T75" s="1008"/>
      <c r="U75" s="1009"/>
      <c r="V75" s="1010">
        <v>775</v>
      </c>
      <c r="W75" s="1008"/>
      <c r="X75" s="1008"/>
      <c r="Y75" s="1008"/>
      <c r="Z75" s="1009"/>
      <c r="AA75" s="1010">
        <v>7</v>
      </c>
      <c r="AB75" s="1008"/>
      <c r="AC75" s="1008"/>
      <c r="AD75" s="1008"/>
      <c r="AE75" s="1009"/>
      <c r="AF75" s="1010">
        <v>6617</v>
      </c>
      <c r="AG75" s="1008"/>
      <c r="AH75" s="1008"/>
      <c r="AI75" s="1008"/>
      <c r="AJ75" s="1009"/>
      <c r="AK75" s="1010">
        <v>307</v>
      </c>
      <c r="AL75" s="1008"/>
      <c r="AM75" s="1008"/>
      <c r="AN75" s="1008"/>
      <c r="AO75" s="1009"/>
      <c r="AP75" s="1010" t="s">
        <v>470</v>
      </c>
      <c r="AQ75" s="1008"/>
      <c r="AR75" s="1008"/>
      <c r="AS75" s="1008"/>
      <c r="AT75" s="1009"/>
      <c r="AU75" s="1010" t="s">
        <v>470</v>
      </c>
      <c r="AV75" s="1008"/>
      <c r="AW75" s="1008"/>
      <c r="AX75" s="1008"/>
      <c r="AY75" s="1009"/>
      <c r="AZ75" s="1004"/>
      <c r="BA75" s="1004"/>
      <c r="BB75" s="1004"/>
      <c r="BC75" s="1004"/>
      <c r="BD75" s="1005"/>
      <c r="BE75" s="218"/>
      <c r="BF75" s="218"/>
      <c r="BG75" s="218"/>
      <c r="BH75" s="218"/>
      <c r="BI75" s="218"/>
      <c r="BJ75" s="218"/>
      <c r="BK75" s="218"/>
      <c r="BL75" s="218"/>
      <c r="BM75" s="218"/>
      <c r="BN75" s="218"/>
      <c r="BO75" s="218"/>
      <c r="BP75" s="218"/>
      <c r="BQ75" s="215">
        <v>69</v>
      </c>
      <c r="BR75" s="220"/>
      <c r="BS75" s="989"/>
      <c r="BT75" s="990"/>
      <c r="BU75" s="990"/>
      <c r="BV75" s="990"/>
      <c r="BW75" s="990"/>
      <c r="BX75" s="990"/>
      <c r="BY75" s="990"/>
      <c r="BZ75" s="990"/>
      <c r="CA75" s="990"/>
      <c r="CB75" s="990"/>
      <c r="CC75" s="990"/>
      <c r="CD75" s="990"/>
      <c r="CE75" s="990"/>
      <c r="CF75" s="990"/>
      <c r="CG75" s="991"/>
      <c r="CH75" s="992"/>
      <c r="CI75" s="993"/>
      <c r="CJ75" s="993"/>
      <c r="CK75" s="993"/>
      <c r="CL75" s="994"/>
      <c r="CM75" s="992"/>
      <c r="CN75" s="993"/>
      <c r="CO75" s="993"/>
      <c r="CP75" s="993"/>
      <c r="CQ75" s="994"/>
      <c r="CR75" s="992"/>
      <c r="CS75" s="993"/>
      <c r="CT75" s="993"/>
      <c r="CU75" s="993"/>
      <c r="CV75" s="994"/>
      <c r="CW75" s="992"/>
      <c r="CX75" s="993"/>
      <c r="CY75" s="993"/>
      <c r="CZ75" s="993"/>
      <c r="DA75" s="994"/>
      <c r="DB75" s="992"/>
      <c r="DC75" s="993"/>
      <c r="DD75" s="993"/>
      <c r="DE75" s="993"/>
      <c r="DF75" s="994"/>
      <c r="DG75" s="992"/>
      <c r="DH75" s="993"/>
      <c r="DI75" s="993"/>
      <c r="DJ75" s="993"/>
      <c r="DK75" s="994"/>
      <c r="DL75" s="992"/>
      <c r="DM75" s="993"/>
      <c r="DN75" s="993"/>
      <c r="DO75" s="993"/>
      <c r="DP75" s="994"/>
      <c r="DQ75" s="992"/>
      <c r="DR75" s="993"/>
      <c r="DS75" s="993"/>
      <c r="DT75" s="993"/>
      <c r="DU75" s="994"/>
      <c r="DV75" s="977"/>
      <c r="DW75" s="978"/>
      <c r="DX75" s="978"/>
      <c r="DY75" s="978"/>
      <c r="DZ75" s="979"/>
      <c r="EA75" s="199"/>
    </row>
    <row r="76" spans="1:131" s="200" customFormat="1" ht="26.25" customHeight="1">
      <c r="A76" s="214">
        <v>9</v>
      </c>
      <c r="B76" s="737" t="s">
        <v>547</v>
      </c>
      <c r="C76" s="738"/>
      <c r="D76" s="738"/>
      <c r="E76" s="738"/>
      <c r="F76" s="738"/>
      <c r="G76" s="738"/>
      <c r="H76" s="738"/>
      <c r="I76" s="738"/>
      <c r="J76" s="738"/>
      <c r="K76" s="738"/>
      <c r="L76" s="738"/>
      <c r="M76" s="738"/>
      <c r="N76" s="738"/>
      <c r="O76" s="738"/>
      <c r="P76" s="739"/>
      <c r="Q76" s="1007">
        <v>36</v>
      </c>
      <c r="R76" s="1008"/>
      <c r="S76" s="1008"/>
      <c r="T76" s="1008"/>
      <c r="U76" s="1009"/>
      <c r="V76" s="1010">
        <v>30</v>
      </c>
      <c r="W76" s="1008"/>
      <c r="X76" s="1008"/>
      <c r="Y76" s="1008"/>
      <c r="Z76" s="1009"/>
      <c r="AA76" s="1010">
        <v>6</v>
      </c>
      <c r="AB76" s="1008"/>
      <c r="AC76" s="1008"/>
      <c r="AD76" s="1008"/>
      <c r="AE76" s="1009"/>
      <c r="AF76" s="1010">
        <v>6349</v>
      </c>
      <c r="AG76" s="1008"/>
      <c r="AH76" s="1008"/>
      <c r="AI76" s="1008"/>
      <c r="AJ76" s="1009"/>
      <c r="AK76" s="1010" t="s">
        <v>470</v>
      </c>
      <c r="AL76" s="1008"/>
      <c r="AM76" s="1008"/>
      <c r="AN76" s="1008"/>
      <c r="AO76" s="1009"/>
      <c r="AP76" s="1010" t="s">
        <v>470</v>
      </c>
      <c r="AQ76" s="1008"/>
      <c r="AR76" s="1008"/>
      <c r="AS76" s="1008"/>
      <c r="AT76" s="1009"/>
      <c r="AU76" s="1010" t="s">
        <v>470</v>
      </c>
      <c r="AV76" s="1008"/>
      <c r="AW76" s="1008"/>
      <c r="AX76" s="1008"/>
      <c r="AY76" s="1009"/>
      <c r="AZ76" s="1004"/>
      <c r="BA76" s="1004"/>
      <c r="BB76" s="1004"/>
      <c r="BC76" s="1004"/>
      <c r="BD76" s="1005"/>
      <c r="BE76" s="218"/>
      <c r="BF76" s="218"/>
      <c r="BG76" s="218"/>
      <c r="BH76" s="218"/>
      <c r="BI76" s="218"/>
      <c r="BJ76" s="218"/>
      <c r="BK76" s="218"/>
      <c r="BL76" s="218"/>
      <c r="BM76" s="218"/>
      <c r="BN76" s="218"/>
      <c r="BO76" s="218"/>
      <c r="BP76" s="218"/>
      <c r="BQ76" s="215">
        <v>70</v>
      </c>
      <c r="BR76" s="220"/>
      <c r="BS76" s="989"/>
      <c r="BT76" s="990"/>
      <c r="BU76" s="990"/>
      <c r="BV76" s="990"/>
      <c r="BW76" s="990"/>
      <c r="BX76" s="990"/>
      <c r="BY76" s="990"/>
      <c r="BZ76" s="990"/>
      <c r="CA76" s="990"/>
      <c r="CB76" s="990"/>
      <c r="CC76" s="990"/>
      <c r="CD76" s="990"/>
      <c r="CE76" s="990"/>
      <c r="CF76" s="990"/>
      <c r="CG76" s="991"/>
      <c r="CH76" s="992"/>
      <c r="CI76" s="993"/>
      <c r="CJ76" s="993"/>
      <c r="CK76" s="993"/>
      <c r="CL76" s="994"/>
      <c r="CM76" s="992"/>
      <c r="CN76" s="993"/>
      <c r="CO76" s="993"/>
      <c r="CP76" s="993"/>
      <c r="CQ76" s="994"/>
      <c r="CR76" s="992"/>
      <c r="CS76" s="993"/>
      <c r="CT76" s="993"/>
      <c r="CU76" s="993"/>
      <c r="CV76" s="994"/>
      <c r="CW76" s="992"/>
      <c r="CX76" s="993"/>
      <c r="CY76" s="993"/>
      <c r="CZ76" s="993"/>
      <c r="DA76" s="994"/>
      <c r="DB76" s="992"/>
      <c r="DC76" s="993"/>
      <c r="DD76" s="993"/>
      <c r="DE76" s="993"/>
      <c r="DF76" s="994"/>
      <c r="DG76" s="992"/>
      <c r="DH76" s="993"/>
      <c r="DI76" s="993"/>
      <c r="DJ76" s="993"/>
      <c r="DK76" s="994"/>
      <c r="DL76" s="992"/>
      <c r="DM76" s="993"/>
      <c r="DN76" s="993"/>
      <c r="DO76" s="993"/>
      <c r="DP76" s="994"/>
      <c r="DQ76" s="992"/>
      <c r="DR76" s="993"/>
      <c r="DS76" s="993"/>
      <c r="DT76" s="993"/>
      <c r="DU76" s="994"/>
      <c r="DV76" s="977"/>
      <c r="DW76" s="978"/>
      <c r="DX76" s="978"/>
      <c r="DY76" s="978"/>
      <c r="DZ76" s="979"/>
      <c r="EA76" s="199"/>
    </row>
    <row r="77" spans="1:131" s="200" customFormat="1" ht="26.25" customHeight="1">
      <c r="A77" s="214">
        <v>10</v>
      </c>
      <c r="B77" s="737" t="s">
        <v>548</v>
      </c>
      <c r="C77" s="738"/>
      <c r="D77" s="738"/>
      <c r="E77" s="738"/>
      <c r="F77" s="738"/>
      <c r="G77" s="738"/>
      <c r="H77" s="738"/>
      <c r="I77" s="738"/>
      <c r="J77" s="738"/>
      <c r="K77" s="738"/>
      <c r="L77" s="738"/>
      <c r="M77" s="738"/>
      <c r="N77" s="738"/>
      <c r="O77" s="738"/>
      <c r="P77" s="739"/>
      <c r="Q77" s="1007">
        <v>82</v>
      </c>
      <c r="R77" s="1008"/>
      <c r="S77" s="1008"/>
      <c r="T77" s="1008"/>
      <c r="U77" s="1009"/>
      <c r="V77" s="1010">
        <v>80</v>
      </c>
      <c r="W77" s="1008"/>
      <c r="X77" s="1008"/>
      <c r="Y77" s="1008"/>
      <c r="Z77" s="1009"/>
      <c r="AA77" s="1010">
        <v>2</v>
      </c>
      <c r="AB77" s="1008"/>
      <c r="AC77" s="1008"/>
      <c r="AD77" s="1008"/>
      <c r="AE77" s="1009"/>
      <c r="AF77" s="1010">
        <v>2</v>
      </c>
      <c r="AG77" s="1008"/>
      <c r="AH77" s="1008"/>
      <c r="AI77" s="1008"/>
      <c r="AJ77" s="1009"/>
      <c r="AK77" s="1010" t="s">
        <v>470</v>
      </c>
      <c r="AL77" s="1008"/>
      <c r="AM77" s="1008"/>
      <c r="AN77" s="1008"/>
      <c r="AO77" s="1009"/>
      <c r="AP77" s="1010" t="s">
        <v>470</v>
      </c>
      <c r="AQ77" s="1008"/>
      <c r="AR77" s="1008"/>
      <c r="AS77" s="1008"/>
      <c r="AT77" s="1009"/>
      <c r="AU77" s="1010" t="s">
        <v>470</v>
      </c>
      <c r="AV77" s="1008"/>
      <c r="AW77" s="1008"/>
      <c r="AX77" s="1008"/>
      <c r="AY77" s="1009"/>
      <c r="AZ77" s="1004"/>
      <c r="BA77" s="1004"/>
      <c r="BB77" s="1004"/>
      <c r="BC77" s="1004"/>
      <c r="BD77" s="1005"/>
      <c r="BE77" s="218"/>
      <c r="BF77" s="218"/>
      <c r="BG77" s="218"/>
      <c r="BH77" s="218"/>
      <c r="BI77" s="218"/>
      <c r="BJ77" s="218"/>
      <c r="BK77" s="218"/>
      <c r="BL77" s="218"/>
      <c r="BM77" s="218"/>
      <c r="BN77" s="218"/>
      <c r="BO77" s="218"/>
      <c r="BP77" s="218"/>
      <c r="BQ77" s="215">
        <v>71</v>
      </c>
      <c r="BR77" s="220"/>
      <c r="BS77" s="989"/>
      <c r="BT77" s="990"/>
      <c r="BU77" s="990"/>
      <c r="BV77" s="990"/>
      <c r="BW77" s="990"/>
      <c r="BX77" s="990"/>
      <c r="BY77" s="990"/>
      <c r="BZ77" s="990"/>
      <c r="CA77" s="990"/>
      <c r="CB77" s="990"/>
      <c r="CC77" s="990"/>
      <c r="CD77" s="990"/>
      <c r="CE77" s="990"/>
      <c r="CF77" s="990"/>
      <c r="CG77" s="991"/>
      <c r="CH77" s="992"/>
      <c r="CI77" s="993"/>
      <c r="CJ77" s="993"/>
      <c r="CK77" s="993"/>
      <c r="CL77" s="994"/>
      <c r="CM77" s="992"/>
      <c r="CN77" s="993"/>
      <c r="CO77" s="993"/>
      <c r="CP77" s="993"/>
      <c r="CQ77" s="994"/>
      <c r="CR77" s="992"/>
      <c r="CS77" s="993"/>
      <c r="CT77" s="993"/>
      <c r="CU77" s="993"/>
      <c r="CV77" s="994"/>
      <c r="CW77" s="992"/>
      <c r="CX77" s="993"/>
      <c r="CY77" s="993"/>
      <c r="CZ77" s="993"/>
      <c r="DA77" s="994"/>
      <c r="DB77" s="992"/>
      <c r="DC77" s="993"/>
      <c r="DD77" s="993"/>
      <c r="DE77" s="993"/>
      <c r="DF77" s="994"/>
      <c r="DG77" s="992"/>
      <c r="DH77" s="993"/>
      <c r="DI77" s="993"/>
      <c r="DJ77" s="993"/>
      <c r="DK77" s="994"/>
      <c r="DL77" s="992"/>
      <c r="DM77" s="993"/>
      <c r="DN77" s="993"/>
      <c r="DO77" s="993"/>
      <c r="DP77" s="994"/>
      <c r="DQ77" s="992"/>
      <c r="DR77" s="993"/>
      <c r="DS77" s="993"/>
      <c r="DT77" s="993"/>
      <c r="DU77" s="994"/>
      <c r="DV77" s="977"/>
      <c r="DW77" s="978"/>
      <c r="DX77" s="978"/>
      <c r="DY77" s="978"/>
      <c r="DZ77" s="979"/>
      <c r="EA77" s="199"/>
    </row>
    <row r="78" spans="1:131" s="200" customFormat="1" ht="26.25" customHeight="1">
      <c r="A78" s="214">
        <v>11</v>
      </c>
      <c r="B78" s="737" t="s">
        <v>549</v>
      </c>
      <c r="C78" s="738"/>
      <c r="D78" s="738"/>
      <c r="E78" s="738"/>
      <c r="F78" s="738"/>
      <c r="G78" s="738"/>
      <c r="H78" s="738"/>
      <c r="I78" s="738"/>
      <c r="J78" s="738"/>
      <c r="K78" s="738"/>
      <c r="L78" s="738"/>
      <c r="M78" s="738"/>
      <c r="N78" s="738"/>
      <c r="O78" s="738"/>
      <c r="P78" s="739"/>
      <c r="Q78" s="1006">
        <v>232896</v>
      </c>
      <c r="R78" s="775"/>
      <c r="S78" s="775"/>
      <c r="T78" s="775"/>
      <c r="U78" s="775"/>
      <c r="V78" s="775">
        <v>226370</v>
      </c>
      <c r="W78" s="775"/>
      <c r="X78" s="775"/>
      <c r="Y78" s="775"/>
      <c r="Z78" s="775"/>
      <c r="AA78" s="775">
        <v>6526</v>
      </c>
      <c r="AB78" s="775"/>
      <c r="AC78" s="775"/>
      <c r="AD78" s="775"/>
      <c r="AE78" s="775"/>
      <c r="AF78" s="775">
        <v>6526</v>
      </c>
      <c r="AG78" s="775"/>
      <c r="AH78" s="775"/>
      <c r="AI78" s="775"/>
      <c r="AJ78" s="775"/>
      <c r="AK78" s="775" t="s">
        <v>470</v>
      </c>
      <c r="AL78" s="775"/>
      <c r="AM78" s="775"/>
      <c r="AN78" s="775"/>
      <c r="AO78" s="775"/>
      <c r="AP78" s="775" t="s">
        <v>470</v>
      </c>
      <c r="AQ78" s="775"/>
      <c r="AR78" s="775"/>
      <c r="AS78" s="775"/>
      <c r="AT78" s="775"/>
      <c r="AU78" s="775" t="s">
        <v>470</v>
      </c>
      <c r="AV78" s="775"/>
      <c r="AW78" s="775"/>
      <c r="AX78" s="775"/>
      <c r="AY78" s="775"/>
      <c r="AZ78" s="1004"/>
      <c r="BA78" s="1004"/>
      <c r="BB78" s="1004"/>
      <c r="BC78" s="1004"/>
      <c r="BD78" s="1005"/>
      <c r="BE78" s="218"/>
      <c r="BF78" s="218"/>
      <c r="BG78" s="218"/>
      <c r="BH78" s="218"/>
      <c r="BI78" s="218"/>
      <c r="BJ78" s="221"/>
      <c r="BK78" s="221"/>
      <c r="BL78" s="221"/>
      <c r="BM78" s="221"/>
      <c r="BN78" s="221"/>
      <c r="BO78" s="218"/>
      <c r="BP78" s="218"/>
      <c r="BQ78" s="215">
        <v>72</v>
      </c>
      <c r="BR78" s="220"/>
      <c r="BS78" s="989"/>
      <c r="BT78" s="990"/>
      <c r="BU78" s="990"/>
      <c r="BV78" s="990"/>
      <c r="BW78" s="990"/>
      <c r="BX78" s="990"/>
      <c r="BY78" s="990"/>
      <c r="BZ78" s="990"/>
      <c r="CA78" s="990"/>
      <c r="CB78" s="990"/>
      <c r="CC78" s="990"/>
      <c r="CD78" s="990"/>
      <c r="CE78" s="990"/>
      <c r="CF78" s="990"/>
      <c r="CG78" s="991"/>
      <c r="CH78" s="992"/>
      <c r="CI78" s="993"/>
      <c r="CJ78" s="993"/>
      <c r="CK78" s="993"/>
      <c r="CL78" s="994"/>
      <c r="CM78" s="992"/>
      <c r="CN78" s="993"/>
      <c r="CO78" s="993"/>
      <c r="CP78" s="993"/>
      <c r="CQ78" s="994"/>
      <c r="CR78" s="992"/>
      <c r="CS78" s="993"/>
      <c r="CT78" s="993"/>
      <c r="CU78" s="993"/>
      <c r="CV78" s="994"/>
      <c r="CW78" s="992"/>
      <c r="CX78" s="993"/>
      <c r="CY78" s="993"/>
      <c r="CZ78" s="993"/>
      <c r="DA78" s="994"/>
      <c r="DB78" s="992"/>
      <c r="DC78" s="993"/>
      <c r="DD78" s="993"/>
      <c r="DE78" s="993"/>
      <c r="DF78" s="994"/>
      <c r="DG78" s="992"/>
      <c r="DH78" s="993"/>
      <c r="DI78" s="993"/>
      <c r="DJ78" s="993"/>
      <c r="DK78" s="994"/>
      <c r="DL78" s="992"/>
      <c r="DM78" s="993"/>
      <c r="DN78" s="993"/>
      <c r="DO78" s="993"/>
      <c r="DP78" s="994"/>
      <c r="DQ78" s="992"/>
      <c r="DR78" s="993"/>
      <c r="DS78" s="993"/>
      <c r="DT78" s="993"/>
      <c r="DU78" s="994"/>
      <c r="DV78" s="977"/>
      <c r="DW78" s="978"/>
      <c r="DX78" s="978"/>
      <c r="DY78" s="978"/>
      <c r="DZ78" s="979"/>
      <c r="EA78" s="199"/>
    </row>
    <row r="79" spans="1:131" s="200" customFormat="1" ht="26.25" customHeight="1">
      <c r="A79" s="214">
        <v>12</v>
      </c>
      <c r="B79" s="737"/>
      <c r="C79" s="738"/>
      <c r="D79" s="738"/>
      <c r="E79" s="738"/>
      <c r="F79" s="738"/>
      <c r="G79" s="738"/>
      <c r="H79" s="738"/>
      <c r="I79" s="738"/>
      <c r="J79" s="738"/>
      <c r="K79" s="738"/>
      <c r="L79" s="738"/>
      <c r="M79" s="738"/>
      <c r="N79" s="738"/>
      <c r="O79" s="738"/>
      <c r="P79" s="739"/>
      <c r="Q79" s="1006"/>
      <c r="R79" s="775"/>
      <c r="S79" s="775"/>
      <c r="T79" s="775"/>
      <c r="U79" s="775"/>
      <c r="V79" s="775"/>
      <c r="W79" s="775"/>
      <c r="X79" s="775"/>
      <c r="Y79" s="775"/>
      <c r="Z79" s="775"/>
      <c r="AA79" s="775"/>
      <c r="AB79" s="775"/>
      <c r="AC79" s="775"/>
      <c r="AD79" s="775"/>
      <c r="AE79" s="775"/>
      <c r="AF79" s="775"/>
      <c r="AG79" s="775"/>
      <c r="AH79" s="775"/>
      <c r="AI79" s="775"/>
      <c r="AJ79" s="775"/>
      <c r="AK79" s="775"/>
      <c r="AL79" s="775"/>
      <c r="AM79" s="775"/>
      <c r="AN79" s="775"/>
      <c r="AO79" s="775"/>
      <c r="AP79" s="775"/>
      <c r="AQ79" s="775"/>
      <c r="AR79" s="775"/>
      <c r="AS79" s="775"/>
      <c r="AT79" s="775"/>
      <c r="AU79" s="775"/>
      <c r="AV79" s="775"/>
      <c r="AW79" s="775"/>
      <c r="AX79" s="775"/>
      <c r="AY79" s="775"/>
      <c r="AZ79" s="1004"/>
      <c r="BA79" s="1004"/>
      <c r="BB79" s="1004"/>
      <c r="BC79" s="1004"/>
      <c r="BD79" s="1005"/>
      <c r="BE79" s="218"/>
      <c r="BF79" s="218"/>
      <c r="BG79" s="218"/>
      <c r="BH79" s="218"/>
      <c r="BI79" s="218"/>
      <c r="BJ79" s="221"/>
      <c r="BK79" s="221"/>
      <c r="BL79" s="221"/>
      <c r="BM79" s="221"/>
      <c r="BN79" s="221"/>
      <c r="BO79" s="218"/>
      <c r="BP79" s="218"/>
      <c r="BQ79" s="215">
        <v>73</v>
      </c>
      <c r="BR79" s="220"/>
      <c r="BS79" s="989"/>
      <c r="BT79" s="990"/>
      <c r="BU79" s="990"/>
      <c r="BV79" s="990"/>
      <c r="BW79" s="990"/>
      <c r="BX79" s="990"/>
      <c r="BY79" s="990"/>
      <c r="BZ79" s="990"/>
      <c r="CA79" s="990"/>
      <c r="CB79" s="990"/>
      <c r="CC79" s="990"/>
      <c r="CD79" s="990"/>
      <c r="CE79" s="990"/>
      <c r="CF79" s="990"/>
      <c r="CG79" s="991"/>
      <c r="CH79" s="992"/>
      <c r="CI79" s="993"/>
      <c r="CJ79" s="993"/>
      <c r="CK79" s="993"/>
      <c r="CL79" s="994"/>
      <c r="CM79" s="992"/>
      <c r="CN79" s="993"/>
      <c r="CO79" s="993"/>
      <c r="CP79" s="993"/>
      <c r="CQ79" s="994"/>
      <c r="CR79" s="992"/>
      <c r="CS79" s="993"/>
      <c r="CT79" s="993"/>
      <c r="CU79" s="993"/>
      <c r="CV79" s="994"/>
      <c r="CW79" s="992"/>
      <c r="CX79" s="993"/>
      <c r="CY79" s="993"/>
      <c r="CZ79" s="993"/>
      <c r="DA79" s="994"/>
      <c r="DB79" s="992"/>
      <c r="DC79" s="993"/>
      <c r="DD79" s="993"/>
      <c r="DE79" s="993"/>
      <c r="DF79" s="994"/>
      <c r="DG79" s="992"/>
      <c r="DH79" s="993"/>
      <c r="DI79" s="993"/>
      <c r="DJ79" s="993"/>
      <c r="DK79" s="994"/>
      <c r="DL79" s="992"/>
      <c r="DM79" s="993"/>
      <c r="DN79" s="993"/>
      <c r="DO79" s="993"/>
      <c r="DP79" s="994"/>
      <c r="DQ79" s="992"/>
      <c r="DR79" s="993"/>
      <c r="DS79" s="993"/>
      <c r="DT79" s="993"/>
      <c r="DU79" s="994"/>
      <c r="DV79" s="977"/>
      <c r="DW79" s="978"/>
      <c r="DX79" s="978"/>
      <c r="DY79" s="978"/>
      <c r="DZ79" s="979"/>
      <c r="EA79" s="199"/>
    </row>
    <row r="80" spans="1:131" s="200" customFormat="1" ht="26.25" customHeight="1">
      <c r="A80" s="214">
        <v>13</v>
      </c>
      <c r="B80" s="737"/>
      <c r="C80" s="738"/>
      <c r="D80" s="738"/>
      <c r="E80" s="738"/>
      <c r="F80" s="738"/>
      <c r="G80" s="738"/>
      <c r="H80" s="738"/>
      <c r="I80" s="738"/>
      <c r="J80" s="738"/>
      <c r="K80" s="738"/>
      <c r="L80" s="738"/>
      <c r="M80" s="738"/>
      <c r="N80" s="738"/>
      <c r="O80" s="738"/>
      <c r="P80" s="739"/>
      <c r="Q80" s="1006"/>
      <c r="R80" s="775"/>
      <c r="S80" s="775"/>
      <c r="T80" s="775"/>
      <c r="U80" s="775"/>
      <c r="V80" s="775"/>
      <c r="W80" s="775"/>
      <c r="X80" s="775"/>
      <c r="Y80" s="775"/>
      <c r="Z80" s="775"/>
      <c r="AA80" s="775"/>
      <c r="AB80" s="775"/>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775"/>
      <c r="AY80" s="775"/>
      <c r="AZ80" s="1004"/>
      <c r="BA80" s="1004"/>
      <c r="BB80" s="1004"/>
      <c r="BC80" s="1004"/>
      <c r="BD80" s="1005"/>
      <c r="BE80" s="218"/>
      <c r="BF80" s="218"/>
      <c r="BG80" s="218"/>
      <c r="BH80" s="218"/>
      <c r="BI80" s="218"/>
      <c r="BJ80" s="218"/>
      <c r="BK80" s="218"/>
      <c r="BL80" s="218"/>
      <c r="BM80" s="218"/>
      <c r="BN80" s="218"/>
      <c r="BO80" s="218"/>
      <c r="BP80" s="218"/>
      <c r="BQ80" s="215">
        <v>74</v>
      </c>
      <c r="BR80" s="220"/>
      <c r="BS80" s="989"/>
      <c r="BT80" s="990"/>
      <c r="BU80" s="990"/>
      <c r="BV80" s="990"/>
      <c r="BW80" s="990"/>
      <c r="BX80" s="990"/>
      <c r="BY80" s="990"/>
      <c r="BZ80" s="990"/>
      <c r="CA80" s="990"/>
      <c r="CB80" s="990"/>
      <c r="CC80" s="990"/>
      <c r="CD80" s="990"/>
      <c r="CE80" s="990"/>
      <c r="CF80" s="990"/>
      <c r="CG80" s="991"/>
      <c r="CH80" s="992"/>
      <c r="CI80" s="993"/>
      <c r="CJ80" s="993"/>
      <c r="CK80" s="993"/>
      <c r="CL80" s="994"/>
      <c r="CM80" s="992"/>
      <c r="CN80" s="993"/>
      <c r="CO80" s="993"/>
      <c r="CP80" s="993"/>
      <c r="CQ80" s="994"/>
      <c r="CR80" s="992"/>
      <c r="CS80" s="993"/>
      <c r="CT80" s="993"/>
      <c r="CU80" s="993"/>
      <c r="CV80" s="994"/>
      <c r="CW80" s="992"/>
      <c r="CX80" s="993"/>
      <c r="CY80" s="993"/>
      <c r="CZ80" s="993"/>
      <c r="DA80" s="994"/>
      <c r="DB80" s="992"/>
      <c r="DC80" s="993"/>
      <c r="DD80" s="993"/>
      <c r="DE80" s="993"/>
      <c r="DF80" s="994"/>
      <c r="DG80" s="992"/>
      <c r="DH80" s="993"/>
      <c r="DI80" s="993"/>
      <c r="DJ80" s="993"/>
      <c r="DK80" s="994"/>
      <c r="DL80" s="992"/>
      <c r="DM80" s="993"/>
      <c r="DN80" s="993"/>
      <c r="DO80" s="993"/>
      <c r="DP80" s="994"/>
      <c r="DQ80" s="992"/>
      <c r="DR80" s="993"/>
      <c r="DS80" s="993"/>
      <c r="DT80" s="993"/>
      <c r="DU80" s="994"/>
      <c r="DV80" s="977"/>
      <c r="DW80" s="978"/>
      <c r="DX80" s="978"/>
      <c r="DY80" s="978"/>
      <c r="DZ80" s="979"/>
      <c r="EA80" s="199"/>
    </row>
    <row r="81" spans="1:131" s="200" customFormat="1" ht="26.25" customHeight="1">
      <c r="A81" s="214">
        <v>14</v>
      </c>
      <c r="B81" s="737"/>
      <c r="C81" s="738"/>
      <c r="D81" s="738"/>
      <c r="E81" s="738"/>
      <c r="F81" s="738"/>
      <c r="G81" s="738"/>
      <c r="H81" s="738"/>
      <c r="I81" s="738"/>
      <c r="J81" s="738"/>
      <c r="K81" s="738"/>
      <c r="L81" s="738"/>
      <c r="M81" s="738"/>
      <c r="N81" s="738"/>
      <c r="O81" s="738"/>
      <c r="P81" s="739"/>
      <c r="Q81" s="1006"/>
      <c r="R81" s="775"/>
      <c r="S81" s="775"/>
      <c r="T81" s="775"/>
      <c r="U81" s="775"/>
      <c r="V81" s="775"/>
      <c r="W81" s="775"/>
      <c r="X81" s="775"/>
      <c r="Y81" s="775"/>
      <c r="Z81" s="775"/>
      <c r="AA81" s="775"/>
      <c r="AB81" s="775"/>
      <c r="AC81" s="775"/>
      <c r="AD81" s="775"/>
      <c r="AE81" s="775"/>
      <c r="AF81" s="775"/>
      <c r="AG81" s="775"/>
      <c r="AH81" s="775"/>
      <c r="AI81" s="775"/>
      <c r="AJ81" s="775"/>
      <c r="AK81" s="775"/>
      <c r="AL81" s="775"/>
      <c r="AM81" s="775"/>
      <c r="AN81" s="775"/>
      <c r="AO81" s="775"/>
      <c r="AP81" s="775"/>
      <c r="AQ81" s="775"/>
      <c r="AR81" s="775"/>
      <c r="AS81" s="775"/>
      <c r="AT81" s="775"/>
      <c r="AU81" s="775"/>
      <c r="AV81" s="775"/>
      <c r="AW81" s="775"/>
      <c r="AX81" s="775"/>
      <c r="AY81" s="775"/>
      <c r="AZ81" s="1004"/>
      <c r="BA81" s="1004"/>
      <c r="BB81" s="1004"/>
      <c r="BC81" s="1004"/>
      <c r="BD81" s="1005"/>
      <c r="BE81" s="218"/>
      <c r="BF81" s="218"/>
      <c r="BG81" s="218"/>
      <c r="BH81" s="218"/>
      <c r="BI81" s="218"/>
      <c r="BJ81" s="218"/>
      <c r="BK81" s="218"/>
      <c r="BL81" s="218"/>
      <c r="BM81" s="218"/>
      <c r="BN81" s="218"/>
      <c r="BO81" s="218"/>
      <c r="BP81" s="218"/>
      <c r="BQ81" s="215">
        <v>75</v>
      </c>
      <c r="BR81" s="220"/>
      <c r="BS81" s="989"/>
      <c r="BT81" s="990"/>
      <c r="BU81" s="990"/>
      <c r="BV81" s="990"/>
      <c r="BW81" s="990"/>
      <c r="BX81" s="990"/>
      <c r="BY81" s="990"/>
      <c r="BZ81" s="990"/>
      <c r="CA81" s="990"/>
      <c r="CB81" s="990"/>
      <c r="CC81" s="990"/>
      <c r="CD81" s="990"/>
      <c r="CE81" s="990"/>
      <c r="CF81" s="990"/>
      <c r="CG81" s="991"/>
      <c r="CH81" s="992"/>
      <c r="CI81" s="993"/>
      <c r="CJ81" s="993"/>
      <c r="CK81" s="993"/>
      <c r="CL81" s="994"/>
      <c r="CM81" s="992"/>
      <c r="CN81" s="993"/>
      <c r="CO81" s="993"/>
      <c r="CP81" s="993"/>
      <c r="CQ81" s="994"/>
      <c r="CR81" s="992"/>
      <c r="CS81" s="993"/>
      <c r="CT81" s="993"/>
      <c r="CU81" s="993"/>
      <c r="CV81" s="994"/>
      <c r="CW81" s="992"/>
      <c r="CX81" s="993"/>
      <c r="CY81" s="993"/>
      <c r="CZ81" s="993"/>
      <c r="DA81" s="994"/>
      <c r="DB81" s="992"/>
      <c r="DC81" s="993"/>
      <c r="DD81" s="993"/>
      <c r="DE81" s="993"/>
      <c r="DF81" s="994"/>
      <c r="DG81" s="992"/>
      <c r="DH81" s="993"/>
      <c r="DI81" s="993"/>
      <c r="DJ81" s="993"/>
      <c r="DK81" s="994"/>
      <c r="DL81" s="992"/>
      <c r="DM81" s="993"/>
      <c r="DN81" s="993"/>
      <c r="DO81" s="993"/>
      <c r="DP81" s="994"/>
      <c r="DQ81" s="992"/>
      <c r="DR81" s="993"/>
      <c r="DS81" s="993"/>
      <c r="DT81" s="993"/>
      <c r="DU81" s="994"/>
      <c r="DV81" s="977"/>
      <c r="DW81" s="978"/>
      <c r="DX81" s="978"/>
      <c r="DY81" s="978"/>
      <c r="DZ81" s="979"/>
      <c r="EA81" s="199"/>
    </row>
    <row r="82" spans="1:131" s="200" customFormat="1" ht="26.25" customHeight="1">
      <c r="A82" s="214">
        <v>15</v>
      </c>
      <c r="B82" s="737"/>
      <c r="C82" s="738"/>
      <c r="D82" s="738"/>
      <c r="E82" s="738"/>
      <c r="F82" s="738"/>
      <c r="G82" s="738"/>
      <c r="H82" s="738"/>
      <c r="I82" s="738"/>
      <c r="J82" s="738"/>
      <c r="K82" s="738"/>
      <c r="L82" s="738"/>
      <c r="M82" s="738"/>
      <c r="N82" s="738"/>
      <c r="O82" s="738"/>
      <c r="P82" s="739"/>
      <c r="Q82" s="1006"/>
      <c r="R82" s="775"/>
      <c r="S82" s="775"/>
      <c r="T82" s="775"/>
      <c r="U82" s="775"/>
      <c r="V82" s="775"/>
      <c r="W82" s="775"/>
      <c r="X82" s="775"/>
      <c r="Y82" s="775"/>
      <c r="Z82" s="775"/>
      <c r="AA82" s="775"/>
      <c r="AB82" s="775"/>
      <c r="AC82" s="775"/>
      <c r="AD82" s="775"/>
      <c r="AE82" s="775"/>
      <c r="AF82" s="775"/>
      <c r="AG82" s="775"/>
      <c r="AH82" s="775"/>
      <c r="AI82" s="775"/>
      <c r="AJ82" s="775"/>
      <c r="AK82" s="775"/>
      <c r="AL82" s="775"/>
      <c r="AM82" s="775"/>
      <c r="AN82" s="775"/>
      <c r="AO82" s="775"/>
      <c r="AP82" s="775"/>
      <c r="AQ82" s="775"/>
      <c r="AR82" s="775"/>
      <c r="AS82" s="775"/>
      <c r="AT82" s="775"/>
      <c r="AU82" s="775"/>
      <c r="AV82" s="775"/>
      <c r="AW82" s="775"/>
      <c r="AX82" s="775"/>
      <c r="AY82" s="775"/>
      <c r="AZ82" s="1004"/>
      <c r="BA82" s="1004"/>
      <c r="BB82" s="1004"/>
      <c r="BC82" s="1004"/>
      <c r="BD82" s="1005"/>
      <c r="BE82" s="218"/>
      <c r="BF82" s="218"/>
      <c r="BG82" s="218"/>
      <c r="BH82" s="218"/>
      <c r="BI82" s="218"/>
      <c r="BJ82" s="218"/>
      <c r="BK82" s="218"/>
      <c r="BL82" s="218"/>
      <c r="BM82" s="218"/>
      <c r="BN82" s="218"/>
      <c r="BO82" s="218"/>
      <c r="BP82" s="218"/>
      <c r="BQ82" s="215">
        <v>76</v>
      </c>
      <c r="BR82" s="220"/>
      <c r="BS82" s="989"/>
      <c r="BT82" s="990"/>
      <c r="BU82" s="990"/>
      <c r="BV82" s="990"/>
      <c r="BW82" s="990"/>
      <c r="BX82" s="990"/>
      <c r="BY82" s="990"/>
      <c r="BZ82" s="990"/>
      <c r="CA82" s="990"/>
      <c r="CB82" s="990"/>
      <c r="CC82" s="990"/>
      <c r="CD82" s="990"/>
      <c r="CE82" s="990"/>
      <c r="CF82" s="990"/>
      <c r="CG82" s="991"/>
      <c r="CH82" s="992"/>
      <c r="CI82" s="993"/>
      <c r="CJ82" s="993"/>
      <c r="CK82" s="993"/>
      <c r="CL82" s="994"/>
      <c r="CM82" s="992"/>
      <c r="CN82" s="993"/>
      <c r="CO82" s="993"/>
      <c r="CP82" s="993"/>
      <c r="CQ82" s="994"/>
      <c r="CR82" s="992"/>
      <c r="CS82" s="993"/>
      <c r="CT82" s="993"/>
      <c r="CU82" s="993"/>
      <c r="CV82" s="994"/>
      <c r="CW82" s="992"/>
      <c r="CX82" s="993"/>
      <c r="CY82" s="993"/>
      <c r="CZ82" s="993"/>
      <c r="DA82" s="994"/>
      <c r="DB82" s="992"/>
      <c r="DC82" s="993"/>
      <c r="DD82" s="993"/>
      <c r="DE82" s="993"/>
      <c r="DF82" s="994"/>
      <c r="DG82" s="992"/>
      <c r="DH82" s="993"/>
      <c r="DI82" s="993"/>
      <c r="DJ82" s="993"/>
      <c r="DK82" s="994"/>
      <c r="DL82" s="992"/>
      <c r="DM82" s="993"/>
      <c r="DN82" s="993"/>
      <c r="DO82" s="993"/>
      <c r="DP82" s="994"/>
      <c r="DQ82" s="992"/>
      <c r="DR82" s="993"/>
      <c r="DS82" s="993"/>
      <c r="DT82" s="993"/>
      <c r="DU82" s="994"/>
      <c r="DV82" s="977"/>
      <c r="DW82" s="978"/>
      <c r="DX82" s="978"/>
      <c r="DY82" s="978"/>
      <c r="DZ82" s="979"/>
      <c r="EA82" s="199"/>
    </row>
    <row r="83" spans="1:131" s="200" customFormat="1" ht="26.25" customHeight="1">
      <c r="A83" s="214">
        <v>16</v>
      </c>
      <c r="B83" s="737"/>
      <c r="C83" s="738"/>
      <c r="D83" s="738"/>
      <c r="E83" s="738"/>
      <c r="F83" s="738"/>
      <c r="G83" s="738"/>
      <c r="H83" s="738"/>
      <c r="I83" s="738"/>
      <c r="J83" s="738"/>
      <c r="K83" s="738"/>
      <c r="L83" s="738"/>
      <c r="M83" s="738"/>
      <c r="N83" s="738"/>
      <c r="O83" s="738"/>
      <c r="P83" s="739"/>
      <c r="Q83" s="1006"/>
      <c r="R83" s="775"/>
      <c r="S83" s="775"/>
      <c r="T83" s="775"/>
      <c r="U83" s="775"/>
      <c r="V83" s="775"/>
      <c r="W83" s="775"/>
      <c r="X83" s="775"/>
      <c r="Y83" s="775"/>
      <c r="Z83" s="775"/>
      <c r="AA83" s="775"/>
      <c r="AB83" s="775"/>
      <c r="AC83" s="775"/>
      <c r="AD83" s="775"/>
      <c r="AE83" s="775"/>
      <c r="AF83" s="775"/>
      <c r="AG83" s="775"/>
      <c r="AH83" s="775"/>
      <c r="AI83" s="775"/>
      <c r="AJ83" s="775"/>
      <c r="AK83" s="775"/>
      <c r="AL83" s="775"/>
      <c r="AM83" s="775"/>
      <c r="AN83" s="775"/>
      <c r="AO83" s="775"/>
      <c r="AP83" s="775"/>
      <c r="AQ83" s="775"/>
      <c r="AR83" s="775"/>
      <c r="AS83" s="775"/>
      <c r="AT83" s="775"/>
      <c r="AU83" s="775"/>
      <c r="AV83" s="775"/>
      <c r="AW83" s="775"/>
      <c r="AX83" s="775"/>
      <c r="AY83" s="775"/>
      <c r="AZ83" s="1004"/>
      <c r="BA83" s="1004"/>
      <c r="BB83" s="1004"/>
      <c r="BC83" s="1004"/>
      <c r="BD83" s="1005"/>
      <c r="BE83" s="218"/>
      <c r="BF83" s="218"/>
      <c r="BG83" s="218"/>
      <c r="BH83" s="218"/>
      <c r="BI83" s="218"/>
      <c r="BJ83" s="218"/>
      <c r="BK83" s="218"/>
      <c r="BL83" s="218"/>
      <c r="BM83" s="218"/>
      <c r="BN83" s="218"/>
      <c r="BO83" s="218"/>
      <c r="BP83" s="218"/>
      <c r="BQ83" s="215">
        <v>77</v>
      </c>
      <c r="BR83" s="220"/>
      <c r="BS83" s="989"/>
      <c r="BT83" s="990"/>
      <c r="BU83" s="990"/>
      <c r="BV83" s="990"/>
      <c r="BW83" s="990"/>
      <c r="BX83" s="990"/>
      <c r="BY83" s="990"/>
      <c r="BZ83" s="990"/>
      <c r="CA83" s="990"/>
      <c r="CB83" s="990"/>
      <c r="CC83" s="990"/>
      <c r="CD83" s="990"/>
      <c r="CE83" s="990"/>
      <c r="CF83" s="990"/>
      <c r="CG83" s="991"/>
      <c r="CH83" s="992"/>
      <c r="CI83" s="993"/>
      <c r="CJ83" s="993"/>
      <c r="CK83" s="993"/>
      <c r="CL83" s="994"/>
      <c r="CM83" s="992"/>
      <c r="CN83" s="993"/>
      <c r="CO83" s="993"/>
      <c r="CP83" s="993"/>
      <c r="CQ83" s="994"/>
      <c r="CR83" s="992"/>
      <c r="CS83" s="993"/>
      <c r="CT83" s="993"/>
      <c r="CU83" s="993"/>
      <c r="CV83" s="994"/>
      <c r="CW83" s="992"/>
      <c r="CX83" s="993"/>
      <c r="CY83" s="993"/>
      <c r="CZ83" s="993"/>
      <c r="DA83" s="994"/>
      <c r="DB83" s="992"/>
      <c r="DC83" s="993"/>
      <c r="DD83" s="993"/>
      <c r="DE83" s="993"/>
      <c r="DF83" s="994"/>
      <c r="DG83" s="992"/>
      <c r="DH83" s="993"/>
      <c r="DI83" s="993"/>
      <c r="DJ83" s="993"/>
      <c r="DK83" s="994"/>
      <c r="DL83" s="992"/>
      <c r="DM83" s="993"/>
      <c r="DN83" s="993"/>
      <c r="DO83" s="993"/>
      <c r="DP83" s="994"/>
      <c r="DQ83" s="992"/>
      <c r="DR83" s="993"/>
      <c r="DS83" s="993"/>
      <c r="DT83" s="993"/>
      <c r="DU83" s="994"/>
      <c r="DV83" s="977"/>
      <c r="DW83" s="978"/>
      <c r="DX83" s="978"/>
      <c r="DY83" s="978"/>
      <c r="DZ83" s="979"/>
      <c r="EA83" s="199"/>
    </row>
    <row r="84" spans="1:131" s="200" customFormat="1" ht="26.25" customHeight="1">
      <c r="A84" s="214">
        <v>17</v>
      </c>
      <c r="B84" s="737"/>
      <c r="C84" s="738"/>
      <c r="D84" s="738"/>
      <c r="E84" s="738"/>
      <c r="F84" s="738"/>
      <c r="G84" s="738"/>
      <c r="H84" s="738"/>
      <c r="I84" s="738"/>
      <c r="J84" s="738"/>
      <c r="K84" s="738"/>
      <c r="L84" s="738"/>
      <c r="M84" s="738"/>
      <c r="N84" s="738"/>
      <c r="O84" s="738"/>
      <c r="P84" s="739"/>
      <c r="Q84" s="1006"/>
      <c r="R84" s="775"/>
      <c r="S84" s="775"/>
      <c r="T84" s="775"/>
      <c r="U84" s="775"/>
      <c r="V84" s="775"/>
      <c r="W84" s="775"/>
      <c r="X84" s="775"/>
      <c r="Y84" s="775"/>
      <c r="Z84" s="775"/>
      <c r="AA84" s="775"/>
      <c r="AB84" s="775"/>
      <c r="AC84" s="775"/>
      <c r="AD84" s="775"/>
      <c r="AE84" s="775"/>
      <c r="AF84" s="775"/>
      <c r="AG84" s="775"/>
      <c r="AH84" s="775"/>
      <c r="AI84" s="775"/>
      <c r="AJ84" s="775"/>
      <c r="AK84" s="775"/>
      <c r="AL84" s="775"/>
      <c r="AM84" s="775"/>
      <c r="AN84" s="775"/>
      <c r="AO84" s="775"/>
      <c r="AP84" s="775"/>
      <c r="AQ84" s="775"/>
      <c r="AR84" s="775"/>
      <c r="AS84" s="775"/>
      <c r="AT84" s="775"/>
      <c r="AU84" s="775"/>
      <c r="AV84" s="775"/>
      <c r="AW84" s="775"/>
      <c r="AX84" s="775"/>
      <c r="AY84" s="775"/>
      <c r="AZ84" s="1004"/>
      <c r="BA84" s="1004"/>
      <c r="BB84" s="1004"/>
      <c r="BC84" s="1004"/>
      <c r="BD84" s="1005"/>
      <c r="BE84" s="218"/>
      <c r="BF84" s="218"/>
      <c r="BG84" s="218"/>
      <c r="BH84" s="218"/>
      <c r="BI84" s="218"/>
      <c r="BJ84" s="218"/>
      <c r="BK84" s="218"/>
      <c r="BL84" s="218"/>
      <c r="BM84" s="218"/>
      <c r="BN84" s="218"/>
      <c r="BO84" s="218"/>
      <c r="BP84" s="218"/>
      <c r="BQ84" s="215">
        <v>78</v>
      </c>
      <c r="BR84" s="220"/>
      <c r="BS84" s="989"/>
      <c r="BT84" s="990"/>
      <c r="BU84" s="990"/>
      <c r="BV84" s="990"/>
      <c r="BW84" s="990"/>
      <c r="BX84" s="990"/>
      <c r="BY84" s="990"/>
      <c r="BZ84" s="990"/>
      <c r="CA84" s="990"/>
      <c r="CB84" s="990"/>
      <c r="CC84" s="990"/>
      <c r="CD84" s="990"/>
      <c r="CE84" s="990"/>
      <c r="CF84" s="990"/>
      <c r="CG84" s="991"/>
      <c r="CH84" s="992"/>
      <c r="CI84" s="993"/>
      <c r="CJ84" s="993"/>
      <c r="CK84" s="993"/>
      <c r="CL84" s="994"/>
      <c r="CM84" s="992"/>
      <c r="CN84" s="993"/>
      <c r="CO84" s="993"/>
      <c r="CP84" s="993"/>
      <c r="CQ84" s="994"/>
      <c r="CR84" s="992"/>
      <c r="CS84" s="993"/>
      <c r="CT84" s="993"/>
      <c r="CU84" s="993"/>
      <c r="CV84" s="994"/>
      <c r="CW84" s="992"/>
      <c r="CX84" s="993"/>
      <c r="CY84" s="993"/>
      <c r="CZ84" s="993"/>
      <c r="DA84" s="994"/>
      <c r="DB84" s="992"/>
      <c r="DC84" s="993"/>
      <c r="DD84" s="993"/>
      <c r="DE84" s="993"/>
      <c r="DF84" s="994"/>
      <c r="DG84" s="992"/>
      <c r="DH84" s="993"/>
      <c r="DI84" s="993"/>
      <c r="DJ84" s="993"/>
      <c r="DK84" s="994"/>
      <c r="DL84" s="992"/>
      <c r="DM84" s="993"/>
      <c r="DN84" s="993"/>
      <c r="DO84" s="993"/>
      <c r="DP84" s="994"/>
      <c r="DQ84" s="992"/>
      <c r="DR84" s="993"/>
      <c r="DS84" s="993"/>
      <c r="DT84" s="993"/>
      <c r="DU84" s="994"/>
      <c r="DV84" s="977"/>
      <c r="DW84" s="978"/>
      <c r="DX84" s="978"/>
      <c r="DY84" s="978"/>
      <c r="DZ84" s="979"/>
      <c r="EA84" s="199"/>
    </row>
    <row r="85" spans="1:131" s="200" customFormat="1" ht="26.25" customHeight="1">
      <c r="A85" s="214">
        <v>18</v>
      </c>
      <c r="B85" s="737"/>
      <c r="C85" s="738"/>
      <c r="D85" s="738"/>
      <c r="E85" s="738"/>
      <c r="F85" s="738"/>
      <c r="G85" s="738"/>
      <c r="H85" s="738"/>
      <c r="I85" s="738"/>
      <c r="J85" s="738"/>
      <c r="K85" s="738"/>
      <c r="L85" s="738"/>
      <c r="M85" s="738"/>
      <c r="N85" s="738"/>
      <c r="O85" s="738"/>
      <c r="P85" s="739"/>
      <c r="Q85" s="1006"/>
      <c r="R85" s="775"/>
      <c r="S85" s="775"/>
      <c r="T85" s="775"/>
      <c r="U85" s="775"/>
      <c r="V85" s="775"/>
      <c r="W85" s="775"/>
      <c r="X85" s="775"/>
      <c r="Y85" s="775"/>
      <c r="Z85" s="775"/>
      <c r="AA85" s="775"/>
      <c r="AB85" s="775"/>
      <c r="AC85" s="775"/>
      <c r="AD85" s="775"/>
      <c r="AE85" s="775"/>
      <c r="AF85" s="775"/>
      <c r="AG85" s="775"/>
      <c r="AH85" s="775"/>
      <c r="AI85" s="775"/>
      <c r="AJ85" s="775"/>
      <c r="AK85" s="775"/>
      <c r="AL85" s="775"/>
      <c r="AM85" s="775"/>
      <c r="AN85" s="775"/>
      <c r="AO85" s="775"/>
      <c r="AP85" s="775"/>
      <c r="AQ85" s="775"/>
      <c r="AR85" s="775"/>
      <c r="AS85" s="775"/>
      <c r="AT85" s="775"/>
      <c r="AU85" s="775"/>
      <c r="AV85" s="775"/>
      <c r="AW85" s="775"/>
      <c r="AX85" s="775"/>
      <c r="AY85" s="775"/>
      <c r="AZ85" s="1004"/>
      <c r="BA85" s="1004"/>
      <c r="BB85" s="1004"/>
      <c r="BC85" s="1004"/>
      <c r="BD85" s="1005"/>
      <c r="BE85" s="218"/>
      <c r="BF85" s="218"/>
      <c r="BG85" s="218"/>
      <c r="BH85" s="218"/>
      <c r="BI85" s="218"/>
      <c r="BJ85" s="218"/>
      <c r="BK85" s="218"/>
      <c r="BL85" s="218"/>
      <c r="BM85" s="218"/>
      <c r="BN85" s="218"/>
      <c r="BO85" s="218"/>
      <c r="BP85" s="218"/>
      <c r="BQ85" s="215">
        <v>79</v>
      </c>
      <c r="BR85" s="220"/>
      <c r="BS85" s="989"/>
      <c r="BT85" s="990"/>
      <c r="BU85" s="990"/>
      <c r="BV85" s="990"/>
      <c r="BW85" s="990"/>
      <c r="BX85" s="990"/>
      <c r="BY85" s="990"/>
      <c r="BZ85" s="990"/>
      <c r="CA85" s="990"/>
      <c r="CB85" s="990"/>
      <c r="CC85" s="990"/>
      <c r="CD85" s="990"/>
      <c r="CE85" s="990"/>
      <c r="CF85" s="990"/>
      <c r="CG85" s="991"/>
      <c r="CH85" s="992"/>
      <c r="CI85" s="993"/>
      <c r="CJ85" s="993"/>
      <c r="CK85" s="993"/>
      <c r="CL85" s="994"/>
      <c r="CM85" s="992"/>
      <c r="CN85" s="993"/>
      <c r="CO85" s="993"/>
      <c r="CP85" s="993"/>
      <c r="CQ85" s="994"/>
      <c r="CR85" s="992"/>
      <c r="CS85" s="993"/>
      <c r="CT85" s="993"/>
      <c r="CU85" s="993"/>
      <c r="CV85" s="994"/>
      <c r="CW85" s="992"/>
      <c r="CX85" s="993"/>
      <c r="CY85" s="993"/>
      <c r="CZ85" s="993"/>
      <c r="DA85" s="994"/>
      <c r="DB85" s="992"/>
      <c r="DC85" s="993"/>
      <c r="DD85" s="993"/>
      <c r="DE85" s="993"/>
      <c r="DF85" s="994"/>
      <c r="DG85" s="992"/>
      <c r="DH85" s="993"/>
      <c r="DI85" s="993"/>
      <c r="DJ85" s="993"/>
      <c r="DK85" s="994"/>
      <c r="DL85" s="992"/>
      <c r="DM85" s="993"/>
      <c r="DN85" s="993"/>
      <c r="DO85" s="993"/>
      <c r="DP85" s="994"/>
      <c r="DQ85" s="992"/>
      <c r="DR85" s="993"/>
      <c r="DS85" s="993"/>
      <c r="DT85" s="993"/>
      <c r="DU85" s="994"/>
      <c r="DV85" s="977"/>
      <c r="DW85" s="978"/>
      <c r="DX85" s="978"/>
      <c r="DY85" s="978"/>
      <c r="DZ85" s="979"/>
      <c r="EA85" s="199"/>
    </row>
    <row r="86" spans="1:131" s="200" customFormat="1" ht="26.25" customHeight="1">
      <c r="A86" s="214">
        <v>19</v>
      </c>
      <c r="B86" s="737"/>
      <c r="C86" s="738"/>
      <c r="D86" s="738"/>
      <c r="E86" s="738"/>
      <c r="F86" s="738"/>
      <c r="G86" s="738"/>
      <c r="H86" s="738"/>
      <c r="I86" s="738"/>
      <c r="J86" s="738"/>
      <c r="K86" s="738"/>
      <c r="L86" s="738"/>
      <c r="M86" s="738"/>
      <c r="N86" s="738"/>
      <c r="O86" s="738"/>
      <c r="P86" s="739"/>
      <c r="Q86" s="1006"/>
      <c r="R86" s="775"/>
      <c r="S86" s="775"/>
      <c r="T86" s="775"/>
      <c r="U86" s="775"/>
      <c r="V86" s="775"/>
      <c r="W86" s="775"/>
      <c r="X86" s="775"/>
      <c r="Y86" s="775"/>
      <c r="Z86" s="775"/>
      <c r="AA86" s="775"/>
      <c r="AB86" s="775"/>
      <c r="AC86" s="775"/>
      <c r="AD86" s="775"/>
      <c r="AE86" s="775"/>
      <c r="AF86" s="775"/>
      <c r="AG86" s="775"/>
      <c r="AH86" s="775"/>
      <c r="AI86" s="775"/>
      <c r="AJ86" s="775"/>
      <c r="AK86" s="775"/>
      <c r="AL86" s="775"/>
      <c r="AM86" s="775"/>
      <c r="AN86" s="775"/>
      <c r="AO86" s="775"/>
      <c r="AP86" s="775"/>
      <c r="AQ86" s="775"/>
      <c r="AR86" s="775"/>
      <c r="AS86" s="775"/>
      <c r="AT86" s="775"/>
      <c r="AU86" s="775"/>
      <c r="AV86" s="775"/>
      <c r="AW86" s="775"/>
      <c r="AX86" s="775"/>
      <c r="AY86" s="775"/>
      <c r="AZ86" s="1004"/>
      <c r="BA86" s="1004"/>
      <c r="BB86" s="1004"/>
      <c r="BC86" s="1004"/>
      <c r="BD86" s="1005"/>
      <c r="BE86" s="218"/>
      <c r="BF86" s="218"/>
      <c r="BG86" s="218"/>
      <c r="BH86" s="218"/>
      <c r="BI86" s="218"/>
      <c r="BJ86" s="218"/>
      <c r="BK86" s="218"/>
      <c r="BL86" s="218"/>
      <c r="BM86" s="218"/>
      <c r="BN86" s="218"/>
      <c r="BO86" s="218"/>
      <c r="BP86" s="218"/>
      <c r="BQ86" s="215">
        <v>80</v>
      </c>
      <c r="BR86" s="220"/>
      <c r="BS86" s="989"/>
      <c r="BT86" s="990"/>
      <c r="BU86" s="990"/>
      <c r="BV86" s="990"/>
      <c r="BW86" s="990"/>
      <c r="BX86" s="990"/>
      <c r="BY86" s="990"/>
      <c r="BZ86" s="990"/>
      <c r="CA86" s="990"/>
      <c r="CB86" s="990"/>
      <c r="CC86" s="990"/>
      <c r="CD86" s="990"/>
      <c r="CE86" s="990"/>
      <c r="CF86" s="990"/>
      <c r="CG86" s="991"/>
      <c r="CH86" s="992"/>
      <c r="CI86" s="993"/>
      <c r="CJ86" s="993"/>
      <c r="CK86" s="993"/>
      <c r="CL86" s="994"/>
      <c r="CM86" s="992"/>
      <c r="CN86" s="993"/>
      <c r="CO86" s="993"/>
      <c r="CP86" s="993"/>
      <c r="CQ86" s="994"/>
      <c r="CR86" s="992"/>
      <c r="CS86" s="993"/>
      <c r="CT86" s="993"/>
      <c r="CU86" s="993"/>
      <c r="CV86" s="994"/>
      <c r="CW86" s="992"/>
      <c r="CX86" s="993"/>
      <c r="CY86" s="993"/>
      <c r="CZ86" s="993"/>
      <c r="DA86" s="994"/>
      <c r="DB86" s="992"/>
      <c r="DC86" s="993"/>
      <c r="DD86" s="993"/>
      <c r="DE86" s="993"/>
      <c r="DF86" s="994"/>
      <c r="DG86" s="992"/>
      <c r="DH86" s="993"/>
      <c r="DI86" s="993"/>
      <c r="DJ86" s="993"/>
      <c r="DK86" s="994"/>
      <c r="DL86" s="992"/>
      <c r="DM86" s="993"/>
      <c r="DN86" s="993"/>
      <c r="DO86" s="993"/>
      <c r="DP86" s="994"/>
      <c r="DQ86" s="992"/>
      <c r="DR86" s="993"/>
      <c r="DS86" s="993"/>
      <c r="DT86" s="993"/>
      <c r="DU86" s="994"/>
      <c r="DV86" s="977"/>
      <c r="DW86" s="978"/>
      <c r="DX86" s="978"/>
      <c r="DY86" s="978"/>
      <c r="DZ86" s="979"/>
      <c r="EA86" s="199"/>
    </row>
    <row r="87" spans="1:131" s="200" customFormat="1" ht="26.25" customHeight="1">
      <c r="A87" s="222">
        <v>20</v>
      </c>
      <c r="B87" s="997"/>
      <c r="C87" s="998"/>
      <c r="D87" s="998"/>
      <c r="E87" s="998"/>
      <c r="F87" s="998"/>
      <c r="G87" s="998"/>
      <c r="H87" s="998"/>
      <c r="I87" s="998"/>
      <c r="J87" s="998"/>
      <c r="K87" s="998"/>
      <c r="L87" s="998"/>
      <c r="M87" s="998"/>
      <c r="N87" s="998"/>
      <c r="O87" s="998"/>
      <c r="P87" s="999"/>
      <c r="Q87" s="1000"/>
      <c r="R87" s="1001"/>
      <c r="S87" s="1001"/>
      <c r="T87" s="1001"/>
      <c r="U87" s="1001"/>
      <c r="V87" s="1001"/>
      <c r="W87" s="1001"/>
      <c r="X87" s="1001"/>
      <c r="Y87" s="1001"/>
      <c r="Z87" s="1001"/>
      <c r="AA87" s="1001"/>
      <c r="AB87" s="1001"/>
      <c r="AC87" s="1001"/>
      <c r="AD87" s="1001"/>
      <c r="AE87" s="1001"/>
      <c r="AF87" s="1001"/>
      <c r="AG87" s="1001"/>
      <c r="AH87" s="1001"/>
      <c r="AI87" s="1001"/>
      <c r="AJ87" s="1001"/>
      <c r="AK87" s="1001"/>
      <c r="AL87" s="1001"/>
      <c r="AM87" s="1001"/>
      <c r="AN87" s="1001"/>
      <c r="AO87" s="1001"/>
      <c r="AP87" s="1001"/>
      <c r="AQ87" s="1001"/>
      <c r="AR87" s="1001"/>
      <c r="AS87" s="1001"/>
      <c r="AT87" s="1001"/>
      <c r="AU87" s="1001"/>
      <c r="AV87" s="1001"/>
      <c r="AW87" s="1001"/>
      <c r="AX87" s="1001"/>
      <c r="AY87" s="1001"/>
      <c r="AZ87" s="1002"/>
      <c r="BA87" s="1002"/>
      <c r="BB87" s="1002"/>
      <c r="BC87" s="1002"/>
      <c r="BD87" s="1003"/>
      <c r="BE87" s="218"/>
      <c r="BF87" s="218"/>
      <c r="BG87" s="218"/>
      <c r="BH87" s="218"/>
      <c r="BI87" s="218"/>
      <c r="BJ87" s="218"/>
      <c r="BK87" s="218"/>
      <c r="BL87" s="218"/>
      <c r="BM87" s="218"/>
      <c r="BN87" s="218"/>
      <c r="BO87" s="218"/>
      <c r="BP87" s="218"/>
      <c r="BQ87" s="215">
        <v>81</v>
      </c>
      <c r="BR87" s="220"/>
      <c r="BS87" s="989"/>
      <c r="BT87" s="990"/>
      <c r="BU87" s="990"/>
      <c r="BV87" s="990"/>
      <c r="BW87" s="990"/>
      <c r="BX87" s="990"/>
      <c r="BY87" s="990"/>
      <c r="BZ87" s="990"/>
      <c r="CA87" s="990"/>
      <c r="CB87" s="990"/>
      <c r="CC87" s="990"/>
      <c r="CD87" s="990"/>
      <c r="CE87" s="990"/>
      <c r="CF87" s="990"/>
      <c r="CG87" s="991"/>
      <c r="CH87" s="992"/>
      <c r="CI87" s="993"/>
      <c r="CJ87" s="993"/>
      <c r="CK87" s="993"/>
      <c r="CL87" s="994"/>
      <c r="CM87" s="992"/>
      <c r="CN87" s="993"/>
      <c r="CO87" s="993"/>
      <c r="CP87" s="993"/>
      <c r="CQ87" s="994"/>
      <c r="CR87" s="992"/>
      <c r="CS87" s="993"/>
      <c r="CT87" s="993"/>
      <c r="CU87" s="993"/>
      <c r="CV87" s="994"/>
      <c r="CW87" s="992"/>
      <c r="CX87" s="993"/>
      <c r="CY87" s="993"/>
      <c r="CZ87" s="993"/>
      <c r="DA87" s="994"/>
      <c r="DB87" s="992"/>
      <c r="DC87" s="993"/>
      <c r="DD87" s="993"/>
      <c r="DE87" s="993"/>
      <c r="DF87" s="994"/>
      <c r="DG87" s="992"/>
      <c r="DH87" s="993"/>
      <c r="DI87" s="993"/>
      <c r="DJ87" s="993"/>
      <c r="DK87" s="994"/>
      <c r="DL87" s="992"/>
      <c r="DM87" s="993"/>
      <c r="DN87" s="993"/>
      <c r="DO87" s="993"/>
      <c r="DP87" s="994"/>
      <c r="DQ87" s="992"/>
      <c r="DR87" s="993"/>
      <c r="DS87" s="993"/>
      <c r="DT87" s="993"/>
      <c r="DU87" s="994"/>
      <c r="DV87" s="977"/>
      <c r="DW87" s="978"/>
      <c r="DX87" s="978"/>
      <c r="DY87" s="978"/>
      <c r="DZ87" s="979"/>
      <c r="EA87" s="199"/>
    </row>
    <row r="88" spans="1:131" s="200" customFormat="1" ht="26.25" customHeight="1" thickBot="1">
      <c r="A88" s="217" t="s">
        <v>367</v>
      </c>
      <c r="B88" s="980" t="s">
        <v>550</v>
      </c>
      <c r="C88" s="981"/>
      <c r="D88" s="981"/>
      <c r="E88" s="981"/>
      <c r="F88" s="981"/>
      <c r="G88" s="981"/>
      <c r="H88" s="981"/>
      <c r="I88" s="981"/>
      <c r="J88" s="981"/>
      <c r="K88" s="981"/>
      <c r="L88" s="981"/>
      <c r="M88" s="981"/>
      <c r="N88" s="981"/>
      <c r="O88" s="981"/>
      <c r="P88" s="982"/>
      <c r="Q88" s="995"/>
      <c r="R88" s="996"/>
      <c r="S88" s="996"/>
      <c r="T88" s="996"/>
      <c r="U88" s="996"/>
      <c r="V88" s="996"/>
      <c r="W88" s="996"/>
      <c r="X88" s="996"/>
      <c r="Y88" s="996"/>
      <c r="Z88" s="996"/>
      <c r="AA88" s="996"/>
      <c r="AB88" s="996"/>
      <c r="AC88" s="996"/>
      <c r="AD88" s="996"/>
      <c r="AE88" s="996"/>
      <c r="AF88" s="772">
        <v>21815</v>
      </c>
      <c r="AG88" s="772"/>
      <c r="AH88" s="772"/>
      <c r="AI88" s="772"/>
      <c r="AJ88" s="772"/>
      <c r="AK88" s="996"/>
      <c r="AL88" s="996"/>
      <c r="AM88" s="996"/>
      <c r="AN88" s="996"/>
      <c r="AO88" s="996"/>
      <c r="AP88" s="772">
        <v>8409</v>
      </c>
      <c r="AQ88" s="772"/>
      <c r="AR88" s="772"/>
      <c r="AS88" s="772"/>
      <c r="AT88" s="772"/>
      <c r="AU88" s="772">
        <v>338</v>
      </c>
      <c r="AV88" s="772"/>
      <c r="AW88" s="772"/>
      <c r="AX88" s="772"/>
      <c r="AY88" s="772"/>
      <c r="AZ88" s="773"/>
      <c r="BA88" s="773"/>
      <c r="BB88" s="773"/>
      <c r="BC88" s="773"/>
      <c r="BD88" s="774"/>
      <c r="BE88" s="218"/>
      <c r="BF88" s="218"/>
      <c r="BG88" s="218"/>
      <c r="BH88" s="218"/>
      <c r="BI88" s="218"/>
      <c r="BJ88" s="218"/>
      <c r="BK88" s="218"/>
      <c r="BL88" s="218"/>
      <c r="BM88" s="218"/>
      <c r="BN88" s="218"/>
      <c r="BO88" s="218"/>
      <c r="BP88" s="218"/>
      <c r="BQ88" s="215">
        <v>82</v>
      </c>
      <c r="BR88" s="220"/>
      <c r="BS88" s="989"/>
      <c r="BT88" s="990"/>
      <c r="BU88" s="990"/>
      <c r="BV88" s="990"/>
      <c r="BW88" s="990"/>
      <c r="BX88" s="990"/>
      <c r="BY88" s="990"/>
      <c r="BZ88" s="990"/>
      <c r="CA88" s="990"/>
      <c r="CB88" s="990"/>
      <c r="CC88" s="990"/>
      <c r="CD88" s="990"/>
      <c r="CE88" s="990"/>
      <c r="CF88" s="990"/>
      <c r="CG88" s="991"/>
      <c r="CH88" s="992"/>
      <c r="CI88" s="993"/>
      <c r="CJ88" s="993"/>
      <c r="CK88" s="993"/>
      <c r="CL88" s="994"/>
      <c r="CM88" s="992"/>
      <c r="CN88" s="993"/>
      <c r="CO88" s="993"/>
      <c r="CP88" s="993"/>
      <c r="CQ88" s="994"/>
      <c r="CR88" s="992"/>
      <c r="CS88" s="993"/>
      <c r="CT88" s="993"/>
      <c r="CU88" s="993"/>
      <c r="CV88" s="994"/>
      <c r="CW88" s="992"/>
      <c r="CX88" s="993"/>
      <c r="CY88" s="993"/>
      <c r="CZ88" s="993"/>
      <c r="DA88" s="994"/>
      <c r="DB88" s="992"/>
      <c r="DC88" s="993"/>
      <c r="DD88" s="993"/>
      <c r="DE88" s="993"/>
      <c r="DF88" s="994"/>
      <c r="DG88" s="992"/>
      <c r="DH88" s="993"/>
      <c r="DI88" s="993"/>
      <c r="DJ88" s="993"/>
      <c r="DK88" s="994"/>
      <c r="DL88" s="992"/>
      <c r="DM88" s="993"/>
      <c r="DN88" s="993"/>
      <c r="DO88" s="993"/>
      <c r="DP88" s="994"/>
      <c r="DQ88" s="992"/>
      <c r="DR88" s="993"/>
      <c r="DS88" s="993"/>
      <c r="DT88" s="993"/>
      <c r="DU88" s="994"/>
      <c r="DV88" s="977"/>
      <c r="DW88" s="978"/>
      <c r="DX88" s="978"/>
      <c r="DY88" s="978"/>
      <c r="DZ88" s="9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9"/>
      <c r="BT89" s="990"/>
      <c r="BU89" s="990"/>
      <c r="BV89" s="990"/>
      <c r="BW89" s="990"/>
      <c r="BX89" s="990"/>
      <c r="BY89" s="990"/>
      <c r="BZ89" s="990"/>
      <c r="CA89" s="990"/>
      <c r="CB89" s="990"/>
      <c r="CC89" s="990"/>
      <c r="CD89" s="990"/>
      <c r="CE89" s="990"/>
      <c r="CF89" s="990"/>
      <c r="CG89" s="991"/>
      <c r="CH89" s="992"/>
      <c r="CI89" s="993"/>
      <c r="CJ89" s="993"/>
      <c r="CK89" s="993"/>
      <c r="CL89" s="994"/>
      <c r="CM89" s="992"/>
      <c r="CN89" s="993"/>
      <c r="CO89" s="993"/>
      <c r="CP89" s="993"/>
      <c r="CQ89" s="994"/>
      <c r="CR89" s="992"/>
      <c r="CS89" s="993"/>
      <c r="CT89" s="993"/>
      <c r="CU89" s="993"/>
      <c r="CV89" s="994"/>
      <c r="CW89" s="992"/>
      <c r="CX89" s="993"/>
      <c r="CY89" s="993"/>
      <c r="CZ89" s="993"/>
      <c r="DA89" s="994"/>
      <c r="DB89" s="992"/>
      <c r="DC89" s="993"/>
      <c r="DD89" s="993"/>
      <c r="DE89" s="993"/>
      <c r="DF89" s="994"/>
      <c r="DG89" s="992"/>
      <c r="DH89" s="993"/>
      <c r="DI89" s="993"/>
      <c r="DJ89" s="993"/>
      <c r="DK89" s="994"/>
      <c r="DL89" s="992"/>
      <c r="DM89" s="993"/>
      <c r="DN89" s="993"/>
      <c r="DO89" s="993"/>
      <c r="DP89" s="994"/>
      <c r="DQ89" s="992"/>
      <c r="DR89" s="993"/>
      <c r="DS89" s="993"/>
      <c r="DT89" s="993"/>
      <c r="DU89" s="994"/>
      <c r="DV89" s="977"/>
      <c r="DW89" s="978"/>
      <c r="DX89" s="978"/>
      <c r="DY89" s="978"/>
      <c r="DZ89" s="9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9"/>
      <c r="BT90" s="990"/>
      <c r="BU90" s="990"/>
      <c r="BV90" s="990"/>
      <c r="BW90" s="990"/>
      <c r="BX90" s="990"/>
      <c r="BY90" s="990"/>
      <c r="BZ90" s="990"/>
      <c r="CA90" s="990"/>
      <c r="CB90" s="990"/>
      <c r="CC90" s="990"/>
      <c r="CD90" s="990"/>
      <c r="CE90" s="990"/>
      <c r="CF90" s="990"/>
      <c r="CG90" s="991"/>
      <c r="CH90" s="992"/>
      <c r="CI90" s="993"/>
      <c r="CJ90" s="993"/>
      <c r="CK90" s="993"/>
      <c r="CL90" s="994"/>
      <c r="CM90" s="992"/>
      <c r="CN90" s="993"/>
      <c r="CO90" s="993"/>
      <c r="CP90" s="993"/>
      <c r="CQ90" s="994"/>
      <c r="CR90" s="992"/>
      <c r="CS90" s="993"/>
      <c r="CT90" s="993"/>
      <c r="CU90" s="993"/>
      <c r="CV90" s="994"/>
      <c r="CW90" s="992"/>
      <c r="CX90" s="993"/>
      <c r="CY90" s="993"/>
      <c r="CZ90" s="993"/>
      <c r="DA90" s="994"/>
      <c r="DB90" s="992"/>
      <c r="DC90" s="993"/>
      <c r="DD90" s="993"/>
      <c r="DE90" s="993"/>
      <c r="DF90" s="994"/>
      <c r="DG90" s="992"/>
      <c r="DH90" s="993"/>
      <c r="DI90" s="993"/>
      <c r="DJ90" s="993"/>
      <c r="DK90" s="994"/>
      <c r="DL90" s="992"/>
      <c r="DM90" s="993"/>
      <c r="DN90" s="993"/>
      <c r="DO90" s="993"/>
      <c r="DP90" s="994"/>
      <c r="DQ90" s="992"/>
      <c r="DR90" s="993"/>
      <c r="DS90" s="993"/>
      <c r="DT90" s="993"/>
      <c r="DU90" s="994"/>
      <c r="DV90" s="977"/>
      <c r="DW90" s="978"/>
      <c r="DX90" s="978"/>
      <c r="DY90" s="978"/>
      <c r="DZ90" s="9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9"/>
      <c r="BT91" s="990"/>
      <c r="BU91" s="990"/>
      <c r="BV91" s="990"/>
      <c r="BW91" s="990"/>
      <c r="BX91" s="990"/>
      <c r="BY91" s="990"/>
      <c r="BZ91" s="990"/>
      <c r="CA91" s="990"/>
      <c r="CB91" s="990"/>
      <c r="CC91" s="990"/>
      <c r="CD91" s="990"/>
      <c r="CE91" s="990"/>
      <c r="CF91" s="990"/>
      <c r="CG91" s="991"/>
      <c r="CH91" s="992"/>
      <c r="CI91" s="993"/>
      <c r="CJ91" s="993"/>
      <c r="CK91" s="993"/>
      <c r="CL91" s="994"/>
      <c r="CM91" s="992"/>
      <c r="CN91" s="993"/>
      <c r="CO91" s="993"/>
      <c r="CP91" s="993"/>
      <c r="CQ91" s="994"/>
      <c r="CR91" s="992"/>
      <c r="CS91" s="993"/>
      <c r="CT91" s="993"/>
      <c r="CU91" s="993"/>
      <c r="CV91" s="994"/>
      <c r="CW91" s="992"/>
      <c r="CX91" s="993"/>
      <c r="CY91" s="993"/>
      <c r="CZ91" s="993"/>
      <c r="DA91" s="994"/>
      <c r="DB91" s="992"/>
      <c r="DC91" s="993"/>
      <c r="DD91" s="993"/>
      <c r="DE91" s="993"/>
      <c r="DF91" s="994"/>
      <c r="DG91" s="992"/>
      <c r="DH91" s="993"/>
      <c r="DI91" s="993"/>
      <c r="DJ91" s="993"/>
      <c r="DK91" s="994"/>
      <c r="DL91" s="992"/>
      <c r="DM91" s="993"/>
      <c r="DN91" s="993"/>
      <c r="DO91" s="993"/>
      <c r="DP91" s="994"/>
      <c r="DQ91" s="992"/>
      <c r="DR91" s="993"/>
      <c r="DS91" s="993"/>
      <c r="DT91" s="993"/>
      <c r="DU91" s="994"/>
      <c r="DV91" s="977"/>
      <c r="DW91" s="978"/>
      <c r="DX91" s="978"/>
      <c r="DY91" s="978"/>
      <c r="DZ91" s="9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9"/>
      <c r="BT92" s="990"/>
      <c r="BU92" s="990"/>
      <c r="BV92" s="990"/>
      <c r="BW92" s="990"/>
      <c r="BX92" s="990"/>
      <c r="BY92" s="990"/>
      <c r="BZ92" s="990"/>
      <c r="CA92" s="990"/>
      <c r="CB92" s="990"/>
      <c r="CC92" s="990"/>
      <c r="CD92" s="990"/>
      <c r="CE92" s="990"/>
      <c r="CF92" s="990"/>
      <c r="CG92" s="991"/>
      <c r="CH92" s="992"/>
      <c r="CI92" s="993"/>
      <c r="CJ92" s="993"/>
      <c r="CK92" s="993"/>
      <c r="CL92" s="994"/>
      <c r="CM92" s="992"/>
      <c r="CN92" s="993"/>
      <c r="CO92" s="993"/>
      <c r="CP92" s="993"/>
      <c r="CQ92" s="994"/>
      <c r="CR92" s="992"/>
      <c r="CS92" s="993"/>
      <c r="CT92" s="993"/>
      <c r="CU92" s="993"/>
      <c r="CV92" s="994"/>
      <c r="CW92" s="992"/>
      <c r="CX92" s="993"/>
      <c r="CY92" s="993"/>
      <c r="CZ92" s="993"/>
      <c r="DA92" s="994"/>
      <c r="DB92" s="992"/>
      <c r="DC92" s="993"/>
      <c r="DD92" s="993"/>
      <c r="DE92" s="993"/>
      <c r="DF92" s="994"/>
      <c r="DG92" s="992"/>
      <c r="DH92" s="993"/>
      <c r="DI92" s="993"/>
      <c r="DJ92" s="993"/>
      <c r="DK92" s="994"/>
      <c r="DL92" s="992"/>
      <c r="DM92" s="993"/>
      <c r="DN92" s="993"/>
      <c r="DO92" s="993"/>
      <c r="DP92" s="994"/>
      <c r="DQ92" s="992"/>
      <c r="DR92" s="993"/>
      <c r="DS92" s="993"/>
      <c r="DT92" s="993"/>
      <c r="DU92" s="994"/>
      <c r="DV92" s="977"/>
      <c r="DW92" s="978"/>
      <c r="DX92" s="978"/>
      <c r="DY92" s="978"/>
      <c r="DZ92" s="9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9"/>
      <c r="BT93" s="990"/>
      <c r="BU93" s="990"/>
      <c r="BV93" s="990"/>
      <c r="BW93" s="990"/>
      <c r="BX93" s="990"/>
      <c r="BY93" s="990"/>
      <c r="BZ93" s="990"/>
      <c r="CA93" s="990"/>
      <c r="CB93" s="990"/>
      <c r="CC93" s="990"/>
      <c r="CD93" s="990"/>
      <c r="CE93" s="990"/>
      <c r="CF93" s="990"/>
      <c r="CG93" s="991"/>
      <c r="CH93" s="992"/>
      <c r="CI93" s="993"/>
      <c r="CJ93" s="993"/>
      <c r="CK93" s="993"/>
      <c r="CL93" s="994"/>
      <c r="CM93" s="992"/>
      <c r="CN93" s="993"/>
      <c r="CO93" s="993"/>
      <c r="CP93" s="993"/>
      <c r="CQ93" s="994"/>
      <c r="CR93" s="992"/>
      <c r="CS93" s="993"/>
      <c r="CT93" s="993"/>
      <c r="CU93" s="993"/>
      <c r="CV93" s="994"/>
      <c r="CW93" s="992"/>
      <c r="CX93" s="993"/>
      <c r="CY93" s="993"/>
      <c r="CZ93" s="993"/>
      <c r="DA93" s="994"/>
      <c r="DB93" s="992"/>
      <c r="DC93" s="993"/>
      <c r="DD93" s="993"/>
      <c r="DE93" s="993"/>
      <c r="DF93" s="994"/>
      <c r="DG93" s="992"/>
      <c r="DH93" s="993"/>
      <c r="DI93" s="993"/>
      <c r="DJ93" s="993"/>
      <c r="DK93" s="994"/>
      <c r="DL93" s="992"/>
      <c r="DM93" s="993"/>
      <c r="DN93" s="993"/>
      <c r="DO93" s="993"/>
      <c r="DP93" s="994"/>
      <c r="DQ93" s="992"/>
      <c r="DR93" s="993"/>
      <c r="DS93" s="993"/>
      <c r="DT93" s="993"/>
      <c r="DU93" s="994"/>
      <c r="DV93" s="977"/>
      <c r="DW93" s="978"/>
      <c r="DX93" s="978"/>
      <c r="DY93" s="978"/>
      <c r="DZ93" s="9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9"/>
      <c r="BT94" s="990"/>
      <c r="BU94" s="990"/>
      <c r="BV94" s="990"/>
      <c r="BW94" s="990"/>
      <c r="BX94" s="990"/>
      <c r="BY94" s="990"/>
      <c r="BZ94" s="990"/>
      <c r="CA94" s="990"/>
      <c r="CB94" s="990"/>
      <c r="CC94" s="990"/>
      <c r="CD94" s="990"/>
      <c r="CE94" s="990"/>
      <c r="CF94" s="990"/>
      <c r="CG94" s="991"/>
      <c r="CH94" s="992"/>
      <c r="CI94" s="993"/>
      <c r="CJ94" s="993"/>
      <c r="CK94" s="993"/>
      <c r="CL94" s="994"/>
      <c r="CM94" s="992"/>
      <c r="CN94" s="993"/>
      <c r="CO94" s="993"/>
      <c r="CP94" s="993"/>
      <c r="CQ94" s="994"/>
      <c r="CR94" s="992"/>
      <c r="CS94" s="993"/>
      <c r="CT94" s="993"/>
      <c r="CU94" s="993"/>
      <c r="CV94" s="994"/>
      <c r="CW94" s="992"/>
      <c r="CX94" s="993"/>
      <c r="CY94" s="993"/>
      <c r="CZ94" s="993"/>
      <c r="DA94" s="994"/>
      <c r="DB94" s="992"/>
      <c r="DC94" s="993"/>
      <c r="DD94" s="993"/>
      <c r="DE94" s="993"/>
      <c r="DF94" s="994"/>
      <c r="DG94" s="992"/>
      <c r="DH94" s="993"/>
      <c r="DI94" s="993"/>
      <c r="DJ94" s="993"/>
      <c r="DK94" s="994"/>
      <c r="DL94" s="992"/>
      <c r="DM94" s="993"/>
      <c r="DN94" s="993"/>
      <c r="DO94" s="993"/>
      <c r="DP94" s="994"/>
      <c r="DQ94" s="992"/>
      <c r="DR94" s="993"/>
      <c r="DS94" s="993"/>
      <c r="DT94" s="993"/>
      <c r="DU94" s="994"/>
      <c r="DV94" s="977"/>
      <c r="DW94" s="978"/>
      <c r="DX94" s="978"/>
      <c r="DY94" s="978"/>
      <c r="DZ94" s="9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9"/>
      <c r="BT95" s="990"/>
      <c r="BU95" s="990"/>
      <c r="BV95" s="990"/>
      <c r="BW95" s="990"/>
      <c r="BX95" s="990"/>
      <c r="BY95" s="990"/>
      <c r="BZ95" s="990"/>
      <c r="CA95" s="990"/>
      <c r="CB95" s="990"/>
      <c r="CC95" s="990"/>
      <c r="CD95" s="990"/>
      <c r="CE95" s="990"/>
      <c r="CF95" s="990"/>
      <c r="CG95" s="991"/>
      <c r="CH95" s="992"/>
      <c r="CI95" s="993"/>
      <c r="CJ95" s="993"/>
      <c r="CK95" s="993"/>
      <c r="CL95" s="994"/>
      <c r="CM95" s="992"/>
      <c r="CN95" s="993"/>
      <c r="CO95" s="993"/>
      <c r="CP95" s="993"/>
      <c r="CQ95" s="994"/>
      <c r="CR95" s="992"/>
      <c r="CS95" s="993"/>
      <c r="CT95" s="993"/>
      <c r="CU95" s="993"/>
      <c r="CV95" s="994"/>
      <c r="CW95" s="992"/>
      <c r="CX95" s="993"/>
      <c r="CY95" s="993"/>
      <c r="CZ95" s="993"/>
      <c r="DA95" s="994"/>
      <c r="DB95" s="992"/>
      <c r="DC95" s="993"/>
      <c r="DD95" s="993"/>
      <c r="DE95" s="993"/>
      <c r="DF95" s="994"/>
      <c r="DG95" s="992"/>
      <c r="DH95" s="993"/>
      <c r="DI95" s="993"/>
      <c r="DJ95" s="993"/>
      <c r="DK95" s="994"/>
      <c r="DL95" s="992"/>
      <c r="DM95" s="993"/>
      <c r="DN95" s="993"/>
      <c r="DO95" s="993"/>
      <c r="DP95" s="994"/>
      <c r="DQ95" s="992"/>
      <c r="DR95" s="993"/>
      <c r="DS95" s="993"/>
      <c r="DT95" s="993"/>
      <c r="DU95" s="994"/>
      <c r="DV95" s="977"/>
      <c r="DW95" s="978"/>
      <c r="DX95" s="978"/>
      <c r="DY95" s="978"/>
      <c r="DZ95" s="9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9"/>
      <c r="BT96" s="990"/>
      <c r="BU96" s="990"/>
      <c r="BV96" s="990"/>
      <c r="BW96" s="990"/>
      <c r="BX96" s="990"/>
      <c r="BY96" s="990"/>
      <c r="BZ96" s="990"/>
      <c r="CA96" s="990"/>
      <c r="CB96" s="990"/>
      <c r="CC96" s="990"/>
      <c r="CD96" s="990"/>
      <c r="CE96" s="990"/>
      <c r="CF96" s="990"/>
      <c r="CG96" s="991"/>
      <c r="CH96" s="992"/>
      <c r="CI96" s="993"/>
      <c r="CJ96" s="993"/>
      <c r="CK96" s="993"/>
      <c r="CL96" s="994"/>
      <c r="CM96" s="992"/>
      <c r="CN96" s="993"/>
      <c r="CO96" s="993"/>
      <c r="CP96" s="993"/>
      <c r="CQ96" s="994"/>
      <c r="CR96" s="992"/>
      <c r="CS96" s="993"/>
      <c r="CT96" s="993"/>
      <c r="CU96" s="993"/>
      <c r="CV96" s="994"/>
      <c r="CW96" s="992"/>
      <c r="CX96" s="993"/>
      <c r="CY96" s="993"/>
      <c r="CZ96" s="993"/>
      <c r="DA96" s="994"/>
      <c r="DB96" s="992"/>
      <c r="DC96" s="993"/>
      <c r="DD96" s="993"/>
      <c r="DE96" s="993"/>
      <c r="DF96" s="994"/>
      <c r="DG96" s="992"/>
      <c r="DH96" s="993"/>
      <c r="DI96" s="993"/>
      <c r="DJ96" s="993"/>
      <c r="DK96" s="994"/>
      <c r="DL96" s="992"/>
      <c r="DM96" s="993"/>
      <c r="DN96" s="993"/>
      <c r="DO96" s="993"/>
      <c r="DP96" s="994"/>
      <c r="DQ96" s="992"/>
      <c r="DR96" s="993"/>
      <c r="DS96" s="993"/>
      <c r="DT96" s="993"/>
      <c r="DU96" s="994"/>
      <c r="DV96" s="977"/>
      <c r="DW96" s="978"/>
      <c r="DX96" s="978"/>
      <c r="DY96" s="978"/>
      <c r="DZ96" s="9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9"/>
      <c r="BT97" s="990"/>
      <c r="BU97" s="990"/>
      <c r="BV97" s="990"/>
      <c r="BW97" s="990"/>
      <c r="BX97" s="990"/>
      <c r="BY97" s="990"/>
      <c r="BZ97" s="990"/>
      <c r="CA97" s="990"/>
      <c r="CB97" s="990"/>
      <c r="CC97" s="990"/>
      <c r="CD97" s="990"/>
      <c r="CE97" s="990"/>
      <c r="CF97" s="990"/>
      <c r="CG97" s="991"/>
      <c r="CH97" s="992"/>
      <c r="CI97" s="993"/>
      <c r="CJ97" s="993"/>
      <c r="CK97" s="993"/>
      <c r="CL97" s="994"/>
      <c r="CM97" s="992"/>
      <c r="CN97" s="993"/>
      <c r="CO97" s="993"/>
      <c r="CP97" s="993"/>
      <c r="CQ97" s="994"/>
      <c r="CR97" s="992"/>
      <c r="CS97" s="993"/>
      <c r="CT97" s="993"/>
      <c r="CU97" s="993"/>
      <c r="CV97" s="994"/>
      <c r="CW97" s="992"/>
      <c r="CX97" s="993"/>
      <c r="CY97" s="993"/>
      <c r="CZ97" s="993"/>
      <c r="DA97" s="994"/>
      <c r="DB97" s="992"/>
      <c r="DC97" s="993"/>
      <c r="DD97" s="993"/>
      <c r="DE97" s="993"/>
      <c r="DF97" s="994"/>
      <c r="DG97" s="992"/>
      <c r="DH97" s="993"/>
      <c r="DI97" s="993"/>
      <c r="DJ97" s="993"/>
      <c r="DK97" s="994"/>
      <c r="DL97" s="992"/>
      <c r="DM97" s="993"/>
      <c r="DN97" s="993"/>
      <c r="DO97" s="993"/>
      <c r="DP97" s="994"/>
      <c r="DQ97" s="992"/>
      <c r="DR97" s="993"/>
      <c r="DS97" s="993"/>
      <c r="DT97" s="993"/>
      <c r="DU97" s="994"/>
      <c r="DV97" s="977"/>
      <c r="DW97" s="978"/>
      <c r="DX97" s="978"/>
      <c r="DY97" s="978"/>
      <c r="DZ97" s="9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9"/>
      <c r="BT98" s="990"/>
      <c r="BU98" s="990"/>
      <c r="BV98" s="990"/>
      <c r="BW98" s="990"/>
      <c r="BX98" s="990"/>
      <c r="BY98" s="990"/>
      <c r="BZ98" s="990"/>
      <c r="CA98" s="990"/>
      <c r="CB98" s="990"/>
      <c r="CC98" s="990"/>
      <c r="CD98" s="990"/>
      <c r="CE98" s="990"/>
      <c r="CF98" s="990"/>
      <c r="CG98" s="991"/>
      <c r="CH98" s="992"/>
      <c r="CI98" s="993"/>
      <c r="CJ98" s="993"/>
      <c r="CK98" s="993"/>
      <c r="CL98" s="994"/>
      <c r="CM98" s="992"/>
      <c r="CN98" s="993"/>
      <c r="CO98" s="993"/>
      <c r="CP98" s="993"/>
      <c r="CQ98" s="994"/>
      <c r="CR98" s="992"/>
      <c r="CS98" s="993"/>
      <c r="CT98" s="993"/>
      <c r="CU98" s="993"/>
      <c r="CV98" s="994"/>
      <c r="CW98" s="992"/>
      <c r="CX98" s="993"/>
      <c r="CY98" s="993"/>
      <c r="CZ98" s="993"/>
      <c r="DA98" s="994"/>
      <c r="DB98" s="992"/>
      <c r="DC98" s="993"/>
      <c r="DD98" s="993"/>
      <c r="DE98" s="993"/>
      <c r="DF98" s="994"/>
      <c r="DG98" s="992"/>
      <c r="DH98" s="993"/>
      <c r="DI98" s="993"/>
      <c r="DJ98" s="993"/>
      <c r="DK98" s="994"/>
      <c r="DL98" s="992"/>
      <c r="DM98" s="993"/>
      <c r="DN98" s="993"/>
      <c r="DO98" s="993"/>
      <c r="DP98" s="994"/>
      <c r="DQ98" s="992"/>
      <c r="DR98" s="993"/>
      <c r="DS98" s="993"/>
      <c r="DT98" s="993"/>
      <c r="DU98" s="994"/>
      <c r="DV98" s="977"/>
      <c r="DW98" s="978"/>
      <c r="DX98" s="978"/>
      <c r="DY98" s="978"/>
      <c r="DZ98" s="9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9"/>
      <c r="BT99" s="990"/>
      <c r="BU99" s="990"/>
      <c r="BV99" s="990"/>
      <c r="BW99" s="990"/>
      <c r="BX99" s="990"/>
      <c r="BY99" s="990"/>
      <c r="BZ99" s="990"/>
      <c r="CA99" s="990"/>
      <c r="CB99" s="990"/>
      <c r="CC99" s="990"/>
      <c r="CD99" s="990"/>
      <c r="CE99" s="990"/>
      <c r="CF99" s="990"/>
      <c r="CG99" s="991"/>
      <c r="CH99" s="992"/>
      <c r="CI99" s="993"/>
      <c r="CJ99" s="993"/>
      <c r="CK99" s="993"/>
      <c r="CL99" s="994"/>
      <c r="CM99" s="992"/>
      <c r="CN99" s="993"/>
      <c r="CO99" s="993"/>
      <c r="CP99" s="993"/>
      <c r="CQ99" s="994"/>
      <c r="CR99" s="992"/>
      <c r="CS99" s="993"/>
      <c r="CT99" s="993"/>
      <c r="CU99" s="993"/>
      <c r="CV99" s="994"/>
      <c r="CW99" s="992"/>
      <c r="CX99" s="993"/>
      <c r="CY99" s="993"/>
      <c r="CZ99" s="993"/>
      <c r="DA99" s="994"/>
      <c r="DB99" s="992"/>
      <c r="DC99" s="993"/>
      <c r="DD99" s="993"/>
      <c r="DE99" s="993"/>
      <c r="DF99" s="994"/>
      <c r="DG99" s="992"/>
      <c r="DH99" s="993"/>
      <c r="DI99" s="993"/>
      <c r="DJ99" s="993"/>
      <c r="DK99" s="994"/>
      <c r="DL99" s="992"/>
      <c r="DM99" s="993"/>
      <c r="DN99" s="993"/>
      <c r="DO99" s="993"/>
      <c r="DP99" s="994"/>
      <c r="DQ99" s="992"/>
      <c r="DR99" s="993"/>
      <c r="DS99" s="993"/>
      <c r="DT99" s="993"/>
      <c r="DU99" s="994"/>
      <c r="DV99" s="977"/>
      <c r="DW99" s="978"/>
      <c r="DX99" s="978"/>
      <c r="DY99" s="978"/>
      <c r="DZ99" s="9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9"/>
      <c r="BT100" s="990"/>
      <c r="BU100" s="990"/>
      <c r="BV100" s="990"/>
      <c r="BW100" s="990"/>
      <c r="BX100" s="990"/>
      <c r="BY100" s="990"/>
      <c r="BZ100" s="990"/>
      <c r="CA100" s="990"/>
      <c r="CB100" s="990"/>
      <c r="CC100" s="990"/>
      <c r="CD100" s="990"/>
      <c r="CE100" s="990"/>
      <c r="CF100" s="990"/>
      <c r="CG100" s="991"/>
      <c r="CH100" s="992"/>
      <c r="CI100" s="993"/>
      <c r="CJ100" s="993"/>
      <c r="CK100" s="993"/>
      <c r="CL100" s="994"/>
      <c r="CM100" s="992"/>
      <c r="CN100" s="993"/>
      <c r="CO100" s="993"/>
      <c r="CP100" s="993"/>
      <c r="CQ100" s="994"/>
      <c r="CR100" s="992"/>
      <c r="CS100" s="993"/>
      <c r="CT100" s="993"/>
      <c r="CU100" s="993"/>
      <c r="CV100" s="994"/>
      <c r="CW100" s="992"/>
      <c r="CX100" s="993"/>
      <c r="CY100" s="993"/>
      <c r="CZ100" s="993"/>
      <c r="DA100" s="994"/>
      <c r="DB100" s="992"/>
      <c r="DC100" s="993"/>
      <c r="DD100" s="993"/>
      <c r="DE100" s="993"/>
      <c r="DF100" s="994"/>
      <c r="DG100" s="992"/>
      <c r="DH100" s="993"/>
      <c r="DI100" s="993"/>
      <c r="DJ100" s="993"/>
      <c r="DK100" s="994"/>
      <c r="DL100" s="992"/>
      <c r="DM100" s="993"/>
      <c r="DN100" s="993"/>
      <c r="DO100" s="993"/>
      <c r="DP100" s="994"/>
      <c r="DQ100" s="992"/>
      <c r="DR100" s="993"/>
      <c r="DS100" s="993"/>
      <c r="DT100" s="993"/>
      <c r="DU100" s="994"/>
      <c r="DV100" s="977"/>
      <c r="DW100" s="978"/>
      <c r="DX100" s="978"/>
      <c r="DY100" s="978"/>
      <c r="DZ100" s="9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9"/>
      <c r="BT101" s="990"/>
      <c r="BU101" s="990"/>
      <c r="BV101" s="990"/>
      <c r="BW101" s="990"/>
      <c r="BX101" s="990"/>
      <c r="BY101" s="990"/>
      <c r="BZ101" s="990"/>
      <c r="CA101" s="990"/>
      <c r="CB101" s="990"/>
      <c r="CC101" s="990"/>
      <c r="CD101" s="990"/>
      <c r="CE101" s="990"/>
      <c r="CF101" s="990"/>
      <c r="CG101" s="991"/>
      <c r="CH101" s="992"/>
      <c r="CI101" s="993"/>
      <c r="CJ101" s="993"/>
      <c r="CK101" s="993"/>
      <c r="CL101" s="994"/>
      <c r="CM101" s="992"/>
      <c r="CN101" s="993"/>
      <c r="CO101" s="993"/>
      <c r="CP101" s="993"/>
      <c r="CQ101" s="994"/>
      <c r="CR101" s="992"/>
      <c r="CS101" s="993"/>
      <c r="CT101" s="993"/>
      <c r="CU101" s="993"/>
      <c r="CV101" s="994"/>
      <c r="CW101" s="992"/>
      <c r="CX101" s="993"/>
      <c r="CY101" s="993"/>
      <c r="CZ101" s="993"/>
      <c r="DA101" s="994"/>
      <c r="DB101" s="992"/>
      <c r="DC101" s="993"/>
      <c r="DD101" s="993"/>
      <c r="DE101" s="993"/>
      <c r="DF101" s="994"/>
      <c r="DG101" s="992"/>
      <c r="DH101" s="993"/>
      <c r="DI101" s="993"/>
      <c r="DJ101" s="993"/>
      <c r="DK101" s="994"/>
      <c r="DL101" s="992"/>
      <c r="DM101" s="993"/>
      <c r="DN101" s="993"/>
      <c r="DO101" s="993"/>
      <c r="DP101" s="994"/>
      <c r="DQ101" s="992"/>
      <c r="DR101" s="993"/>
      <c r="DS101" s="993"/>
      <c r="DT101" s="993"/>
      <c r="DU101" s="994"/>
      <c r="DV101" s="977"/>
      <c r="DW101" s="978"/>
      <c r="DX101" s="978"/>
      <c r="DY101" s="978"/>
      <c r="DZ101" s="9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80" t="s">
        <v>563</v>
      </c>
      <c r="BS102" s="981"/>
      <c r="BT102" s="981"/>
      <c r="BU102" s="981"/>
      <c r="BV102" s="981"/>
      <c r="BW102" s="981"/>
      <c r="BX102" s="981"/>
      <c r="BY102" s="981"/>
      <c r="BZ102" s="981"/>
      <c r="CA102" s="981"/>
      <c r="CB102" s="981"/>
      <c r="CC102" s="981"/>
      <c r="CD102" s="981"/>
      <c r="CE102" s="981"/>
      <c r="CF102" s="981"/>
      <c r="CG102" s="982"/>
      <c r="CH102" s="983"/>
      <c r="CI102" s="984"/>
      <c r="CJ102" s="984"/>
      <c r="CK102" s="984"/>
      <c r="CL102" s="985"/>
      <c r="CM102" s="983"/>
      <c r="CN102" s="984"/>
      <c r="CO102" s="984"/>
      <c r="CP102" s="984"/>
      <c r="CQ102" s="985"/>
      <c r="CR102" s="986">
        <v>399</v>
      </c>
      <c r="CS102" s="987"/>
      <c r="CT102" s="987"/>
      <c r="CU102" s="987"/>
      <c r="CV102" s="988"/>
      <c r="CW102" s="986">
        <v>359</v>
      </c>
      <c r="CX102" s="987"/>
      <c r="CY102" s="987"/>
      <c r="CZ102" s="987"/>
      <c r="DA102" s="988"/>
      <c r="DB102" s="986">
        <v>1074</v>
      </c>
      <c r="DC102" s="987"/>
      <c r="DD102" s="987"/>
      <c r="DE102" s="987"/>
      <c r="DF102" s="988"/>
      <c r="DG102" s="986">
        <v>816</v>
      </c>
      <c r="DH102" s="987"/>
      <c r="DI102" s="987"/>
      <c r="DJ102" s="987"/>
      <c r="DK102" s="988"/>
      <c r="DL102" s="986" t="s">
        <v>470</v>
      </c>
      <c r="DM102" s="987"/>
      <c r="DN102" s="987"/>
      <c r="DO102" s="987"/>
      <c r="DP102" s="988"/>
      <c r="DQ102" s="986" t="s">
        <v>470</v>
      </c>
      <c r="DR102" s="987"/>
      <c r="DS102" s="987"/>
      <c r="DT102" s="987"/>
      <c r="DU102" s="988"/>
      <c r="DV102" s="969"/>
      <c r="DW102" s="970"/>
      <c r="DX102" s="970"/>
      <c r="DY102" s="970"/>
      <c r="DZ102" s="971"/>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72" t="s">
        <v>386</v>
      </c>
      <c r="BR103" s="972"/>
      <c r="BS103" s="972"/>
      <c r="BT103" s="972"/>
      <c r="BU103" s="972"/>
      <c r="BV103" s="972"/>
      <c r="BW103" s="972"/>
      <c r="BX103" s="972"/>
      <c r="BY103" s="972"/>
      <c r="BZ103" s="972"/>
      <c r="CA103" s="972"/>
      <c r="CB103" s="972"/>
      <c r="CC103" s="972"/>
      <c r="CD103" s="972"/>
      <c r="CE103" s="972"/>
      <c r="CF103" s="972"/>
      <c r="CG103" s="972"/>
      <c r="CH103" s="972"/>
      <c r="CI103" s="972"/>
      <c r="CJ103" s="972"/>
      <c r="CK103" s="972"/>
      <c r="CL103" s="972"/>
      <c r="CM103" s="972"/>
      <c r="CN103" s="972"/>
      <c r="CO103" s="972"/>
      <c r="CP103" s="972"/>
      <c r="CQ103" s="972"/>
      <c r="CR103" s="972"/>
      <c r="CS103" s="972"/>
      <c r="CT103" s="972"/>
      <c r="CU103" s="972"/>
      <c r="CV103" s="972"/>
      <c r="CW103" s="972"/>
      <c r="CX103" s="972"/>
      <c r="CY103" s="972"/>
      <c r="CZ103" s="972"/>
      <c r="DA103" s="972"/>
      <c r="DB103" s="972"/>
      <c r="DC103" s="972"/>
      <c r="DD103" s="972"/>
      <c r="DE103" s="972"/>
      <c r="DF103" s="972"/>
      <c r="DG103" s="972"/>
      <c r="DH103" s="972"/>
      <c r="DI103" s="972"/>
      <c r="DJ103" s="972"/>
      <c r="DK103" s="972"/>
      <c r="DL103" s="972"/>
      <c r="DM103" s="972"/>
      <c r="DN103" s="972"/>
      <c r="DO103" s="972"/>
      <c r="DP103" s="972"/>
      <c r="DQ103" s="972"/>
      <c r="DR103" s="972"/>
      <c r="DS103" s="972"/>
      <c r="DT103" s="972"/>
      <c r="DU103" s="972"/>
      <c r="DV103" s="972"/>
      <c r="DW103" s="972"/>
      <c r="DX103" s="972"/>
      <c r="DY103" s="972"/>
      <c r="DZ103" s="972"/>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73" t="s">
        <v>387</v>
      </c>
      <c r="BR104" s="973"/>
      <c r="BS104" s="973"/>
      <c r="BT104" s="973"/>
      <c r="BU104" s="973"/>
      <c r="BV104" s="973"/>
      <c r="BW104" s="973"/>
      <c r="BX104" s="973"/>
      <c r="BY104" s="973"/>
      <c r="BZ104" s="973"/>
      <c r="CA104" s="973"/>
      <c r="CB104" s="973"/>
      <c r="CC104" s="973"/>
      <c r="CD104" s="973"/>
      <c r="CE104" s="973"/>
      <c r="CF104" s="973"/>
      <c r="CG104" s="973"/>
      <c r="CH104" s="973"/>
      <c r="CI104" s="973"/>
      <c r="CJ104" s="973"/>
      <c r="CK104" s="973"/>
      <c r="CL104" s="973"/>
      <c r="CM104" s="973"/>
      <c r="CN104" s="973"/>
      <c r="CO104" s="973"/>
      <c r="CP104" s="973"/>
      <c r="CQ104" s="973"/>
      <c r="CR104" s="973"/>
      <c r="CS104" s="973"/>
      <c r="CT104" s="973"/>
      <c r="CU104" s="973"/>
      <c r="CV104" s="973"/>
      <c r="CW104" s="973"/>
      <c r="CX104" s="973"/>
      <c r="CY104" s="973"/>
      <c r="CZ104" s="973"/>
      <c r="DA104" s="973"/>
      <c r="DB104" s="973"/>
      <c r="DC104" s="973"/>
      <c r="DD104" s="973"/>
      <c r="DE104" s="973"/>
      <c r="DF104" s="973"/>
      <c r="DG104" s="973"/>
      <c r="DH104" s="973"/>
      <c r="DI104" s="973"/>
      <c r="DJ104" s="973"/>
      <c r="DK104" s="973"/>
      <c r="DL104" s="973"/>
      <c r="DM104" s="973"/>
      <c r="DN104" s="973"/>
      <c r="DO104" s="973"/>
      <c r="DP104" s="973"/>
      <c r="DQ104" s="973"/>
      <c r="DR104" s="973"/>
      <c r="DS104" s="973"/>
      <c r="DT104" s="973"/>
      <c r="DU104" s="973"/>
      <c r="DV104" s="973"/>
      <c r="DW104" s="973"/>
      <c r="DX104" s="973"/>
      <c r="DY104" s="973"/>
      <c r="DZ104" s="973"/>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388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389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74" t="s">
        <v>390</v>
      </c>
      <c r="B108" s="975"/>
      <c r="C108" s="975"/>
      <c r="D108" s="975"/>
      <c r="E108" s="975"/>
      <c r="F108" s="975"/>
      <c r="G108" s="975"/>
      <c r="H108" s="975"/>
      <c r="I108" s="975"/>
      <c r="J108" s="975"/>
      <c r="K108" s="975"/>
      <c r="L108" s="975"/>
      <c r="M108" s="975"/>
      <c r="N108" s="975"/>
      <c r="O108" s="975"/>
      <c r="P108" s="975"/>
      <c r="Q108" s="975"/>
      <c r="R108" s="975"/>
      <c r="S108" s="975"/>
      <c r="T108" s="975"/>
      <c r="U108" s="975"/>
      <c r="V108" s="975"/>
      <c r="W108" s="975"/>
      <c r="X108" s="975"/>
      <c r="Y108" s="975"/>
      <c r="Z108" s="975"/>
      <c r="AA108" s="975"/>
      <c r="AB108" s="975"/>
      <c r="AC108" s="975"/>
      <c r="AD108" s="975"/>
      <c r="AE108" s="975"/>
      <c r="AF108" s="975"/>
      <c r="AG108" s="975"/>
      <c r="AH108" s="975"/>
      <c r="AI108" s="975"/>
      <c r="AJ108" s="975"/>
      <c r="AK108" s="975"/>
      <c r="AL108" s="975"/>
      <c r="AM108" s="975"/>
      <c r="AN108" s="975"/>
      <c r="AO108" s="975"/>
      <c r="AP108" s="975"/>
      <c r="AQ108" s="975"/>
      <c r="AR108" s="975"/>
      <c r="AS108" s="975"/>
      <c r="AT108" s="976"/>
      <c r="AU108" s="974" t="s">
        <v>391</v>
      </c>
      <c r="AV108" s="975"/>
      <c r="AW108" s="975"/>
      <c r="AX108" s="975"/>
      <c r="AY108" s="975"/>
      <c r="AZ108" s="975"/>
      <c r="BA108" s="975"/>
      <c r="BB108" s="975"/>
      <c r="BC108" s="975"/>
      <c r="BD108" s="975"/>
      <c r="BE108" s="975"/>
      <c r="BF108" s="975"/>
      <c r="BG108" s="975"/>
      <c r="BH108" s="975"/>
      <c r="BI108" s="975"/>
      <c r="BJ108" s="975"/>
      <c r="BK108" s="975"/>
      <c r="BL108" s="975"/>
      <c r="BM108" s="975"/>
      <c r="BN108" s="975"/>
      <c r="BO108" s="975"/>
      <c r="BP108" s="975"/>
      <c r="BQ108" s="975"/>
      <c r="BR108" s="975"/>
      <c r="BS108" s="975"/>
      <c r="BT108" s="975"/>
      <c r="BU108" s="975"/>
      <c r="BV108" s="975"/>
      <c r="BW108" s="975"/>
      <c r="BX108" s="975"/>
      <c r="BY108" s="975"/>
      <c r="BZ108" s="975"/>
      <c r="CA108" s="975"/>
      <c r="CB108" s="975"/>
      <c r="CC108" s="975"/>
      <c r="CD108" s="975"/>
      <c r="CE108" s="975"/>
      <c r="CF108" s="975"/>
      <c r="CG108" s="975"/>
      <c r="CH108" s="975"/>
      <c r="CI108" s="975"/>
      <c r="CJ108" s="975"/>
      <c r="CK108" s="975"/>
      <c r="CL108" s="975"/>
      <c r="CM108" s="975"/>
      <c r="CN108" s="975"/>
      <c r="CO108" s="975"/>
      <c r="CP108" s="975"/>
      <c r="CQ108" s="975"/>
      <c r="CR108" s="975"/>
      <c r="CS108" s="975"/>
      <c r="CT108" s="975"/>
      <c r="CU108" s="975"/>
      <c r="CV108" s="975"/>
      <c r="CW108" s="975"/>
      <c r="CX108" s="975"/>
      <c r="CY108" s="975"/>
      <c r="CZ108" s="975"/>
      <c r="DA108" s="975"/>
      <c r="DB108" s="975"/>
      <c r="DC108" s="975"/>
      <c r="DD108" s="975"/>
      <c r="DE108" s="975"/>
      <c r="DF108" s="975"/>
      <c r="DG108" s="975"/>
      <c r="DH108" s="975"/>
      <c r="DI108" s="975"/>
      <c r="DJ108" s="975"/>
      <c r="DK108" s="975"/>
      <c r="DL108" s="975"/>
      <c r="DM108" s="975"/>
      <c r="DN108" s="975"/>
      <c r="DO108" s="975"/>
      <c r="DP108" s="975"/>
      <c r="DQ108" s="975"/>
      <c r="DR108" s="975"/>
      <c r="DS108" s="975"/>
      <c r="DT108" s="975"/>
      <c r="DU108" s="975"/>
      <c r="DV108" s="975"/>
      <c r="DW108" s="975"/>
      <c r="DX108" s="975"/>
      <c r="DY108" s="975"/>
      <c r="DZ108" s="976"/>
    </row>
    <row r="109" spans="1:131" s="199" customFormat="1" ht="26.25" customHeight="1">
      <c r="A109" s="929" t="s">
        <v>392</v>
      </c>
      <c r="B109" s="930"/>
      <c r="C109" s="930"/>
      <c r="D109" s="930"/>
      <c r="E109" s="930"/>
      <c r="F109" s="930"/>
      <c r="G109" s="930"/>
      <c r="H109" s="930"/>
      <c r="I109" s="930"/>
      <c r="J109" s="930"/>
      <c r="K109" s="930"/>
      <c r="L109" s="930"/>
      <c r="M109" s="930"/>
      <c r="N109" s="930"/>
      <c r="O109" s="930"/>
      <c r="P109" s="930"/>
      <c r="Q109" s="930"/>
      <c r="R109" s="930"/>
      <c r="S109" s="930"/>
      <c r="T109" s="930"/>
      <c r="U109" s="930"/>
      <c r="V109" s="930"/>
      <c r="W109" s="930"/>
      <c r="X109" s="930"/>
      <c r="Y109" s="930"/>
      <c r="Z109" s="931"/>
      <c r="AA109" s="932" t="s">
        <v>393</v>
      </c>
      <c r="AB109" s="930"/>
      <c r="AC109" s="930"/>
      <c r="AD109" s="930"/>
      <c r="AE109" s="931"/>
      <c r="AF109" s="932" t="s">
        <v>288</v>
      </c>
      <c r="AG109" s="930"/>
      <c r="AH109" s="930"/>
      <c r="AI109" s="930"/>
      <c r="AJ109" s="931"/>
      <c r="AK109" s="932" t="s">
        <v>287</v>
      </c>
      <c r="AL109" s="930"/>
      <c r="AM109" s="930"/>
      <c r="AN109" s="930"/>
      <c r="AO109" s="931"/>
      <c r="AP109" s="932" t="s">
        <v>394</v>
      </c>
      <c r="AQ109" s="930"/>
      <c r="AR109" s="930"/>
      <c r="AS109" s="930"/>
      <c r="AT109" s="961"/>
      <c r="AU109" s="929" t="s">
        <v>392</v>
      </c>
      <c r="AV109" s="930"/>
      <c r="AW109" s="930"/>
      <c r="AX109" s="930"/>
      <c r="AY109" s="930"/>
      <c r="AZ109" s="930"/>
      <c r="BA109" s="930"/>
      <c r="BB109" s="930"/>
      <c r="BC109" s="930"/>
      <c r="BD109" s="930"/>
      <c r="BE109" s="930"/>
      <c r="BF109" s="930"/>
      <c r="BG109" s="930"/>
      <c r="BH109" s="930"/>
      <c r="BI109" s="930"/>
      <c r="BJ109" s="930"/>
      <c r="BK109" s="930"/>
      <c r="BL109" s="930"/>
      <c r="BM109" s="930"/>
      <c r="BN109" s="930"/>
      <c r="BO109" s="930"/>
      <c r="BP109" s="931"/>
      <c r="BQ109" s="932" t="s">
        <v>393</v>
      </c>
      <c r="BR109" s="930"/>
      <c r="BS109" s="930"/>
      <c r="BT109" s="930"/>
      <c r="BU109" s="931"/>
      <c r="BV109" s="932" t="s">
        <v>288</v>
      </c>
      <c r="BW109" s="930"/>
      <c r="BX109" s="930"/>
      <c r="BY109" s="930"/>
      <c r="BZ109" s="931"/>
      <c r="CA109" s="932" t="s">
        <v>287</v>
      </c>
      <c r="CB109" s="930"/>
      <c r="CC109" s="930"/>
      <c r="CD109" s="930"/>
      <c r="CE109" s="931"/>
      <c r="CF109" s="968" t="s">
        <v>394</v>
      </c>
      <c r="CG109" s="968"/>
      <c r="CH109" s="968"/>
      <c r="CI109" s="968"/>
      <c r="CJ109" s="968"/>
      <c r="CK109" s="932" t="s">
        <v>395</v>
      </c>
      <c r="CL109" s="930"/>
      <c r="CM109" s="930"/>
      <c r="CN109" s="930"/>
      <c r="CO109" s="930"/>
      <c r="CP109" s="930"/>
      <c r="CQ109" s="930"/>
      <c r="CR109" s="930"/>
      <c r="CS109" s="930"/>
      <c r="CT109" s="930"/>
      <c r="CU109" s="930"/>
      <c r="CV109" s="930"/>
      <c r="CW109" s="930"/>
      <c r="CX109" s="930"/>
      <c r="CY109" s="930"/>
      <c r="CZ109" s="930"/>
      <c r="DA109" s="930"/>
      <c r="DB109" s="930"/>
      <c r="DC109" s="930"/>
      <c r="DD109" s="930"/>
      <c r="DE109" s="930"/>
      <c r="DF109" s="931"/>
      <c r="DG109" s="932" t="s">
        <v>393</v>
      </c>
      <c r="DH109" s="930"/>
      <c r="DI109" s="930"/>
      <c r="DJ109" s="930"/>
      <c r="DK109" s="931"/>
      <c r="DL109" s="932" t="s">
        <v>288</v>
      </c>
      <c r="DM109" s="930"/>
      <c r="DN109" s="930"/>
      <c r="DO109" s="930"/>
      <c r="DP109" s="931"/>
      <c r="DQ109" s="932" t="s">
        <v>287</v>
      </c>
      <c r="DR109" s="930"/>
      <c r="DS109" s="930"/>
      <c r="DT109" s="930"/>
      <c r="DU109" s="931"/>
      <c r="DV109" s="932" t="s">
        <v>394</v>
      </c>
      <c r="DW109" s="930"/>
      <c r="DX109" s="930"/>
      <c r="DY109" s="930"/>
      <c r="DZ109" s="961"/>
    </row>
    <row r="110" spans="1:131" s="199" customFormat="1" ht="26.25" customHeight="1">
      <c r="A110" s="840" t="s">
        <v>396</v>
      </c>
      <c r="B110" s="841"/>
      <c r="C110" s="841"/>
      <c r="D110" s="841"/>
      <c r="E110" s="841"/>
      <c r="F110" s="841"/>
      <c r="G110" s="841"/>
      <c r="H110" s="841"/>
      <c r="I110" s="841"/>
      <c r="J110" s="841"/>
      <c r="K110" s="841"/>
      <c r="L110" s="841"/>
      <c r="M110" s="841"/>
      <c r="N110" s="841"/>
      <c r="O110" s="841"/>
      <c r="P110" s="841"/>
      <c r="Q110" s="841"/>
      <c r="R110" s="841"/>
      <c r="S110" s="841"/>
      <c r="T110" s="841"/>
      <c r="U110" s="841"/>
      <c r="V110" s="841"/>
      <c r="W110" s="841"/>
      <c r="X110" s="841"/>
      <c r="Y110" s="841"/>
      <c r="Z110" s="842"/>
      <c r="AA110" s="922">
        <v>7361699</v>
      </c>
      <c r="AB110" s="923"/>
      <c r="AC110" s="923"/>
      <c r="AD110" s="923"/>
      <c r="AE110" s="924"/>
      <c r="AF110" s="925">
        <v>6806683</v>
      </c>
      <c r="AG110" s="923"/>
      <c r="AH110" s="923"/>
      <c r="AI110" s="923"/>
      <c r="AJ110" s="924"/>
      <c r="AK110" s="925">
        <v>7006672</v>
      </c>
      <c r="AL110" s="923"/>
      <c r="AM110" s="923"/>
      <c r="AN110" s="923"/>
      <c r="AO110" s="924"/>
      <c r="AP110" s="926">
        <v>22.3</v>
      </c>
      <c r="AQ110" s="927"/>
      <c r="AR110" s="927"/>
      <c r="AS110" s="927"/>
      <c r="AT110" s="928"/>
      <c r="AU110" s="962" t="s">
        <v>61</v>
      </c>
      <c r="AV110" s="963"/>
      <c r="AW110" s="963"/>
      <c r="AX110" s="963"/>
      <c r="AY110" s="963"/>
      <c r="AZ110" s="893" t="s">
        <v>397</v>
      </c>
      <c r="BA110" s="841"/>
      <c r="BB110" s="841"/>
      <c r="BC110" s="841"/>
      <c r="BD110" s="841"/>
      <c r="BE110" s="841"/>
      <c r="BF110" s="841"/>
      <c r="BG110" s="841"/>
      <c r="BH110" s="841"/>
      <c r="BI110" s="841"/>
      <c r="BJ110" s="841"/>
      <c r="BK110" s="841"/>
      <c r="BL110" s="841"/>
      <c r="BM110" s="841"/>
      <c r="BN110" s="841"/>
      <c r="BO110" s="841"/>
      <c r="BP110" s="842"/>
      <c r="BQ110" s="894">
        <v>55043240</v>
      </c>
      <c r="BR110" s="875"/>
      <c r="BS110" s="875"/>
      <c r="BT110" s="875"/>
      <c r="BU110" s="875"/>
      <c r="BV110" s="875">
        <v>53800851</v>
      </c>
      <c r="BW110" s="875"/>
      <c r="BX110" s="875"/>
      <c r="BY110" s="875"/>
      <c r="BZ110" s="875"/>
      <c r="CA110" s="875">
        <v>51900116</v>
      </c>
      <c r="CB110" s="875"/>
      <c r="CC110" s="875"/>
      <c r="CD110" s="875"/>
      <c r="CE110" s="875"/>
      <c r="CF110" s="896">
        <v>165.3</v>
      </c>
      <c r="CG110" s="897"/>
      <c r="CH110" s="897"/>
      <c r="CI110" s="897"/>
      <c r="CJ110" s="897"/>
      <c r="CK110" s="958" t="s">
        <v>398</v>
      </c>
      <c r="CL110" s="852"/>
      <c r="CM110" s="919" t="s">
        <v>399</v>
      </c>
      <c r="CN110" s="920"/>
      <c r="CO110" s="920"/>
      <c r="CP110" s="920"/>
      <c r="CQ110" s="920"/>
      <c r="CR110" s="920"/>
      <c r="CS110" s="920"/>
      <c r="CT110" s="920"/>
      <c r="CU110" s="920"/>
      <c r="CV110" s="920"/>
      <c r="CW110" s="920"/>
      <c r="CX110" s="920"/>
      <c r="CY110" s="920"/>
      <c r="CZ110" s="920"/>
      <c r="DA110" s="920"/>
      <c r="DB110" s="920"/>
      <c r="DC110" s="920"/>
      <c r="DD110" s="920"/>
      <c r="DE110" s="920"/>
      <c r="DF110" s="921"/>
      <c r="DG110" s="894" t="s">
        <v>112</v>
      </c>
      <c r="DH110" s="875"/>
      <c r="DI110" s="875"/>
      <c r="DJ110" s="875"/>
      <c r="DK110" s="875"/>
      <c r="DL110" s="875" t="s">
        <v>112</v>
      </c>
      <c r="DM110" s="875"/>
      <c r="DN110" s="875"/>
      <c r="DO110" s="875"/>
      <c r="DP110" s="875"/>
      <c r="DQ110" s="875" t="s">
        <v>112</v>
      </c>
      <c r="DR110" s="875"/>
      <c r="DS110" s="875"/>
      <c r="DT110" s="875"/>
      <c r="DU110" s="875"/>
      <c r="DV110" s="876" t="s">
        <v>112</v>
      </c>
      <c r="DW110" s="876"/>
      <c r="DX110" s="876"/>
      <c r="DY110" s="876"/>
      <c r="DZ110" s="877"/>
    </row>
    <row r="111" spans="1:131" s="199" customFormat="1" ht="26.25" customHeight="1">
      <c r="A111" s="811" t="s">
        <v>400</v>
      </c>
      <c r="B111" s="812"/>
      <c r="C111" s="812"/>
      <c r="D111" s="812"/>
      <c r="E111" s="812"/>
      <c r="F111" s="812"/>
      <c r="G111" s="812"/>
      <c r="H111" s="812"/>
      <c r="I111" s="812"/>
      <c r="J111" s="812"/>
      <c r="K111" s="812"/>
      <c r="L111" s="812"/>
      <c r="M111" s="812"/>
      <c r="N111" s="812"/>
      <c r="O111" s="812"/>
      <c r="P111" s="812"/>
      <c r="Q111" s="812"/>
      <c r="R111" s="812"/>
      <c r="S111" s="812"/>
      <c r="T111" s="812"/>
      <c r="U111" s="812"/>
      <c r="V111" s="812"/>
      <c r="W111" s="812"/>
      <c r="X111" s="812"/>
      <c r="Y111" s="812"/>
      <c r="Z111" s="957"/>
      <c r="AA111" s="950" t="s">
        <v>112</v>
      </c>
      <c r="AB111" s="951"/>
      <c r="AC111" s="951"/>
      <c r="AD111" s="951"/>
      <c r="AE111" s="952"/>
      <c r="AF111" s="953" t="s">
        <v>112</v>
      </c>
      <c r="AG111" s="951"/>
      <c r="AH111" s="951"/>
      <c r="AI111" s="951"/>
      <c r="AJ111" s="952"/>
      <c r="AK111" s="953" t="s">
        <v>112</v>
      </c>
      <c r="AL111" s="951"/>
      <c r="AM111" s="951"/>
      <c r="AN111" s="951"/>
      <c r="AO111" s="952"/>
      <c r="AP111" s="954" t="s">
        <v>112</v>
      </c>
      <c r="AQ111" s="955"/>
      <c r="AR111" s="955"/>
      <c r="AS111" s="955"/>
      <c r="AT111" s="956"/>
      <c r="AU111" s="964"/>
      <c r="AV111" s="965"/>
      <c r="AW111" s="965"/>
      <c r="AX111" s="965"/>
      <c r="AY111" s="965"/>
      <c r="AZ111" s="848" t="s">
        <v>401</v>
      </c>
      <c r="BA111" s="755"/>
      <c r="BB111" s="755"/>
      <c r="BC111" s="755"/>
      <c r="BD111" s="755"/>
      <c r="BE111" s="755"/>
      <c r="BF111" s="755"/>
      <c r="BG111" s="755"/>
      <c r="BH111" s="755"/>
      <c r="BI111" s="755"/>
      <c r="BJ111" s="755"/>
      <c r="BK111" s="755"/>
      <c r="BL111" s="755"/>
      <c r="BM111" s="755"/>
      <c r="BN111" s="755"/>
      <c r="BO111" s="755"/>
      <c r="BP111" s="756"/>
      <c r="BQ111" s="849">
        <v>4093199</v>
      </c>
      <c r="BR111" s="850"/>
      <c r="BS111" s="850"/>
      <c r="BT111" s="850"/>
      <c r="BU111" s="850"/>
      <c r="BV111" s="850">
        <v>3540808</v>
      </c>
      <c r="BW111" s="850"/>
      <c r="BX111" s="850"/>
      <c r="BY111" s="850"/>
      <c r="BZ111" s="850"/>
      <c r="CA111" s="850">
        <v>5176077</v>
      </c>
      <c r="CB111" s="850"/>
      <c r="CC111" s="850"/>
      <c r="CD111" s="850"/>
      <c r="CE111" s="850"/>
      <c r="CF111" s="905">
        <v>16.5</v>
      </c>
      <c r="CG111" s="906"/>
      <c r="CH111" s="906"/>
      <c r="CI111" s="906"/>
      <c r="CJ111" s="906"/>
      <c r="CK111" s="959"/>
      <c r="CL111" s="854"/>
      <c r="CM111" s="857" t="s">
        <v>402</v>
      </c>
      <c r="CN111" s="858"/>
      <c r="CO111" s="858"/>
      <c r="CP111" s="858"/>
      <c r="CQ111" s="858"/>
      <c r="CR111" s="858"/>
      <c r="CS111" s="858"/>
      <c r="CT111" s="858"/>
      <c r="CU111" s="858"/>
      <c r="CV111" s="858"/>
      <c r="CW111" s="858"/>
      <c r="CX111" s="858"/>
      <c r="CY111" s="858"/>
      <c r="CZ111" s="858"/>
      <c r="DA111" s="858"/>
      <c r="DB111" s="858"/>
      <c r="DC111" s="858"/>
      <c r="DD111" s="858"/>
      <c r="DE111" s="858"/>
      <c r="DF111" s="859"/>
      <c r="DG111" s="849" t="s">
        <v>112</v>
      </c>
      <c r="DH111" s="850"/>
      <c r="DI111" s="850"/>
      <c r="DJ111" s="850"/>
      <c r="DK111" s="850"/>
      <c r="DL111" s="850" t="s">
        <v>112</v>
      </c>
      <c r="DM111" s="850"/>
      <c r="DN111" s="850"/>
      <c r="DO111" s="850"/>
      <c r="DP111" s="850"/>
      <c r="DQ111" s="850" t="s">
        <v>112</v>
      </c>
      <c r="DR111" s="850"/>
      <c r="DS111" s="850"/>
      <c r="DT111" s="850"/>
      <c r="DU111" s="850"/>
      <c r="DV111" s="827" t="s">
        <v>112</v>
      </c>
      <c r="DW111" s="827"/>
      <c r="DX111" s="827"/>
      <c r="DY111" s="827"/>
      <c r="DZ111" s="828"/>
    </row>
    <row r="112" spans="1:131" s="199" customFormat="1" ht="26.25" customHeight="1">
      <c r="A112" s="944" t="s">
        <v>403</v>
      </c>
      <c r="B112" s="945"/>
      <c r="C112" s="755" t="s">
        <v>404</v>
      </c>
      <c r="D112" s="755"/>
      <c r="E112" s="755"/>
      <c r="F112" s="755"/>
      <c r="G112" s="755"/>
      <c r="H112" s="755"/>
      <c r="I112" s="755"/>
      <c r="J112" s="755"/>
      <c r="K112" s="755"/>
      <c r="L112" s="755"/>
      <c r="M112" s="755"/>
      <c r="N112" s="755"/>
      <c r="O112" s="755"/>
      <c r="P112" s="755"/>
      <c r="Q112" s="755"/>
      <c r="R112" s="755"/>
      <c r="S112" s="755"/>
      <c r="T112" s="755"/>
      <c r="U112" s="755"/>
      <c r="V112" s="755"/>
      <c r="W112" s="755"/>
      <c r="X112" s="755"/>
      <c r="Y112" s="755"/>
      <c r="Z112" s="756"/>
      <c r="AA112" s="762" t="s">
        <v>112</v>
      </c>
      <c r="AB112" s="763"/>
      <c r="AC112" s="763"/>
      <c r="AD112" s="763"/>
      <c r="AE112" s="764"/>
      <c r="AF112" s="765" t="s">
        <v>112</v>
      </c>
      <c r="AG112" s="763"/>
      <c r="AH112" s="763"/>
      <c r="AI112" s="763"/>
      <c r="AJ112" s="764"/>
      <c r="AK112" s="765" t="s">
        <v>112</v>
      </c>
      <c r="AL112" s="763"/>
      <c r="AM112" s="763"/>
      <c r="AN112" s="763"/>
      <c r="AO112" s="764"/>
      <c r="AP112" s="766" t="s">
        <v>112</v>
      </c>
      <c r="AQ112" s="767"/>
      <c r="AR112" s="767"/>
      <c r="AS112" s="767"/>
      <c r="AT112" s="768"/>
      <c r="AU112" s="964"/>
      <c r="AV112" s="965"/>
      <c r="AW112" s="965"/>
      <c r="AX112" s="965"/>
      <c r="AY112" s="965"/>
      <c r="AZ112" s="848" t="s">
        <v>405</v>
      </c>
      <c r="BA112" s="755"/>
      <c r="BB112" s="755"/>
      <c r="BC112" s="755"/>
      <c r="BD112" s="755"/>
      <c r="BE112" s="755"/>
      <c r="BF112" s="755"/>
      <c r="BG112" s="755"/>
      <c r="BH112" s="755"/>
      <c r="BI112" s="755"/>
      <c r="BJ112" s="755"/>
      <c r="BK112" s="755"/>
      <c r="BL112" s="755"/>
      <c r="BM112" s="755"/>
      <c r="BN112" s="755"/>
      <c r="BO112" s="755"/>
      <c r="BP112" s="756"/>
      <c r="BQ112" s="849">
        <v>18286514</v>
      </c>
      <c r="BR112" s="850"/>
      <c r="BS112" s="850"/>
      <c r="BT112" s="850"/>
      <c r="BU112" s="850"/>
      <c r="BV112" s="850">
        <v>18322167</v>
      </c>
      <c r="BW112" s="850"/>
      <c r="BX112" s="850"/>
      <c r="BY112" s="850"/>
      <c r="BZ112" s="850"/>
      <c r="CA112" s="850">
        <v>18175105</v>
      </c>
      <c r="CB112" s="850"/>
      <c r="CC112" s="850"/>
      <c r="CD112" s="850"/>
      <c r="CE112" s="850"/>
      <c r="CF112" s="905">
        <v>57.9</v>
      </c>
      <c r="CG112" s="906"/>
      <c r="CH112" s="906"/>
      <c r="CI112" s="906"/>
      <c r="CJ112" s="906"/>
      <c r="CK112" s="959"/>
      <c r="CL112" s="854"/>
      <c r="CM112" s="857" t="s">
        <v>406</v>
      </c>
      <c r="CN112" s="858"/>
      <c r="CO112" s="858"/>
      <c r="CP112" s="858"/>
      <c r="CQ112" s="858"/>
      <c r="CR112" s="858"/>
      <c r="CS112" s="858"/>
      <c r="CT112" s="858"/>
      <c r="CU112" s="858"/>
      <c r="CV112" s="858"/>
      <c r="CW112" s="858"/>
      <c r="CX112" s="858"/>
      <c r="CY112" s="858"/>
      <c r="CZ112" s="858"/>
      <c r="DA112" s="858"/>
      <c r="DB112" s="858"/>
      <c r="DC112" s="858"/>
      <c r="DD112" s="858"/>
      <c r="DE112" s="858"/>
      <c r="DF112" s="859"/>
      <c r="DG112" s="849" t="s">
        <v>112</v>
      </c>
      <c r="DH112" s="850"/>
      <c r="DI112" s="850"/>
      <c r="DJ112" s="850"/>
      <c r="DK112" s="850"/>
      <c r="DL112" s="850" t="s">
        <v>112</v>
      </c>
      <c r="DM112" s="850"/>
      <c r="DN112" s="850"/>
      <c r="DO112" s="850"/>
      <c r="DP112" s="850"/>
      <c r="DQ112" s="850" t="s">
        <v>112</v>
      </c>
      <c r="DR112" s="850"/>
      <c r="DS112" s="850"/>
      <c r="DT112" s="850"/>
      <c r="DU112" s="850"/>
      <c r="DV112" s="827" t="s">
        <v>112</v>
      </c>
      <c r="DW112" s="827"/>
      <c r="DX112" s="827"/>
      <c r="DY112" s="827"/>
      <c r="DZ112" s="828"/>
    </row>
    <row r="113" spans="1:130" s="199" customFormat="1" ht="26.25" customHeight="1">
      <c r="A113" s="946"/>
      <c r="B113" s="947"/>
      <c r="C113" s="755" t="s">
        <v>407</v>
      </c>
      <c r="D113" s="755"/>
      <c r="E113" s="755"/>
      <c r="F113" s="755"/>
      <c r="G113" s="755"/>
      <c r="H113" s="755"/>
      <c r="I113" s="755"/>
      <c r="J113" s="755"/>
      <c r="K113" s="755"/>
      <c r="L113" s="755"/>
      <c r="M113" s="755"/>
      <c r="N113" s="755"/>
      <c r="O113" s="755"/>
      <c r="P113" s="755"/>
      <c r="Q113" s="755"/>
      <c r="R113" s="755"/>
      <c r="S113" s="755"/>
      <c r="T113" s="755"/>
      <c r="U113" s="755"/>
      <c r="V113" s="755"/>
      <c r="W113" s="755"/>
      <c r="X113" s="755"/>
      <c r="Y113" s="755"/>
      <c r="Z113" s="756"/>
      <c r="AA113" s="950">
        <v>1581550</v>
      </c>
      <c r="AB113" s="951"/>
      <c r="AC113" s="951"/>
      <c r="AD113" s="951"/>
      <c r="AE113" s="952"/>
      <c r="AF113" s="953">
        <v>1583813</v>
      </c>
      <c r="AG113" s="951"/>
      <c r="AH113" s="951"/>
      <c r="AI113" s="951"/>
      <c r="AJ113" s="952"/>
      <c r="AK113" s="953">
        <v>1490341</v>
      </c>
      <c r="AL113" s="951"/>
      <c r="AM113" s="951"/>
      <c r="AN113" s="951"/>
      <c r="AO113" s="952"/>
      <c r="AP113" s="954">
        <v>4.7</v>
      </c>
      <c r="AQ113" s="955"/>
      <c r="AR113" s="955"/>
      <c r="AS113" s="955"/>
      <c r="AT113" s="956"/>
      <c r="AU113" s="964"/>
      <c r="AV113" s="965"/>
      <c r="AW113" s="965"/>
      <c r="AX113" s="965"/>
      <c r="AY113" s="965"/>
      <c r="AZ113" s="848" t="s">
        <v>408</v>
      </c>
      <c r="BA113" s="755"/>
      <c r="BB113" s="755"/>
      <c r="BC113" s="755"/>
      <c r="BD113" s="755"/>
      <c r="BE113" s="755"/>
      <c r="BF113" s="755"/>
      <c r="BG113" s="755"/>
      <c r="BH113" s="755"/>
      <c r="BI113" s="755"/>
      <c r="BJ113" s="755"/>
      <c r="BK113" s="755"/>
      <c r="BL113" s="755"/>
      <c r="BM113" s="755"/>
      <c r="BN113" s="755"/>
      <c r="BO113" s="755"/>
      <c r="BP113" s="756"/>
      <c r="BQ113" s="849">
        <v>537083</v>
      </c>
      <c r="BR113" s="850"/>
      <c r="BS113" s="850"/>
      <c r="BT113" s="850"/>
      <c r="BU113" s="850"/>
      <c r="BV113" s="850">
        <v>398313</v>
      </c>
      <c r="BW113" s="850"/>
      <c r="BX113" s="850"/>
      <c r="BY113" s="850"/>
      <c r="BZ113" s="850"/>
      <c r="CA113" s="850">
        <v>337798</v>
      </c>
      <c r="CB113" s="850"/>
      <c r="CC113" s="850"/>
      <c r="CD113" s="850"/>
      <c r="CE113" s="850"/>
      <c r="CF113" s="905">
        <v>1.1000000000000001</v>
      </c>
      <c r="CG113" s="906"/>
      <c r="CH113" s="906"/>
      <c r="CI113" s="906"/>
      <c r="CJ113" s="906"/>
      <c r="CK113" s="959"/>
      <c r="CL113" s="854"/>
      <c r="CM113" s="857" t="s">
        <v>409</v>
      </c>
      <c r="CN113" s="858"/>
      <c r="CO113" s="858"/>
      <c r="CP113" s="858"/>
      <c r="CQ113" s="858"/>
      <c r="CR113" s="858"/>
      <c r="CS113" s="858"/>
      <c r="CT113" s="858"/>
      <c r="CU113" s="858"/>
      <c r="CV113" s="858"/>
      <c r="CW113" s="858"/>
      <c r="CX113" s="858"/>
      <c r="CY113" s="858"/>
      <c r="CZ113" s="858"/>
      <c r="DA113" s="858"/>
      <c r="DB113" s="858"/>
      <c r="DC113" s="858"/>
      <c r="DD113" s="858"/>
      <c r="DE113" s="858"/>
      <c r="DF113" s="859"/>
      <c r="DG113" s="762" t="s">
        <v>112</v>
      </c>
      <c r="DH113" s="763"/>
      <c r="DI113" s="763"/>
      <c r="DJ113" s="763"/>
      <c r="DK113" s="764"/>
      <c r="DL113" s="765" t="s">
        <v>112</v>
      </c>
      <c r="DM113" s="763"/>
      <c r="DN113" s="763"/>
      <c r="DO113" s="763"/>
      <c r="DP113" s="764"/>
      <c r="DQ113" s="765" t="s">
        <v>112</v>
      </c>
      <c r="DR113" s="763"/>
      <c r="DS113" s="763"/>
      <c r="DT113" s="763"/>
      <c r="DU113" s="764"/>
      <c r="DV113" s="766" t="s">
        <v>112</v>
      </c>
      <c r="DW113" s="767"/>
      <c r="DX113" s="767"/>
      <c r="DY113" s="767"/>
      <c r="DZ113" s="768"/>
    </row>
    <row r="114" spans="1:130" s="199" customFormat="1" ht="26.25" customHeight="1">
      <c r="A114" s="946"/>
      <c r="B114" s="947"/>
      <c r="C114" s="755" t="s">
        <v>410</v>
      </c>
      <c r="D114" s="755"/>
      <c r="E114" s="755"/>
      <c r="F114" s="755"/>
      <c r="G114" s="755"/>
      <c r="H114" s="755"/>
      <c r="I114" s="755"/>
      <c r="J114" s="755"/>
      <c r="K114" s="755"/>
      <c r="L114" s="755"/>
      <c r="M114" s="755"/>
      <c r="N114" s="755"/>
      <c r="O114" s="755"/>
      <c r="P114" s="755"/>
      <c r="Q114" s="755"/>
      <c r="R114" s="755"/>
      <c r="S114" s="755"/>
      <c r="T114" s="755"/>
      <c r="U114" s="755"/>
      <c r="V114" s="755"/>
      <c r="W114" s="755"/>
      <c r="X114" s="755"/>
      <c r="Y114" s="755"/>
      <c r="Z114" s="756"/>
      <c r="AA114" s="762">
        <v>127591</v>
      </c>
      <c r="AB114" s="763"/>
      <c r="AC114" s="763"/>
      <c r="AD114" s="763"/>
      <c r="AE114" s="764"/>
      <c r="AF114" s="765">
        <v>132729</v>
      </c>
      <c r="AG114" s="763"/>
      <c r="AH114" s="763"/>
      <c r="AI114" s="763"/>
      <c r="AJ114" s="764"/>
      <c r="AK114" s="765">
        <v>138348</v>
      </c>
      <c r="AL114" s="763"/>
      <c r="AM114" s="763"/>
      <c r="AN114" s="763"/>
      <c r="AO114" s="764"/>
      <c r="AP114" s="766">
        <v>0.4</v>
      </c>
      <c r="AQ114" s="767"/>
      <c r="AR114" s="767"/>
      <c r="AS114" s="767"/>
      <c r="AT114" s="768"/>
      <c r="AU114" s="964"/>
      <c r="AV114" s="965"/>
      <c r="AW114" s="965"/>
      <c r="AX114" s="965"/>
      <c r="AY114" s="965"/>
      <c r="AZ114" s="848" t="s">
        <v>411</v>
      </c>
      <c r="BA114" s="755"/>
      <c r="BB114" s="755"/>
      <c r="BC114" s="755"/>
      <c r="BD114" s="755"/>
      <c r="BE114" s="755"/>
      <c r="BF114" s="755"/>
      <c r="BG114" s="755"/>
      <c r="BH114" s="755"/>
      <c r="BI114" s="755"/>
      <c r="BJ114" s="755"/>
      <c r="BK114" s="755"/>
      <c r="BL114" s="755"/>
      <c r="BM114" s="755"/>
      <c r="BN114" s="755"/>
      <c r="BO114" s="755"/>
      <c r="BP114" s="756"/>
      <c r="BQ114" s="849">
        <v>10587097</v>
      </c>
      <c r="BR114" s="850"/>
      <c r="BS114" s="850"/>
      <c r="BT114" s="850"/>
      <c r="BU114" s="850"/>
      <c r="BV114" s="850">
        <v>10291452</v>
      </c>
      <c r="BW114" s="850"/>
      <c r="BX114" s="850"/>
      <c r="BY114" s="850"/>
      <c r="BZ114" s="850"/>
      <c r="CA114" s="850">
        <v>10322165</v>
      </c>
      <c r="CB114" s="850"/>
      <c r="CC114" s="850"/>
      <c r="CD114" s="850"/>
      <c r="CE114" s="850"/>
      <c r="CF114" s="905">
        <v>32.9</v>
      </c>
      <c r="CG114" s="906"/>
      <c r="CH114" s="906"/>
      <c r="CI114" s="906"/>
      <c r="CJ114" s="906"/>
      <c r="CK114" s="959"/>
      <c r="CL114" s="854"/>
      <c r="CM114" s="857" t="s">
        <v>412</v>
      </c>
      <c r="CN114" s="858"/>
      <c r="CO114" s="858"/>
      <c r="CP114" s="858"/>
      <c r="CQ114" s="858"/>
      <c r="CR114" s="858"/>
      <c r="CS114" s="858"/>
      <c r="CT114" s="858"/>
      <c r="CU114" s="858"/>
      <c r="CV114" s="858"/>
      <c r="CW114" s="858"/>
      <c r="CX114" s="858"/>
      <c r="CY114" s="858"/>
      <c r="CZ114" s="858"/>
      <c r="DA114" s="858"/>
      <c r="DB114" s="858"/>
      <c r="DC114" s="858"/>
      <c r="DD114" s="858"/>
      <c r="DE114" s="858"/>
      <c r="DF114" s="859"/>
      <c r="DG114" s="762" t="s">
        <v>112</v>
      </c>
      <c r="DH114" s="763"/>
      <c r="DI114" s="763"/>
      <c r="DJ114" s="763"/>
      <c r="DK114" s="764"/>
      <c r="DL114" s="765" t="s">
        <v>112</v>
      </c>
      <c r="DM114" s="763"/>
      <c r="DN114" s="763"/>
      <c r="DO114" s="763"/>
      <c r="DP114" s="764"/>
      <c r="DQ114" s="765" t="s">
        <v>112</v>
      </c>
      <c r="DR114" s="763"/>
      <c r="DS114" s="763"/>
      <c r="DT114" s="763"/>
      <c r="DU114" s="764"/>
      <c r="DV114" s="766" t="s">
        <v>112</v>
      </c>
      <c r="DW114" s="767"/>
      <c r="DX114" s="767"/>
      <c r="DY114" s="767"/>
      <c r="DZ114" s="768"/>
    </row>
    <row r="115" spans="1:130" s="199" customFormat="1" ht="26.25" customHeight="1">
      <c r="A115" s="946"/>
      <c r="B115" s="947"/>
      <c r="C115" s="755" t="s">
        <v>413</v>
      </c>
      <c r="D115" s="755"/>
      <c r="E115" s="755"/>
      <c r="F115" s="755"/>
      <c r="G115" s="755"/>
      <c r="H115" s="755"/>
      <c r="I115" s="755"/>
      <c r="J115" s="755"/>
      <c r="K115" s="755"/>
      <c r="L115" s="755"/>
      <c r="M115" s="755"/>
      <c r="N115" s="755"/>
      <c r="O115" s="755"/>
      <c r="P115" s="755"/>
      <c r="Q115" s="755"/>
      <c r="R115" s="755"/>
      <c r="S115" s="755"/>
      <c r="T115" s="755"/>
      <c r="U115" s="755"/>
      <c r="V115" s="755"/>
      <c r="W115" s="755"/>
      <c r="X115" s="755"/>
      <c r="Y115" s="755"/>
      <c r="Z115" s="756"/>
      <c r="AA115" s="950">
        <v>367708</v>
      </c>
      <c r="AB115" s="951"/>
      <c r="AC115" s="951"/>
      <c r="AD115" s="951"/>
      <c r="AE115" s="952"/>
      <c r="AF115" s="953">
        <v>168700</v>
      </c>
      <c r="AG115" s="951"/>
      <c r="AH115" s="951"/>
      <c r="AI115" s="951"/>
      <c r="AJ115" s="952"/>
      <c r="AK115" s="953">
        <v>172151</v>
      </c>
      <c r="AL115" s="951"/>
      <c r="AM115" s="951"/>
      <c r="AN115" s="951"/>
      <c r="AO115" s="952"/>
      <c r="AP115" s="954">
        <v>0.5</v>
      </c>
      <c r="AQ115" s="955"/>
      <c r="AR115" s="955"/>
      <c r="AS115" s="955"/>
      <c r="AT115" s="956"/>
      <c r="AU115" s="964"/>
      <c r="AV115" s="965"/>
      <c r="AW115" s="965"/>
      <c r="AX115" s="965"/>
      <c r="AY115" s="965"/>
      <c r="AZ115" s="848" t="s">
        <v>414</v>
      </c>
      <c r="BA115" s="755"/>
      <c r="BB115" s="755"/>
      <c r="BC115" s="755"/>
      <c r="BD115" s="755"/>
      <c r="BE115" s="755"/>
      <c r="BF115" s="755"/>
      <c r="BG115" s="755"/>
      <c r="BH115" s="755"/>
      <c r="BI115" s="755"/>
      <c r="BJ115" s="755"/>
      <c r="BK115" s="755"/>
      <c r="BL115" s="755"/>
      <c r="BM115" s="755"/>
      <c r="BN115" s="755"/>
      <c r="BO115" s="755"/>
      <c r="BP115" s="756"/>
      <c r="BQ115" s="849">
        <v>85492</v>
      </c>
      <c r="BR115" s="850"/>
      <c r="BS115" s="850"/>
      <c r="BT115" s="850"/>
      <c r="BU115" s="850"/>
      <c r="BV115" s="850" t="s">
        <v>112</v>
      </c>
      <c r="BW115" s="850"/>
      <c r="BX115" s="850"/>
      <c r="BY115" s="850"/>
      <c r="BZ115" s="850"/>
      <c r="CA115" s="850">
        <v>716</v>
      </c>
      <c r="CB115" s="850"/>
      <c r="CC115" s="850"/>
      <c r="CD115" s="850"/>
      <c r="CE115" s="850"/>
      <c r="CF115" s="905">
        <v>0</v>
      </c>
      <c r="CG115" s="906"/>
      <c r="CH115" s="906"/>
      <c r="CI115" s="906"/>
      <c r="CJ115" s="906"/>
      <c r="CK115" s="959"/>
      <c r="CL115" s="854"/>
      <c r="CM115" s="848" t="s">
        <v>415</v>
      </c>
      <c r="CN115" s="943"/>
      <c r="CO115" s="943"/>
      <c r="CP115" s="943"/>
      <c r="CQ115" s="943"/>
      <c r="CR115" s="943"/>
      <c r="CS115" s="943"/>
      <c r="CT115" s="943"/>
      <c r="CU115" s="943"/>
      <c r="CV115" s="943"/>
      <c r="CW115" s="943"/>
      <c r="CX115" s="943"/>
      <c r="CY115" s="943"/>
      <c r="CZ115" s="943"/>
      <c r="DA115" s="943"/>
      <c r="DB115" s="943"/>
      <c r="DC115" s="943"/>
      <c r="DD115" s="943"/>
      <c r="DE115" s="943"/>
      <c r="DF115" s="756"/>
      <c r="DG115" s="762">
        <v>1008192</v>
      </c>
      <c r="DH115" s="763"/>
      <c r="DI115" s="763"/>
      <c r="DJ115" s="763"/>
      <c r="DK115" s="764"/>
      <c r="DL115" s="765">
        <v>607797</v>
      </c>
      <c r="DM115" s="763"/>
      <c r="DN115" s="763"/>
      <c r="DO115" s="763"/>
      <c r="DP115" s="764"/>
      <c r="DQ115" s="765">
        <v>2438517</v>
      </c>
      <c r="DR115" s="763"/>
      <c r="DS115" s="763"/>
      <c r="DT115" s="763"/>
      <c r="DU115" s="764"/>
      <c r="DV115" s="766">
        <v>7.8</v>
      </c>
      <c r="DW115" s="767"/>
      <c r="DX115" s="767"/>
      <c r="DY115" s="767"/>
      <c r="DZ115" s="768"/>
    </row>
    <row r="116" spans="1:130" s="199" customFormat="1" ht="26.25" customHeight="1">
      <c r="A116" s="948"/>
      <c r="B116" s="949"/>
      <c r="C116" s="760" t="s">
        <v>416</v>
      </c>
      <c r="D116" s="760"/>
      <c r="E116" s="760"/>
      <c r="F116" s="760"/>
      <c r="G116" s="760"/>
      <c r="H116" s="760"/>
      <c r="I116" s="760"/>
      <c r="J116" s="760"/>
      <c r="K116" s="760"/>
      <c r="L116" s="760"/>
      <c r="M116" s="760"/>
      <c r="N116" s="760"/>
      <c r="O116" s="760"/>
      <c r="P116" s="760"/>
      <c r="Q116" s="760"/>
      <c r="R116" s="760"/>
      <c r="S116" s="760"/>
      <c r="T116" s="760"/>
      <c r="U116" s="760"/>
      <c r="V116" s="760"/>
      <c r="W116" s="760"/>
      <c r="X116" s="760"/>
      <c r="Y116" s="760"/>
      <c r="Z116" s="761"/>
      <c r="AA116" s="762">
        <v>121</v>
      </c>
      <c r="AB116" s="763"/>
      <c r="AC116" s="763"/>
      <c r="AD116" s="763"/>
      <c r="AE116" s="764"/>
      <c r="AF116" s="765">
        <v>81</v>
      </c>
      <c r="AG116" s="763"/>
      <c r="AH116" s="763"/>
      <c r="AI116" s="763"/>
      <c r="AJ116" s="764"/>
      <c r="AK116" s="765" t="s">
        <v>112</v>
      </c>
      <c r="AL116" s="763"/>
      <c r="AM116" s="763"/>
      <c r="AN116" s="763"/>
      <c r="AO116" s="764"/>
      <c r="AP116" s="766" t="s">
        <v>112</v>
      </c>
      <c r="AQ116" s="767"/>
      <c r="AR116" s="767"/>
      <c r="AS116" s="767"/>
      <c r="AT116" s="768"/>
      <c r="AU116" s="964"/>
      <c r="AV116" s="965"/>
      <c r="AW116" s="965"/>
      <c r="AX116" s="965"/>
      <c r="AY116" s="965"/>
      <c r="AZ116" s="769" t="s">
        <v>417</v>
      </c>
      <c r="BA116" s="770"/>
      <c r="BB116" s="770"/>
      <c r="BC116" s="770"/>
      <c r="BD116" s="770"/>
      <c r="BE116" s="770"/>
      <c r="BF116" s="770"/>
      <c r="BG116" s="770"/>
      <c r="BH116" s="770"/>
      <c r="BI116" s="770"/>
      <c r="BJ116" s="770"/>
      <c r="BK116" s="770"/>
      <c r="BL116" s="770"/>
      <c r="BM116" s="770"/>
      <c r="BN116" s="770"/>
      <c r="BO116" s="770"/>
      <c r="BP116" s="771"/>
      <c r="BQ116" s="849" t="s">
        <v>112</v>
      </c>
      <c r="BR116" s="850"/>
      <c r="BS116" s="850"/>
      <c r="BT116" s="850"/>
      <c r="BU116" s="850"/>
      <c r="BV116" s="850" t="s">
        <v>112</v>
      </c>
      <c r="BW116" s="850"/>
      <c r="BX116" s="850"/>
      <c r="BY116" s="850"/>
      <c r="BZ116" s="850"/>
      <c r="CA116" s="850" t="s">
        <v>112</v>
      </c>
      <c r="CB116" s="850"/>
      <c r="CC116" s="850"/>
      <c r="CD116" s="850"/>
      <c r="CE116" s="850"/>
      <c r="CF116" s="905" t="s">
        <v>112</v>
      </c>
      <c r="CG116" s="906"/>
      <c r="CH116" s="906"/>
      <c r="CI116" s="906"/>
      <c r="CJ116" s="906"/>
      <c r="CK116" s="959"/>
      <c r="CL116" s="854"/>
      <c r="CM116" s="857" t="s">
        <v>418</v>
      </c>
      <c r="CN116" s="858"/>
      <c r="CO116" s="858"/>
      <c r="CP116" s="858"/>
      <c r="CQ116" s="858"/>
      <c r="CR116" s="858"/>
      <c r="CS116" s="858"/>
      <c r="CT116" s="858"/>
      <c r="CU116" s="858"/>
      <c r="CV116" s="858"/>
      <c r="CW116" s="858"/>
      <c r="CX116" s="858"/>
      <c r="CY116" s="858"/>
      <c r="CZ116" s="858"/>
      <c r="DA116" s="858"/>
      <c r="DB116" s="858"/>
      <c r="DC116" s="858"/>
      <c r="DD116" s="858"/>
      <c r="DE116" s="858"/>
      <c r="DF116" s="859"/>
      <c r="DG116" s="762">
        <v>20626</v>
      </c>
      <c r="DH116" s="763"/>
      <c r="DI116" s="763"/>
      <c r="DJ116" s="763"/>
      <c r="DK116" s="764"/>
      <c r="DL116" s="765">
        <v>16100</v>
      </c>
      <c r="DM116" s="763"/>
      <c r="DN116" s="763"/>
      <c r="DO116" s="763"/>
      <c r="DP116" s="764"/>
      <c r="DQ116" s="765">
        <v>8050</v>
      </c>
      <c r="DR116" s="763"/>
      <c r="DS116" s="763"/>
      <c r="DT116" s="763"/>
      <c r="DU116" s="764"/>
      <c r="DV116" s="766">
        <v>0</v>
      </c>
      <c r="DW116" s="767"/>
      <c r="DX116" s="767"/>
      <c r="DY116" s="767"/>
      <c r="DZ116" s="768"/>
    </row>
    <row r="117" spans="1:130" s="199" customFormat="1" ht="26.25" customHeight="1">
      <c r="A117" s="929" t="s">
        <v>171</v>
      </c>
      <c r="B117" s="930"/>
      <c r="C117" s="930"/>
      <c r="D117" s="930"/>
      <c r="E117" s="930"/>
      <c r="F117" s="930"/>
      <c r="G117" s="930"/>
      <c r="H117" s="930"/>
      <c r="I117" s="930"/>
      <c r="J117" s="930"/>
      <c r="K117" s="930"/>
      <c r="L117" s="930"/>
      <c r="M117" s="930"/>
      <c r="N117" s="930"/>
      <c r="O117" s="930"/>
      <c r="P117" s="930"/>
      <c r="Q117" s="930"/>
      <c r="R117" s="930"/>
      <c r="S117" s="930"/>
      <c r="T117" s="930"/>
      <c r="U117" s="930"/>
      <c r="V117" s="930"/>
      <c r="W117" s="930"/>
      <c r="X117" s="930"/>
      <c r="Y117" s="907" t="s">
        <v>419</v>
      </c>
      <c r="Z117" s="931"/>
      <c r="AA117" s="936">
        <v>9438669</v>
      </c>
      <c r="AB117" s="937"/>
      <c r="AC117" s="937"/>
      <c r="AD117" s="937"/>
      <c r="AE117" s="938"/>
      <c r="AF117" s="939">
        <v>8692006</v>
      </c>
      <c r="AG117" s="937"/>
      <c r="AH117" s="937"/>
      <c r="AI117" s="937"/>
      <c r="AJ117" s="938"/>
      <c r="AK117" s="939">
        <v>8807512</v>
      </c>
      <c r="AL117" s="937"/>
      <c r="AM117" s="937"/>
      <c r="AN117" s="937"/>
      <c r="AO117" s="938"/>
      <c r="AP117" s="940"/>
      <c r="AQ117" s="941"/>
      <c r="AR117" s="941"/>
      <c r="AS117" s="941"/>
      <c r="AT117" s="942"/>
      <c r="AU117" s="964"/>
      <c r="AV117" s="965"/>
      <c r="AW117" s="965"/>
      <c r="AX117" s="965"/>
      <c r="AY117" s="965"/>
      <c r="AZ117" s="769" t="s">
        <v>420</v>
      </c>
      <c r="BA117" s="770"/>
      <c r="BB117" s="770"/>
      <c r="BC117" s="770"/>
      <c r="BD117" s="770"/>
      <c r="BE117" s="770"/>
      <c r="BF117" s="770"/>
      <c r="BG117" s="770"/>
      <c r="BH117" s="770"/>
      <c r="BI117" s="770"/>
      <c r="BJ117" s="770"/>
      <c r="BK117" s="770"/>
      <c r="BL117" s="770"/>
      <c r="BM117" s="770"/>
      <c r="BN117" s="770"/>
      <c r="BO117" s="770"/>
      <c r="BP117" s="771"/>
      <c r="BQ117" s="849" t="s">
        <v>112</v>
      </c>
      <c r="BR117" s="850"/>
      <c r="BS117" s="850"/>
      <c r="BT117" s="850"/>
      <c r="BU117" s="850"/>
      <c r="BV117" s="850" t="s">
        <v>112</v>
      </c>
      <c r="BW117" s="850"/>
      <c r="BX117" s="850"/>
      <c r="BY117" s="850"/>
      <c r="BZ117" s="850"/>
      <c r="CA117" s="850" t="s">
        <v>112</v>
      </c>
      <c r="CB117" s="850"/>
      <c r="CC117" s="850"/>
      <c r="CD117" s="850"/>
      <c r="CE117" s="850"/>
      <c r="CF117" s="905" t="s">
        <v>112</v>
      </c>
      <c r="CG117" s="906"/>
      <c r="CH117" s="906"/>
      <c r="CI117" s="906"/>
      <c r="CJ117" s="906"/>
      <c r="CK117" s="959"/>
      <c r="CL117" s="854"/>
      <c r="CM117" s="857" t="s">
        <v>421</v>
      </c>
      <c r="CN117" s="858"/>
      <c r="CO117" s="858"/>
      <c r="CP117" s="858"/>
      <c r="CQ117" s="858"/>
      <c r="CR117" s="858"/>
      <c r="CS117" s="858"/>
      <c r="CT117" s="858"/>
      <c r="CU117" s="858"/>
      <c r="CV117" s="858"/>
      <c r="CW117" s="858"/>
      <c r="CX117" s="858"/>
      <c r="CY117" s="858"/>
      <c r="CZ117" s="858"/>
      <c r="DA117" s="858"/>
      <c r="DB117" s="858"/>
      <c r="DC117" s="858"/>
      <c r="DD117" s="858"/>
      <c r="DE117" s="858"/>
      <c r="DF117" s="859"/>
      <c r="DG117" s="762" t="s">
        <v>112</v>
      </c>
      <c r="DH117" s="763"/>
      <c r="DI117" s="763"/>
      <c r="DJ117" s="763"/>
      <c r="DK117" s="764"/>
      <c r="DL117" s="765" t="s">
        <v>112</v>
      </c>
      <c r="DM117" s="763"/>
      <c r="DN117" s="763"/>
      <c r="DO117" s="763"/>
      <c r="DP117" s="764"/>
      <c r="DQ117" s="765" t="s">
        <v>112</v>
      </c>
      <c r="DR117" s="763"/>
      <c r="DS117" s="763"/>
      <c r="DT117" s="763"/>
      <c r="DU117" s="764"/>
      <c r="DV117" s="766" t="s">
        <v>112</v>
      </c>
      <c r="DW117" s="767"/>
      <c r="DX117" s="767"/>
      <c r="DY117" s="767"/>
      <c r="DZ117" s="768"/>
    </row>
    <row r="118" spans="1:130" s="199" customFormat="1" ht="26.25" customHeight="1">
      <c r="A118" s="929" t="s">
        <v>395</v>
      </c>
      <c r="B118" s="930"/>
      <c r="C118" s="930"/>
      <c r="D118" s="930"/>
      <c r="E118" s="930"/>
      <c r="F118" s="930"/>
      <c r="G118" s="930"/>
      <c r="H118" s="930"/>
      <c r="I118" s="930"/>
      <c r="J118" s="930"/>
      <c r="K118" s="930"/>
      <c r="L118" s="930"/>
      <c r="M118" s="930"/>
      <c r="N118" s="930"/>
      <c r="O118" s="930"/>
      <c r="P118" s="930"/>
      <c r="Q118" s="930"/>
      <c r="R118" s="930"/>
      <c r="S118" s="930"/>
      <c r="T118" s="930"/>
      <c r="U118" s="930"/>
      <c r="V118" s="930"/>
      <c r="W118" s="930"/>
      <c r="X118" s="930"/>
      <c r="Y118" s="930"/>
      <c r="Z118" s="931"/>
      <c r="AA118" s="932" t="s">
        <v>393</v>
      </c>
      <c r="AB118" s="930"/>
      <c r="AC118" s="930"/>
      <c r="AD118" s="930"/>
      <c r="AE118" s="931"/>
      <c r="AF118" s="932" t="s">
        <v>288</v>
      </c>
      <c r="AG118" s="930"/>
      <c r="AH118" s="930"/>
      <c r="AI118" s="930"/>
      <c r="AJ118" s="931"/>
      <c r="AK118" s="932" t="s">
        <v>287</v>
      </c>
      <c r="AL118" s="930"/>
      <c r="AM118" s="930"/>
      <c r="AN118" s="930"/>
      <c r="AO118" s="931"/>
      <c r="AP118" s="933" t="s">
        <v>394</v>
      </c>
      <c r="AQ118" s="934"/>
      <c r="AR118" s="934"/>
      <c r="AS118" s="934"/>
      <c r="AT118" s="935"/>
      <c r="AU118" s="964"/>
      <c r="AV118" s="965"/>
      <c r="AW118" s="965"/>
      <c r="AX118" s="965"/>
      <c r="AY118" s="965"/>
      <c r="AZ118" s="909" t="s">
        <v>422</v>
      </c>
      <c r="BA118" s="760"/>
      <c r="BB118" s="760"/>
      <c r="BC118" s="760"/>
      <c r="BD118" s="760"/>
      <c r="BE118" s="760"/>
      <c r="BF118" s="760"/>
      <c r="BG118" s="760"/>
      <c r="BH118" s="760"/>
      <c r="BI118" s="760"/>
      <c r="BJ118" s="760"/>
      <c r="BK118" s="760"/>
      <c r="BL118" s="760"/>
      <c r="BM118" s="760"/>
      <c r="BN118" s="760"/>
      <c r="BO118" s="760"/>
      <c r="BP118" s="761"/>
      <c r="BQ118" s="910" t="s">
        <v>112</v>
      </c>
      <c r="BR118" s="878"/>
      <c r="BS118" s="878"/>
      <c r="BT118" s="878"/>
      <c r="BU118" s="878"/>
      <c r="BV118" s="878" t="s">
        <v>112</v>
      </c>
      <c r="BW118" s="878"/>
      <c r="BX118" s="878"/>
      <c r="BY118" s="878"/>
      <c r="BZ118" s="878"/>
      <c r="CA118" s="878" t="s">
        <v>112</v>
      </c>
      <c r="CB118" s="878"/>
      <c r="CC118" s="878"/>
      <c r="CD118" s="878"/>
      <c r="CE118" s="878"/>
      <c r="CF118" s="905" t="s">
        <v>112</v>
      </c>
      <c r="CG118" s="906"/>
      <c r="CH118" s="906"/>
      <c r="CI118" s="906"/>
      <c r="CJ118" s="906"/>
      <c r="CK118" s="959"/>
      <c r="CL118" s="854"/>
      <c r="CM118" s="857" t="s">
        <v>423</v>
      </c>
      <c r="CN118" s="858"/>
      <c r="CO118" s="858"/>
      <c r="CP118" s="858"/>
      <c r="CQ118" s="858"/>
      <c r="CR118" s="858"/>
      <c r="CS118" s="858"/>
      <c r="CT118" s="858"/>
      <c r="CU118" s="858"/>
      <c r="CV118" s="858"/>
      <c r="CW118" s="858"/>
      <c r="CX118" s="858"/>
      <c r="CY118" s="858"/>
      <c r="CZ118" s="858"/>
      <c r="DA118" s="858"/>
      <c r="DB118" s="858"/>
      <c r="DC118" s="858"/>
      <c r="DD118" s="858"/>
      <c r="DE118" s="858"/>
      <c r="DF118" s="859"/>
      <c r="DG118" s="762" t="s">
        <v>112</v>
      </c>
      <c r="DH118" s="763"/>
      <c r="DI118" s="763"/>
      <c r="DJ118" s="763"/>
      <c r="DK118" s="764"/>
      <c r="DL118" s="765" t="s">
        <v>112</v>
      </c>
      <c r="DM118" s="763"/>
      <c r="DN118" s="763"/>
      <c r="DO118" s="763"/>
      <c r="DP118" s="764"/>
      <c r="DQ118" s="765" t="s">
        <v>112</v>
      </c>
      <c r="DR118" s="763"/>
      <c r="DS118" s="763"/>
      <c r="DT118" s="763"/>
      <c r="DU118" s="764"/>
      <c r="DV118" s="766" t="s">
        <v>112</v>
      </c>
      <c r="DW118" s="767"/>
      <c r="DX118" s="767"/>
      <c r="DY118" s="767"/>
      <c r="DZ118" s="768"/>
    </row>
    <row r="119" spans="1:130" s="199" customFormat="1" ht="26.25" customHeight="1">
      <c r="A119" s="851" t="s">
        <v>398</v>
      </c>
      <c r="B119" s="852"/>
      <c r="C119" s="919" t="s">
        <v>399</v>
      </c>
      <c r="D119" s="920"/>
      <c r="E119" s="920"/>
      <c r="F119" s="920"/>
      <c r="G119" s="920"/>
      <c r="H119" s="920"/>
      <c r="I119" s="920"/>
      <c r="J119" s="920"/>
      <c r="K119" s="920"/>
      <c r="L119" s="920"/>
      <c r="M119" s="920"/>
      <c r="N119" s="920"/>
      <c r="O119" s="920"/>
      <c r="P119" s="920"/>
      <c r="Q119" s="920"/>
      <c r="R119" s="920"/>
      <c r="S119" s="920"/>
      <c r="T119" s="920"/>
      <c r="U119" s="920"/>
      <c r="V119" s="920"/>
      <c r="W119" s="920"/>
      <c r="X119" s="920"/>
      <c r="Y119" s="920"/>
      <c r="Z119" s="921"/>
      <c r="AA119" s="922" t="s">
        <v>112</v>
      </c>
      <c r="AB119" s="923"/>
      <c r="AC119" s="923"/>
      <c r="AD119" s="923"/>
      <c r="AE119" s="924"/>
      <c r="AF119" s="925" t="s">
        <v>112</v>
      </c>
      <c r="AG119" s="923"/>
      <c r="AH119" s="923"/>
      <c r="AI119" s="923"/>
      <c r="AJ119" s="924"/>
      <c r="AK119" s="925" t="s">
        <v>112</v>
      </c>
      <c r="AL119" s="923"/>
      <c r="AM119" s="923"/>
      <c r="AN119" s="923"/>
      <c r="AO119" s="924"/>
      <c r="AP119" s="926" t="s">
        <v>112</v>
      </c>
      <c r="AQ119" s="927"/>
      <c r="AR119" s="927"/>
      <c r="AS119" s="927"/>
      <c r="AT119" s="928"/>
      <c r="AU119" s="966"/>
      <c r="AV119" s="967"/>
      <c r="AW119" s="967"/>
      <c r="AX119" s="967"/>
      <c r="AY119" s="967"/>
      <c r="AZ119" s="230" t="s">
        <v>171</v>
      </c>
      <c r="BA119" s="230"/>
      <c r="BB119" s="230"/>
      <c r="BC119" s="230"/>
      <c r="BD119" s="230"/>
      <c r="BE119" s="230"/>
      <c r="BF119" s="230"/>
      <c r="BG119" s="230"/>
      <c r="BH119" s="230"/>
      <c r="BI119" s="230"/>
      <c r="BJ119" s="230"/>
      <c r="BK119" s="230"/>
      <c r="BL119" s="230"/>
      <c r="BM119" s="230"/>
      <c r="BN119" s="230"/>
      <c r="BO119" s="907" t="s">
        <v>424</v>
      </c>
      <c r="BP119" s="908"/>
      <c r="BQ119" s="910">
        <v>88632625</v>
      </c>
      <c r="BR119" s="878"/>
      <c r="BS119" s="878"/>
      <c r="BT119" s="878"/>
      <c r="BU119" s="878"/>
      <c r="BV119" s="878">
        <v>86353591</v>
      </c>
      <c r="BW119" s="878"/>
      <c r="BX119" s="878"/>
      <c r="BY119" s="878"/>
      <c r="BZ119" s="878"/>
      <c r="CA119" s="878">
        <v>85911977</v>
      </c>
      <c r="CB119" s="878"/>
      <c r="CC119" s="878"/>
      <c r="CD119" s="878"/>
      <c r="CE119" s="878"/>
      <c r="CF119" s="789"/>
      <c r="CG119" s="790"/>
      <c r="CH119" s="790"/>
      <c r="CI119" s="790"/>
      <c r="CJ119" s="867"/>
      <c r="CK119" s="960"/>
      <c r="CL119" s="856"/>
      <c r="CM119" s="871" t="s">
        <v>425</v>
      </c>
      <c r="CN119" s="872"/>
      <c r="CO119" s="872"/>
      <c r="CP119" s="872"/>
      <c r="CQ119" s="872"/>
      <c r="CR119" s="872"/>
      <c r="CS119" s="872"/>
      <c r="CT119" s="872"/>
      <c r="CU119" s="872"/>
      <c r="CV119" s="872"/>
      <c r="CW119" s="872"/>
      <c r="CX119" s="872"/>
      <c r="CY119" s="872"/>
      <c r="CZ119" s="872"/>
      <c r="DA119" s="872"/>
      <c r="DB119" s="872"/>
      <c r="DC119" s="872"/>
      <c r="DD119" s="872"/>
      <c r="DE119" s="872"/>
      <c r="DF119" s="873"/>
      <c r="DG119" s="802">
        <v>3064381</v>
      </c>
      <c r="DH119" s="803"/>
      <c r="DI119" s="803"/>
      <c r="DJ119" s="803"/>
      <c r="DK119" s="804"/>
      <c r="DL119" s="805">
        <v>2916911</v>
      </c>
      <c r="DM119" s="803"/>
      <c r="DN119" s="803"/>
      <c r="DO119" s="803"/>
      <c r="DP119" s="804"/>
      <c r="DQ119" s="805">
        <v>2729510</v>
      </c>
      <c r="DR119" s="803"/>
      <c r="DS119" s="803"/>
      <c r="DT119" s="803"/>
      <c r="DU119" s="804"/>
      <c r="DV119" s="881">
        <v>8.6999999999999993</v>
      </c>
      <c r="DW119" s="882"/>
      <c r="DX119" s="882"/>
      <c r="DY119" s="882"/>
      <c r="DZ119" s="883"/>
    </row>
    <row r="120" spans="1:130" s="199" customFormat="1" ht="26.25" customHeight="1">
      <c r="A120" s="853"/>
      <c r="B120" s="854"/>
      <c r="C120" s="857" t="s">
        <v>402</v>
      </c>
      <c r="D120" s="858"/>
      <c r="E120" s="858"/>
      <c r="F120" s="858"/>
      <c r="G120" s="858"/>
      <c r="H120" s="858"/>
      <c r="I120" s="858"/>
      <c r="J120" s="858"/>
      <c r="K120" s="858"/>
      <c r="L120" s="858"/>
      <c r="M120" s="858"/>
      <c r="N120" s="858"/>
      <c r="O120" s="858"/>
      <c r="P120" s="858"/>
      <c r="Q120" s="858"/>
      <c r="R120" s="858"/>
      <c r="S120" s="858"/>
      <c r="T120" s="858"/>
      <c r="U120" s="858"/>
      <c r="V120" s="858"/>
      <c r="W120" s="858"/>
      <c r="X120" s="858"/>
      <c r="Y120" s="858"/>
      <c r="Z120" s="859"/>
      <c r="AA120" s="762" t="s">
        <v>112</v>
      </c>
      <c r="AB120" s="763"/>
      <c r="AC120" s="763"/>
      <c r="AD120" s="763"/>
      <c r="AE120" s="764"/>
      <c r="AF120" s="765" t="s">
        <v>112</v>
      </c>
      <c r="AG120" s="763"/>
      <c r="AH120" s="763"/>
      <c r="AI120" s="763"/>
      <c r="AJ120" s="764"/>
      <c r="AK120" s="765" t="s">
        <v>112</v>
      </c>
      <c r="AL120" s="763"/>
      <c r="AM120" s="763"/>
      <c r="AN120" s="763"/>
      <c r="AO120" s="764"/>
      <c r="AP120" s="766" t="s">
        <v>112</v>
      </c>
      <c r="AQ120" s="767"/>
      <c r="AR120" s="767"/>
      <c r="AS120" s="767"/>
      <c r="AT120" s="768"/>
      <c r="AU120" s="911" t="s">
        <v>426</v>
      </c>
      <c r="AV120" s="912"/>
      <c r="AW120" s="912"/>
      <c r="AX120" s="912"/>
      <c r="AY120" s="913"/>
      <c r="AZ120" s="893" t="s">
        <v>427</v>
      </c>
      <c r="BA120" s="841"/>
      <c r="BB120" s="841"/>
      <c r="BC120" s="841"/>
      <c r="BD120" s="841"/>
      <c r="BE120" s="841"/>
      <c r="BF120" s="841"/>
      <c r="BG120" s="841"/>
      <c r="BH120" s="841"/>
      <c r="BI120" s="841"/>
      <c r="BJ120" s="841"/>
      <c r="BK120" s="841"/>
      <c r="BL120" s="841"/>
      <c r="BM120" s="841"/>
      <c r="BN120" s="841"/>
      <c r="BO120" s="841"/>
      <c r="BP120" s="842"/>
      <c r="BQ120" s="894">
        <v>15412730</v>
      </c>
      <c r="BR120" s="875"/>
      <c r="BS120" s="875"/>
      <c r="BT120" s="875"/>
      <c r="BU120" s="875"/>
      <c r="BV120" s="875">
        <v>16242089</v>
      </c>
      <c r="BW120" s="875"/>
      <c r="BX120" s="875"/>
      <c r="BY120" s="875"/>
      <c r="BZ120" s="875"/>
      <c r="CA120" s="875">
        <v>17397784</v>
      </c>
      <c r="CB120" s="875"/>
      <c r="CC120" s="875"/>
      <c r="CD120" s="875"/>
      <c r="CE120" s="875"/>
      <c r="CF120" s="896">
        <v>55.4</v>
      </c>
      <c r="CG120" s="897"/>
      <c r="CH120" s="897"/>
      <c r="CI120" s="897"/>
      <c r="CJ120" s="897"/>
      <c r="CK120" s="898" t="s">
        <v>428</v>
      </c>
      <c r="CL120" s="885"/>
      <c r="CM120" s="885"/>
      <c r="CN120" s="885"/>
      <c r="CO120" s="886"/>
      <c r="CP120" s="902" t="s">
        <v>379</v>
      </c>
      <c r="CQ120" s="903"/>
      <c r="CR120" s="903"/>
      <c r="CS120" s="903"/>
      <c r="CT120" s="903"/>
      <c r="CU120" s="903"/>
      <c r="CV120" s="903"/>
      <c r="CW120" s="903"/>
      <c r="CX120" s="903"/>
      <c r="CY120" s="903"/>
      <c r="CZ120" s="903"/>
      <c r="DA120" s="903"/>
      <c r="DB120" s="903"/>
      <c r="DC120" s="903"/>
      <c r="DD120" s="903"/>
      <c r="DE120" s="903"/>
      <c r="DF120" s="904"/>
      <c r="DG120" s="894" t="s">
        <v>112</v>
      </c>
      <c r="DH120" s="875"/>
      <c r="DI120" s="875"/>
      <c r="DJ120" s="875"/>
      <c r="DK120" s="875"/>
      <c r="DL120" s="875">
        <v>15241223</v>
      </c>
      <c r="DM120" s="875"/>
      <c r="DN120" s="875"/>
      <c r="DO120" s="875"/>
      <c r="DP120" s="875"/>
      <c r="DQ120" s="875">
        <v>15274486</v>
      </c>
      <c r="DR120" s="875"/>
      <c r="DS120" s="875"/>
      <c r="DT120" s="875"/>
      <c r="DU120" s="875"/>
      <c r="DV120" s="876">
        <v>48.6</v>
      </c>
      <c r="DW120" s="876"/>
      <c r="DX120" s="876"/>
      <c r="DY120" s="876"/>
      <c r="DZ120" s="877"/>
    </row>
    <row r="121" spans="1:130" s="199" customFormat="1" ht="26.25" customHeight="1">
      <c r="A121" s="853"/>
      <c r="B121" s="854"/>
      <c r="C121" s="769" t="s">
        <v>429</v>
      </c>
      <c r="D121" s="770"/>
      <c r="E121" s="770"/>
      <c r="F121" s="770"/>
      <c r="G121" s="770"/>
      <c r="H121" s="770"/>
      <c r="I121" s="770"/>
      <c r="J121" s="770"/>
      <c r="K121" s="770"/>
      <c r="L121" s="770"/>
      <c r="M121" s="770"/>
      <c r="N121" s="770"/>
      <c r="O121" s="770"/>
      <c r="P121" s="770"/>
      <c r="Q121" s="770"/>
      <c r="R121" s="770"/>
      <c r="S121" s="770"/>
      <c r="T121" s="770"/>
      <c r="U121" s="770"/>
      <c r="V121" s="770"/>
      <c r="W121" s="770"/>
      <c r="X121" s="770"/>
      <c r="Y121" s="770"/>
      <c r="Z121" s="771"/>
      <c r="AA121" s="762" t="s">
        <v>112</v>
      </c>
      <c r="AB121" s="763"/>
      <c r="AC121" s="763"/>
      <c r="AD121" s="763"/>
      <c r="AE121" s="764"/>
      <c r="AF121" s="765" t="s">
        <v>112</v>
      </c>
      <c r="AG121" s="763"/>
      <c r="AH121" s="763"/>
      <c r="AI121" s="763"/>
      <c r="AJ121" s="764"/>
      <c r="AK121" s="765" t="s">
        <v>112</v>
      </c>
      <c r="AL121" s="763"/>
      <c r="AM121" s="763"/>
      <c r="AN121" s="763"/>
      <c r="AO121" s="764"/>
      <c r="AP121" s="766" t="s">
        <v>112</v>
      </c>
      <c r="AQ121" s="767"/>
      <c r="AR121" s="767"/>
      <c r="AS121" s="767"/>
      <c r="AT121" s="768"/>
      <c r="AU121" s="914"/>
      <c r="AV121" s="915"/>
      <c r="AW121" s="915"/>
      <c r="AX121" s="915"/>
      <c r="AY121" s="916"/>
      <c r="AZ121" s="848" t="s">
        <v>430</v>
      </c>
      <c r="BA121" s="755"/>
      <c r="BB121" s="755"/>
      <c r="BC121" s="755"/>
      <c r="BD121" s="755"/>
      <c r="BE121" s="755"/>
      <c r="BF121" s="755"/>
      <c r="BG121" s="755"/>
      <c r="BH121" s="755"/>
      <c r="BI121" s="755"/>
      <c r="BJ121" s="755"/>
      <c r="BK121" s="755"/>
      <c r="BL121" s="755"/>
      <c r="BM121" s="755"/>
      <c r="BN121" s="755"/>
      <c r="BO121" s="755"/>
      <c r="BP121" s="756"/>
      <c r="BQ121" s="849">
        <v>11085945</v>
      </c>
      <c r="BR121" s="850"/>
      <c r="BS121" s="850"/>
      <c r="BT121" s="850"/>
      <c r="BU121" s="850"/>
      <c r="BV121" s="850">
        <v>10092861</v>
      </c>
      <c r="BW121" s="850"/>
      <c r="BX121" s="850"/>
      <c r="BY121" s="850"/>
      <c r="BZ121" s="850"/>
      <c r="CA121" s="850">
        <v>10085407</v>
      </c>
      <c r="CB121" s="850"/>
      <c r="CC121" s="850"/>
      <c r="CD121" s="850"/>
      <c r="CE121" s="850"/>
      <c r="CF121" s="905">
        <v>32.1</v>
      </c>
      <c r="CG121" s="906"/>
      <c r="CH121" s="906"/>
      <c r="CI121" s="906"/>
      <c r="CJ121" s="906"/>
      <c r="CK121" s="899"/>
      <c r="CL121" s="888"/>
      <c r="CM121" s="888"/>
      <c r="CN121" s="888"/>
      <c r="CO121" s="889"/>
      <c r="CP121" s="868" t="s">
        <v>378</v>
      </c>
      <c r="CQ121" s="869"/>
      <c r="CR121" s="869"/>
      <c r="CS121" s="869"/>
      <c r="CT121" s="869"/>
      <c r="CU121" s="869"/>
      <c r="CV121" s="869"/>
      <c r="CW121" s="869"/>
      <c r="CX121" s="869"/>
      <c r="CY121" s="869"/>
      <c r="CZ121" s="869"/>
      <c r="DA121" s="869"/>
      <c r="DB121" s="869"/>
      <c r="DC121" s="869"/>
      <c r="DD121" s="869"/>
      <c r="DE121" s="869"/>
      <c r="DF121" s="870"/>
      <c r="DG121" s="849">
        <v>399107</v>
      </c>
      <c r="DH121" s="850"/>
      <c r="DI121" s="850"/>
      <c r="DJ121" s="850"/>
      <c r="DK121" s="850"/>
      <c r="DL121" s="850">
        <v>574356</v>
      </c>
      <c r="DM121" s="850"/>
      <c r="DN121" s="850"/>
      <c r="DO121" s="850"/>
      <c r="DP121" s="850"/>
      <c r="DQ121" s="850">
        <v>732731</v>
      </c>
      <c r="DR121" s="850"/>
      <c r="DS121" s="850"/>
      <c r="DT121" s="850"/>
      <c r="DU121" s="850"/>
      <c r="DV121" s="827">
        <v>2.2999999999999998</v>
      </c>
      <c r="DW121" s="827"/>
      <c r="DX121" s="827"/>
      <c r="DY121" s="827"/>
      <c r="DZ121" s="828"/>
    </row>
    <row r="122" spans="1:130" s="199" customFormat="1" ht="26.25" customHeight="1">
      <c r="A122" s="853"/>
      <c r="B122" s="854"/>
      <c r="C122" s="857" t="s">
        <v>412</v>
      </c>
      <c r="D122" s="858"/>
      <c r="E122" s="858"/>
      <c r="F122" s="858"/>
      <c r="G122" s="858"/>
      <c r="H122" s="858"/>
      <c r="I122" s="858"/>
      <c r="J122" s="858"/>
      <c r="K122" s="858"/>
      <c r="L122" s="858"/>
      <c r="M122" s="858"/>
      <c r="N122" s="858"/>
      <c r="O122" s="858"/>
      <c r="P122" s="858"/>
      <c r="Q122" s="858"/>
      <c r="R122" s="858"/>
      <c r="S122" s="858"/>
      <c r="T122" s="858"/>
      <c r="U122" s="858"/>
      <c r="V122" s="858"/>
      <c r="W122" s="858"/>
      <c r="X122" s="858"/>
      <c r="Y122" s="858"/>
      <c r="Z122" s="859"/>
      <c r="AA122" s="762" t="s">
        <v>112</v>
      </c>
      <c r="AB122" s="763"/>
      <c r="AC122" s="763"/>
      <c r="AD122" s="763"/>
      <c r="AE122" s="764"/>
      <c r="AF122" s="765" t="s">
        <v>112</v>
      </c>
      <c r="AG122" s="763"/>
      <c r="AH122" s="763"/>
      <c r="AI122" s="763"/>
      <c r="AJ122" s="764"/>
      <c r="AK122" s="765" t="s">
        <v>112</v>
      </c>
      <c r="AL122" s="763"/>
      <c r="AM122" s="763"/>
      <c r="AN122" s="763"/>
      <c r="AO122" s="764"/>
      <c r="AP122" s="766" t="s">
        <v>112</v>
      </c>
      <c r="AQ122" s="767"/>
      <c r="AR122" s="767"/>
      <c r="AS122" s="767"/>
      <c r="AT122" s="768"/>
      <c r="AU122" s="914"/>
      <c r="AV122" s="915"/>
      <c r="AW122" s="915"/>
      <c r="AX122" s="915"/>
      <c r="AY122" s="916"/>
      <c r="AZ122" s="909" t="s">
        <v>431</v>
      </c>
      <c r="BA122" s="760"/>
      <c r="BB122" s="760"/>
      <c r="BC122" s="760"/>
      <c r="BD122" s="760"/>
      <c r="BE122" s="760"/>
      <c r="BF122" s="760"/>
      <c r="BG122" s="760"/>
      <c r="BH122" s="760"/>
      <c r="BI122" s="760"/>
      <c r="BJ122" s="760"/>
      <c r="BK122" s="760"/>
      <c r="BL122" s="760"/>
      <c r="BM122" s="760"/>
      <c r="BN122" s="760"/>
      <c r="BO122" s="760"/>
      <c r="BP122" s="761"/>
      <c r="BQ122" s="910">
        <v>52484763</v>
      </c>
      <c r="BR122" s="878"/>
      <c r="BS122" s="878"/>
      <c r="BT122" s="878"/>
      <c r="BU122" s="878"/>
      <c r="BV122" s="878">
        <v>53870984</v>
      </c>
      <c r="BW122" s="878"/>
      <c r="BX122" s="878"/>
      <c r="BY122" s="878"/>
      <c r="BZ122" s="878"/>
      <c r="CA122" s="878">
        <v>54711284</v>
      </c>
      <c r="CB122" s="878"/>
      <c r="CC122" s="878"/>
      <c r="CD122" s="878"/>
      <c r="CE122" s="878"/>
      <c r="CF122" s="879">
        <v>174.2</v>
      </c>
      <c r="CG122" s="880"/>
      <c r="CH122" s="880"/>
      <c r="CI122" s="880"/>
      <c r="CJ122" s="880"/>
      <c r="CK122" s="899"/>
      <c r="CL122" s="888"/>
      <c r="CM122" s="888"/>
      <c r="CN122" s="888"/>
      <c r="CO122" s="889"/>
      <c r="CP122" s="868" t="s">
        <v>380</v>
      </c>
      <c r="CQ122" s="869"/>
      <c r="CR122" s="869"/>
      <c r="CS122" s="869"/>
      <c r="CT122" s="869"/>
      <c r="CU122" s="869"/>
      <c r="CV122" s="869"/>
      <c r="CW122" s="869"/>
      <c r="CX122" s="869"/>
      <c r="CY122" s="869"/>
      <c r="CZ122" s="869"/>
      <c r="DA122" s="869"/>
      <c r="DB122" s="869"/>
      <c r="DC122" s="869"/>
      <c r="DD122" s="869"/>
      <c r="DE122" s="869"/>
      <c r="DF122" s="870"/>
      <c r="DG122" s="849">
        <v>795817</v>
      </c>
      <c r="DH122" s="850"/>
      <c r="DI122" s="850"/>
      <c r="DJ122" s="850"/>
      <c r="DK122" s="850"/>
      <c r="DL122" s="850">
        <v>719012</v>
      </c>
      <c r="DM122" s="850"/>
      <c r="DN122" s="850"/>
      <c r="DO122" s="850"/>
      <c r="DP122" s="850"/>
      <c r="DQ122" s="850">
        <v>677450</v>
      </c>
      <c r="DR122" s="850"/>
      <c r="DS122" s="850"/>
      <c r="DT122" s="850"/>
      <c r="DU122" s="850"/>
      <c r="DV122" s="827">
        <v>2.2000000000000002</v>
      </c>
      <c r="DW122" s="827"/>
      <c r="DX122" s="827"/>
      <c r="DY122" s="827"/>
      <c r="DZ122" s="828"/>
    </row>
    <row r="123" spans="1:130" s="199" customFormat="1" ht="26.25" customHeight="1">
      <c r="A123" s="853"/>
      <c r="B123" s="854"/>
      <c r="C123" s="857" t="s">
        <v>418</v>
      </c>
      <c r="D123" s="858"/>
      <c r="E123" s="858"/>
      <c r="F123" s="858"/>
      <c r="G123" s="858"/>
      <c r="H123" s="858"/>
      <c r="I123" s="858"/>
      <c r="J123" s="858"/>
      <c r="K123" s="858"/>
      <c r="L123" s="858"/>
      <c r="M123" s="858"/>
      <c r="N123" s="858"/>
      <c r="O123" s="858"/>
      <c r="P123" s="858"/>
      <c r="Q123" s="858"/>
      <c r="R123" s="858"/>
      <c r="S123" s="858"/>
      <c r="T123" s="858"/>
      <c r="U123" s="858"/>
      <c r="V123" s="858"/>
      <c r="W123" s="858"/>
      <c r="X123" s="858"/>
      <c r="Y123" s="858"/>
      <c r="Z123" s="859"/>
      <c r="AA123" s="762">
        <v>8586</v>
      </c>
      <c r="AB123" s="763"/>
      <c r="AC123" s="763"/>
      <c r="AD123" s="763"/>
      <c r="AE123" s="764"/>
      <c r="AF123" s="765">
        <v>8453</v>
      </c>
      <c r="AG123" s="763"/>
      <c r="AH123" s="763"/>
      <c r="AI123" s="763"/>
      <c r="AJ123" s="764"/>
      <c r="AK123" s="765">
        <v>8319</v>
      </c>
      <c r="AL123" s="763"/>
      <c r="AM123" s="763"/>
      <c r="AN123" s="763"/>
      <c r="AO123" s="764"/>
      <c r="AP123" s="766">
        <v>0</v>
      </c>
      <c r="AQ123" s="767"/>
      <c r="AR123" s="767"/>
      <c r="AS123" s="767"/>
      <c r="AT123" s="768"/>
      <c r="AU123" s="917"/>
      <c r="AV123" s="918"/>
      <c r="AW123" s="918"/>
      <c r="AX123" s="918"/>
      <c r="AY123" s="918"/>
      <c r="AZ123" s="230" t="s">
        <v>171</v>
      </c>
      <c r="BA123" s="230"/>
      <c r="BB123" s="230"/>
      <c r="BC123" s="230"/>
      <c r="BD123" s="230"/>
      <c r="BE123" s="230"/>
      <c r="BF123" s="230"/>
      <c r="BG123" s="230"/>
      <c r="BH123" s="230"/>
      <c r="BI123" s="230"/>
      <c r="BJ123" s="230"/>
      <c r="BK123" s="230"/>
      <c r="BL123" s="230"/>
      <c r="BM123" s="230"/>
      <c r="BN123" s="230"/>
      <c r="BO123" s="907" t="s">
        <v>432</v>
      </c>
      <c r="BP123" s="908"/>
      <c r="BQ123" s="865">
        <v>78983438</v>
      </c>
      <c r="BR123" s="866"/>
      <c r="BS123" s="866"/>
      <c r="BT123" s="866"/>
      <c r="BU123" s="866"/>
      <c r="BV123" s="866">
        <v>80205934</v>
      </c>
      <c r="BW123" s="866"/>
      <c r="BX123" s="866"/>
      <c r="BY123" s="866"/>
      <c r="BZ123" s="866"/>
      <c r="CA123" s="866">
        <v>82194475</v>
      </c>
      <c r="CB123" s="866"/>
      <c r="CC123" s="866"/>
      <c r="CD123" s="866"/>
      <c r="CE123" s="866"/>
      <c r="CF123" s="789"/>
      <c r="CG123" s="790"/>
      <c r="CH123" s="790"/>
      <c r="CI123" s="790"/>
      <c r="CJ123" s="867"/>
      <c r="CK123" s="899"/>
      <c r="CL123" s="888"/>
      <c r="CM123" s="888"/>
      <c r="CN123" s="888"/>
      <c r="CO123" s="889"/>
      <c r="CP123" s="868" t="s">
        <v>381</v>
      </c>
      <c r="CQ123" s="869"/>
      <c r="CR123" s="869"/>
      <c r="CS123" s="869"/>
      <c r="CT123" s="869"/>
      <c r="CU123" s="869"/>
      <c r="CV123" s="869"/>
      <c r="CW123" s="869"/>
      <c r="CX123" s="869"/>
      <c r="CY123" s="869"/>
      <c r="CZ123" s="869"/>
      <c r="DA123" s="869"/>
      <c r="DB123" s="869"/>
      <c r="DC123" s="869"/>
      <c r="DD123" s="869"/>
      <c r="DE123" s="869"/>
      <c r="DF123" s="870"/>
      <c r="DG123" s="762">
        <v>761534</v>
      </c>
      <c r="DH123" s="763"/>
      <c r="DI123" s="763"/>
      <c r="DJ123" s="763"/>
      <c r="DK123" s="764"/>
      <c r="DL123" s="765">
        <v>745343</v>
      </c>
      <c r="DM123" s="763"/>
      <c r="DN123" s="763"/>
      <c r="DO123" s="763"/>
      <c r="DP123" s="764"/>
      <c r="DQ123" s="765">
        <v>648428</v>
      </c>
      <c r="DR123" s="763"/>
      <c r="DS123" s="763"/>
      <c r="DT123" s="763"/>
      <c r="DU123" s="764"/>
      <c r="DV123" s="766">
        <v>2.1</v>
      </c>
      <c r="DW123" s="767"/>
      <c r="DX123" s="767"/>
      <c r="DY123" s="767"/>
      <c r="DZ123" s="768"/>
    </row>
    <row r="124" spans="1:130" s="199" customFormat="1" ht="26.25" customHeight="1" thickBot="1">
      <c r="A124" s="853"/>
      <c r="B124" s="854"/>
      <c r="C124" s="857" t="s">
        <v>421</v>
      </c>
      <c r="D124" s="858"/>
      <c r="E124" s="858"/>
      <c r="F124" s="858"/>
      <c r="G124" s="858"/>
      <c r="H124" s="858"/>
      <c r="I124" s="858"/>
      <c r="J124" s="858"/>
      <c r="K124" s="858"/>
      <c r="L124" s="858"/>
      <c r="M124" s="858"/>
      <c r="N124" s="858"/>
      <c r="O124" s="858"/>
      <c r="P124" s="858"/>
      <c r="Q124" s="858"/>
      <c r="R124" s="858"/>
      <c r="S124" s="858"/>
      <c r="T124" s="858"/>
      <c r="U124" s="858"/>
      <c r="V124" s="858"/>
      <c r="W124" s="858"/>
      <c r="X124" s="858"/>
      <c r="Y124" s="858"/>
      <c r="Z124" s="859"/>
      <c r="AA124" s="762" t="s">
        <v>112</v>
      </c>
      <c r="AB124" s="763"/>
      <c r="AC124" s="763"/>
      <c r="AD124" s="763"/>
      <c r="AE124" s="764"/>
      <c r="AF124" s="765" t="s">
        <v>112</v>
      </c>
      <c r="AG124" s="763"/>
      <c r="AH124" s="763"/>
      <c r="AI124" s="763"/>
      <c r="AJ124" s="764"/>
      <c r="AK124" s="765" t="s">
        <v>112</v>
      </c>
      <c r="AL124" s="763"/>
      <c r="AM124" s="763"/>
      <c r="AN124" s="763"/>
      <c r="AO124" s="764"/>
      <c r="AP124" s="766" t="s">
        <v>112</v>
      </c>
      <c r="AQ124" s="767"/>
      <c r="AR124" s="767"/>
      <c r="AS124" s="767"/>
      <c r="AT124" s="768"/>
      <c r="AU124" s="860" t="s">
        <v>433</v>
      </c>
      <c r="AV124" s="861"/>
      <c r="AW124" s="861"/>
      <c r="AX124" s="861"/>
      <c r="AY124" s="861"/>
      <c r="AZ124" s="861"/>
      <c r="BA124" s="861"/>
      <c r="BB124" s="861"/>
      <c r="BC124" s="861"/>
      <c r="BD124" s="861"/>
      <c r="BE124" s="861"/>
      <c r="BF124" s="861"/>
      <c r="BG124" s="861"/>
      <c r="BH124" s="861"/>
      <c r="BI124" s="861"/>
      <c r="BJ124" s="861"/>
      <c r="BK124" s="861"/>
      <c r="BL124" s="861"/>
      <c r="BM124" s="861"/>
      <c r="BN124" s="861"/>
      <c r="BO124" s="861"/>
      <c r="BP124" s="862"/>
      <c r="BQ124" s="863">
        <v>29.9</v>
      </c>
      <c r="BR124" s="864"/>
      <c r="BS124" s="864"/>
      <c r="BT124" s="864"/>
      <c r="BU124" s="864"/>
      <c r="BV124" s="864">
        <v>18.899999999999999</v>
      </c>
      <c r="BW124" s="864"/>
      <c r="BX124" s="864"/>
      <c r="BY124" s="864"/>
      <c r="BZ124" s="864"/>
      <c r="CA124" s="864">
        <v>11.8</v>
      </c>
      <c r="CB124" s="864"/>
      <c r="CC124" s="864"/>
      <c r="CD124" s="864"/>
      <c r="CE124" s="864"/>
      <c r="CF124" s="745"/>
      <c r="CG124" s="746"/>
      <c r="CH124" s="746"/>
      <c r="CI124" s="746"/>
      <c r="CJ124" s="895"/>
      <c r="CK124" s="900"/>
      <c r="CL124" s="900"/>
      <c r="CM124" s="900"/>
      <c r="CN124" s="900"/>
      <c r="CO124" s="901"/>
      <c r="CP124" s="868" t="s">
        <v>434</v>
      </c>
      <c r="CQ124" s="869"/>
      <c r="CR124" s="869"/>
      <c r="CS124" s="869"/>
      <c r="CT124" s="869"/>
      <c r="CU124" s="869"/>
      <c r="CV124" s="869"/>
      <c r="CW124" s="869"/>
      <c r="CX124" s="869"/>
      <c r="CY124" s="869"/>
      <c r="CZ124" s="869"/>
      <c r="DA124" s="869"/>
      <c r="DB124" s="869"/>
      <c r="DC124" s="869"/>
      <c r="DD124" s="869"/>
      <c r="DE124" s="869"/>
      <c r="DF124" s="870"/>
      <c r="DG124" s="802">
        <v>16330056</v>
      </c>
      <c r="DH124" s="803"/>
      <c r="DI124" s="803"/>
      <c r="DJ124" s="803"/>
      <c r="DK124" s="804"/>
      <c r="DL124" s="805">
        <v>1042233</v>
      </c>
      <c r="DM124" s="803"/>
      <c r="DN124" s="803"/>
      <c r="DO124" s="803"/>
      <c r="DP124" s="804"/>
      <c r="DQ124" s="805">
        <v>842010</v>
      </c>
      <c r="DR124" s="803"/>
      <c r="DS124" s="803"/>
      <c r="DT124" s="803"/>
      <c r="DU124" s="804"/>
      <c r="DV124" s="881">
        <v>2.7</v>
      </c>
      <c r="DW124" s="882"/>
      <c r="DX124" s="882"/>
      <c r="DY124" s="882"/>
      <c r="DZ124" s="883"/>
    </row>
    <row r="125" spans="1:130" s="199" customFormat="1" ht="26.25" customHeight="1">
      <c r="A125" s="853"/>
      <c r="B125" s="854"/>
      <c r="C125" s="857" t="s">
        <v>423</v>
      </c>
      <c r="D125" s="858"/>
      <c r="E125" s="858"/>
      <c r="F125" s="858"/>
      <c r="G125" s="858"/>
      <c r="H125" s="858"/>
      <c r="I125" s="858"/>
      <c r="J125" s="858"/>
      <c r="K125" s="858"/>
      <c r="L125" s="858"/>
      <c r="M125" s="858"/>
      <c r="N125" s="858"/>
      <c r="O125" s="858"/>
      <c r="P125" s="858"/>
      <c r="Q125" s="858"/>
      <c r="R125" s="858"/>
      <c r="S125" s="858"/>
      <c r="T125" s="858"/>
      <c r="U125" s="858"/>
      <c r="V125" s="858"/>
      <c r="W125" s="858"/>
      <c r="X125" s="858"/>
      <c r="Y125" s="858"/>
      <c r="Z125" s="859"/>
      <c r="AA125" s="762" t="s">
        <v>112</v>
      </c>
      <c r="AB125" s="763"/>
      <c r="AC125" s="763"/>
      <c r="AD125" s="763"/>
      <c r="AE125" s="764"/>
      <c r="AF125" s="765" t="s">
        <v>112</v>
      </c>
      <c r="AG125" s="763"/>
      <c r="AH125" s="763"/>
      <c r="AI125" s="763"/>
      <c r="AJ125" s="764"/>
      <c r="AK125" s="765" t="s">
        <v>112</v>
      </c>
      <c r="AL125" s="763"/>
      <c r="AM125" s="763"/>
      <c r="AN125" s="763"/>
      <c r="AO125" s="764"/>
      <c r="AP125" s="766" t="s">
        <v>112</v>
      </c>
      <c r="AQ125" s="767"/>
      <c r="AR125" s="767"/>
      <c r="AS125" s="767"/>
      <c r="AT125" s="768"/>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84" t="s">
        <v>435</v>
      </c>
      <c r="CL125" s="885"/>
      <c r="CM125" s="885"/>
      <c r="CN125" s="885"/>
      <c r="CO125" s="886"/>
      <c r="CP125" s="893" t="s">
        <v>436</v>
      </c>
      <c r="CQ125" s="841"/>
      <c r="CR125" s="841"/>
      <c r="CS125" s="841"/>
      <c r="CT125" s="841"/>
      <c r="CU125" s="841"/>
      <c r="CV125" s="841"/>
      <c r="CW125" s="841"/>
      <c r="CX125" s="841"/>
      <c r="CY125" s="841"/>
      <c r="CZ125" s="841"/>
      <c r="DA125" s="841"/>
      <c r="DB125" s="841"/>
      <c r="DC125" s="841"/>
      <c r="DD125" s="841"/>
      <c r="DE125" s="841"/>
      <c r="DF125" s="842"/>
      <c r="DG125" s="894" t="s">
        <v>112</v>
      </c>
      <c r="DH125" s="875"/>
      <c r="DI125" s="875"/>
      <c r="DJ125" s="875"/>
      <c r="DK125" s="875"/>
      <c r="DL125" s="875" t="s">
        <v>112</v>
      </c>
      <c r="DM125" s="875"/>
      <c r="DN125" s="875"/>
      <c r="DO125" s="875"/>
      <c r="DP125" s="875"/>
      <c r="DQ125" s="875" t="s">
        <v>112</v>
      </c>
      <c r="DR125" s="875"/>
      <c r="DS125" s="875"/>
      <c r="DT125" s="875"/>
      <c r="DU125" s="875"/>
      <c r="DV125" s="876" t="s">
        <v>112</v>
      </c>
      <c r="DW125" s="876"/>
      <c r="DX125" s="876"/>
      <c r="DY125" s="876"/>
      <c r="DZ125" s="877"/>
    </row>
    <row r="126" spans="1:130" s="199" customFormat="1" ht="26.25" customHeight="1" thickBot="1">
      <c r="A126" s="853"/>
      <c r="B126" s="854"/>
      <c r="C126" s="857" t="s">
        <v>425</v>
      </c>
      <c r="D126" s="858"/>
      <c r="E126" s="858"/>
      <c r="F126" s="858"/>
      <c r="G126" s="858"/>
      <c r="H126" s="858"/>
      <c r="I126" s="858"/>
      <c r="J126" s="858"/>
      <c r="K126" s="858"/>
      <c r="L126" s="858"/>
      <c r="M126" s="858"/>
      <c r="N126" s="858"/>
      <c r="O126" s="858"/>
      <c r="P126" s="858"/>
      <c r="Q126" s="858"/>
      <c r="R126" s="858"/>
      <c r="S126" s="858"/>
      <c r="T126" s="858"/>
      <c r="U126" s="858"/>
      <c r="V126" s="858"/>
      <c r="W126" s="858"/>
      <c r="X126" s="858"/>
      <c r="Y126" s="858"/>
      <c r="Z126" s="859"/>
      <c r="AA126" s="762">
        <v>356106</v>
      </c>
      <c r="AB126" s="763"/>
      <c r="AC126" s="763"/>
      <c r="AD126" s="763"/>
      <c r="AE126" s="764"/>
      <c r="AF126" s="765">
        <v>157691</v>
      </c>
      <c r="AG126" s="763"/>
      <c r="AH126" s="763"/>
      <c r="AI126" s="763"/>
      <c r="AJ126" s="764"/>
      <c r="AK126" s="765">
        <v>162203</v>
      </c>
      <c r="AL126" s="763"/>
      <c r="AM126" s="763"/>
      <c r="AN126" s="763"/>
      <c r="AO126" s="764"/>
      <c r="AP126" s="766">
        <v>0.5</v>
      </c>
      <c r="AQ126" s="767"/>
      <c r="AR126" s="767"/>
      <c r="AS126" s="767"/>
      <c r="AT126" s="768"/>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87"/>
      <c r="CL126" s="888"/>
      <c r="CM126" s="888"/>
      <c r="CN126" s="888"/>
      <c r="CO126" s="889"/>
      <c r="CP126" s="848" t="s">
        <v>437</v>
      </c>
      <c r="CQ126" s="755"/>
      <c r="CR126" s="755"/>
      <c r="CS126" s="755"/>
      <c r="CT126" s="755"/>
      <c r="CU126" s="755"/>
      <c r="CV126" s="755"/>
      <c r="CW126" s="755"/>
      <c r="CX126" s="755"/>
      <c r="CY126" s="755"/>
      <c r="CZ126" s="755"/>
      <c r="DA126" s="755"/>
      <c r="DB126" s="755"/>
      <c r="DC126" s="755"/>
      <c r="DD126" s="755"/>
      <c r="DE126" s="755"/>
      <c r="DF126" s="756"/>
      <c r="DG126" s="849">
        <v>81924</v>
      </c>
      <c r="DH126" s="850"/>
      <c r="DI126" s="850"/>
      <c r="DJ126" s="850"/>
      <c r="DK126" s="850"/>
      <c r="DL126" s="850" t="s">
        <v>112</v>
      </c>
      <c r="DM126" s="850"/>
      <c r="DN126" s="850"/>
      <c r="DO126" s="850"/>
      <c r="DP126" s="850"/>
      <c r="DQ126" s="850" t="s">
        <v>112</v>
      </c>
      <c r="DR126" s="850"/>
      <c r="DS126" s="850"/>
      <c r="DT126" s="850"/>
      <c r="DU126" s="850"/>
      <c r="DV126" s="827" t="s">
        <v>112</v>
      </c>
      <c r="DW126" s="827"/>
      <c r="DX126" s="827"/>
      <c r="DY126" s="827"/>
      <c r="DZ126" s="828"/>
    </row>
    <row r="127" spans="1:130" s="199" customFormat="1" ht="26.25" customHeight="1">
      <c r="A127" s="855"/>
      <c r="B127" s="856"/>
      <c r="C127" s="871" t="s">
        <v>438</v>
      </c>
      <c r="D127" s="872"/>
      <c r="E127" s="872"/>
      <c r="F127" s="872"/>
      <c r="G127" s="872"/>
      <c r="H127" s="872"/>
      <c r="I127" s="872"/>
      <c r="J127" s="872"/>
      <c r="K127" s="872"/>
      <c r="L127" s="872"/>
      <c r="M127" s="872"/>
      <c r="N127" s="872"/>
      <c r="O127" s="872"/>
      <c r="P127" s="872"/>
      <c r="Q127" s="872"/>
      <c r="R127" s="872"/>
      <c r="S127" s="872"/>
      <c r="T127" s="872"/>
      <c r="U127" s="872"/>
      <c r="V127" s="872"/>
      <c r="W127" s="872"/>
      <c r="X127" s="872"/>
      <c r="Y127" s="872"/>
      <c r="Z127" s="873"/>
      <c r="AA127" s="762">
        <v>3016</v>
      </c>
      <c r="AB127" s="763"/>
      <c r="AC127" s="763"/>
      <c r="AD127" s="763"/>
      <c r="AE127" s="764"/>
      <c r="AF127" s="765">
        <v>2556</v>
      </c>
      <c r="AG127" s="763"/>
      <c r="AH127" s="763"/>
      <c r="AI127" s="763"/>
      <c r="AJ127" s="764"/>
      <c r="AK127" s="765">
        <v>1629</v>
      </c>
      <c r="AL127" s="763"/>
      <c r="AM127" s="763"/>
      <c r="AN127" s="763"/>
      <c r="AO127" s="764"/>
      <c r="AP127" s="766">
        <v>0</v>
      </c>
      <c r="AQ127" s="767"/>
      <c r="AR127" s="767"/>
      <c r="AS127" s="767"/>
      <c r="AT127" s="768"/>
      <c r="AU127" s="235"/>
      <c r="AV127" s="235"/>
      <c r="AW127" s="235"/>
      <c r="AX127" s="874" t="s">
        <v>439</v>
      </c>
      <c r="AY127" s="845"/>
      <c r="AZ127" s="845"/>
      <c r="BA127" s="845"/>
      <c r="BB127" s="845"/>
      <c r="BC127" s="845"/>
      <c r="BD127" s="845"/>
      <c r="BE127" s="846"/>
      <c r="BF127" s="844" t="s">
        <v>440</v>
      </c>
      <c r="BG127" s="845"/>
      <c r="BH127" s="845"/>
      <c r="BI127" s="845"/>
      <c r="BJ127" s="845"/>
      <c r="BK127" s="845"/>
      <c r="BL127" s="846"/>
      <c r="BM127" s="844" t="s">
        <v>441</v>
      </c>
      <c r="BN127" s="845"/>
      <c r="BO127" s="845"/>
      <c r="BP127" s="845"/>
      <c r="BQ127" s="845"/>
      <c r="BR127" s="845"/>
      <c r="BS127" s="846"/>
      <c r="BT127" s="844" t="s">
        <v>442</v>
      </c>
      <c r="BU127" s="845"/>
      <c r="BV127" s="845"/>
      <c r="BW127" s="845"/>
      <c r="BX127" s="845"/>
      <c r="BY127" s="845"/>
      <c r="BZ127" s="847"/>
      <c r="CA127" s="235"/>
      <c r="CB127" s="235"/>
      <c r="CC127" s="235"/>
      <c r="CD127" s="236"/>
      <c r="CE127" s="236"/>
      <c r="CF127" s="236"/>
      <c r="CG127" s="233"/>
      <c r="CH127" s="233"/>
      <c r="CI127" s="233"/>
      <c r="CJ127" s="234"/>
      <c r="CK127" s="887"/>
      <c r="CL127" s="888"/>
      <c r="CM127" s="888"/>
      <c r="CN127" s="888"/>
      <c r="CO127" s="889"/>
      <c r="CP127" s="848" t="s">
        <v>443</v>
      </c>
      <c r="CQ127" s="755"/>
      <c r="CR127" s="755"/>
      <c r="CS127" s="755"/>
      <c r="CT127" s="755"/>
      <c r="CU127" s="755"/>
      <c r="CV127" s="755"/>
      <c r="CW127" s="755"/>
      <c r="CX127" s="755"/>
      <c r="CY127" s="755"/>
      <c r="CZ127" s="755"/>
      <c r="DA127" s="755"/>
      <c r="DB127" s="755"/>
      <c r="DC127" s="755"/>
      <c r="DD127" s="755"/>
      <c r="DE127" s="755"/>
      <c r="DF127" s="756"/>
      <c r="DG127" s="849" t="s">
        <v>112</v>
      </c>
      <c r="DH127" s="850"/>
      <c r="DI127" s="850"/>
      <c r="DJ127" s="850"/>
      <c r="DK127" s="850"/>
      <c r="DL127" s="850" t="s">
        <v>112</v>
      </c>
      <c r="DM127" s="850"/>
      <c r="DN127" s="850"/>
      <c r="DO127" s="850"/>
      <c r="DP127" s="850"/>
      <c r="DQ127" s="850" t="s">
        <v>112</v>
      </c>
      <c r="DR127" s="850"/>
      <c r="DS127" s="850"/>
      <c r="DT127" s="850"/>
      <c r="DU127" s="850"/>
      <c r="DV127" s="827" t="s">
        <v>112</v>
      </c>
      <c r="DW127" s="827"/>
      <c r="DX127" s="827"/>
      <c r="DY127" s="827"/>
      <c r="DZ127" s="828"/>
    </row>
    <row r="128" spans="1:130" s="199" customFormat="1" ht="26.25" customHeight="1" thickBot="1">
      <c r="A128" s="829" t="s">
        <v>444</v>
      </c>
      <c r="B128" s="830"/>
      <c r="C128" s="830"/>
      <c r="D128" s="830"/>
      <c r="E128" s="830"/>
      <c r="F128" s="830"/>
      <c r="G128" s="830"/>
      <c r="H128" s="830"/>
      <c r="I128" s="830"/>
      <c r="J128" s="830"/>
      <c r="K128" s="830"/>
      <c r="L128" s="830"/>
      <c r="M128" s="830"/>
      <c r="N128" s="830"/>
      <c r="O128" s="830"/>
      <c r="P128" s="830"/>
      <c r="Q128" s="830"/>
      <c r="R128" s="830"/>
      <c r="S128" s="830"/>
      <c r="T128" s="830"/>
      <c r="U128" s="830"/>
      <c r="V128" s="830"/>
      <c r="W128" s="831" t="s">
        <v>445</v>
      </c>
      <c r="X128" s="831"/>
      <c r="Y128" s="831"/>
      <c r="Z128" s="832"/>
      <c r="AA128" s="833">
        <v>829394</v>
      </c>
      <c r="AB128" s="834"/>
      <c r="AC128" s="834"/>
      <c r="AD128" s="834"/>
      <c r="AE128" s="835"/>
      <c r="AF128" s="836">
        <v>787915</v>
      </c>
      <c r="AG128" s="834"/>
      <c r="AH128" s="834"/>
      <c r="AI128" s="834"/>
      <c r="AJ128" s="835"/>
      <c r="AK128" s="836">
        <v>1047481</v>
      </c>
      <c r="AL128" s="834"/>
      <c r="AM128" s="834"/>
      <c r="AN128" s="834"/>
      <c r="AO128" s="835"/>
      <c r="AP128" s="837"/>
      <c r="AQ128" s="838"/>
      <c r="AR128" s="838"/>
      <c r="AS128" s="838"/>
      <c r="AT128" s="839"/>
      <c r="AU128" s="235"/>
      <c r="AV128" s="235"/>
      <c r="AW128" s="235"/>
      <c r="AX128" s="840" t="s">
        <v>446</v>
      </c>
      <c r="AY128" s="841"/>
      <c r="AZ128" s="841"/>
      <c r="BA128" s="841"/>
      <c r="BB128" s="841"/>
      <c r="BC128" s="841"/>
      <c r="BD128" s="841"/>
      <c r="BE128" s="842"/>
      <c r="BF128" s="819" t="s">
        <v>112</v>
      </c>
      <c r="BG128" s="820"/>
      <c r="BH128" s="820"/>
      <c r="BI128" s="820"/>
      <c r="BJ128" s="820"/>
      <c r="BK128" s="820"/>
      <c r="BL128" s="843"/>
      <c r="BM128" s="819">
        <v>11.55</v>
      </c>
      <c r="BN128" s="820"/>
      <c r="BO128" s="820"/>
      <c r="BP128" s="820"/>
      <c r="BQ128" s="820"/>
      <c r="BR128" s="820"/>
      <c r="BS128" s="843"/>
      <c r="BT128" s="819">
        <v>20</v>
      </c>
      <c r="BU128" s="820"/>
      <c r="BV128" s="820"/>
      <c r="BW128" s="820"/>
      <c r="BX128" s="820"/>
      <c r="BY128" s="820"/>
      <c r="BZ128" s="821"/>
      <c r="CA128" s="236"/>
      <c r="CB128" s="236"/>
      <c r="CC128" s="236"/>
      <c r="CD128" s="236"/>
      <c r="CE128" s="236"/>
      <c r="CF128" s="236"/>
      <c r="CG128" s="233"/>
      <c r="CH128" s="233"/>
      <c r="CI128" s="233"/>
      <c r="CJ128" s="234"/>
      <c r="CK128" s="890"/>
      <c r="CL128" s="891"/>
      <c r="CM128" s="891"/>
      <c r="CN128" s="891"/>
      <c r="CO128" s="892"/>
      <c r="CP128" s="822" t="s">
        <v>447</v>
      </c>
      <c r="CQ128" s="749"/>
      <c r="CR128" s="749"/>
      <c r="CS128" s="749"/>
      <c r="CT128" s="749"/>
      <c r="CU128" s="749"/>
      <c r="CV128" s="749"/>
      <c r="CW128" s="749"/>
      <c r="CX128" s="749"/>
      <c r="CY128" s="749"/>
      <c r="CZ128" s="749"/>
      <c r="DA128" s="749"/>
      <c r="DB128" s="749"/>
      <c r="DC128" s="749"/>
      <c r="DD128" s="749"/>
      <c r="DE128" s="749"/>
      <c r="DF128" s="750"/>
      <c r="DG128" s="823">
        <v>3568</v>
      </c>
      <c r="DH128" s="824"/>
      <c r="DI128" s="824"/>
      <c r="DJ128" s="824"/>
      <c r="DK128" s="824"/>
      <c r="DL128" s="824" t="s">
        <v>112</v>
      </c>
      <c r="DM128" s="824"/>
      <c r="DN128" s="824"/>
      <c r="DO128" s="824"/>
      <c r="DP128" s="824"/>
      <c r="DQ128" s="824">
        <v>716</v>
      </c>
      <c r="DR128" s="824"/>
      <c r="DS128" s="824"/>
      <c r="DT128" s="824"/>
      <c r="DU128" s="824"/>
      <c r="DV128" s="825">
        <v>0</v>
      </c>
      <c r="DW128" s="825"/>
      <c r="DX128" s="825"/>
      <c r="DY128" s="825"/>
      <c r="DZ128" s="826"/>
    </row>
    <row r="129" spans="1:131" s="199" customFormat="1" ht="26.25" customHeight="1">
      <c r="A129" s="811" t="s">
        <v>91</v>
      </c>
      <c r="B129" s="812"/>
      <c r="C129" s="812"/>
      <c r="D129" s="812"/>
      <c r="E129" s="812"/>
      <c r="F129" s="812"/>
      <c r="G129" s="812"/>
      <c r="H129" s="812"/>
      <c r="I129" s="812"/>
      <c r="J129" s="812"/>
      <c r="K129" s="812"/>
      <c r="L129" s="812"/>
      <c r="M129" s="812"/>
      <c r="N129" s="812"/>
      <c r="O129" s="812"/>
      <c r="P129" s="812"/>
      <c r="Q129" s="812"/>
      <c r="R129" s="812"/>
      <c r="S129" s="812"/>
      <c r="T129" s="812"/>
      <c r="U129" s="812"/>
      <c r="V129" s="812"/>
      <c r="W129" s="813" t="s">
        <v>448</v>
      </c>
      <c r="X129" s="814"/>
      <c r="Y129" s="814"/>
      <c r="Z129" s="815"/>
      <c r="AA129" s="762">
        <v>37462475</v>
      </c>
      <c r="AB129" s="763"/>
      <c r="AC129" s="763"/>
      <c r="AD129" s="763"/>
      <c r="AE129" s="764"/>
      <c r="AF129" s="765">
        <v>37388028</v>
      </c>
      <c r="AG129" s="763"/>
      <c r="AH129" s="763"/>
      <c r="AI129" s="763"/>
      <c r="AJ129" s="764"/>
      <c r="AK129" s="765">
        <v>36862606</v>
      </c>
      <c r="AL129" s="763"/>
      <c r="AM129" s="763"/>
      <c r="AN129" s="763"/>
      <c r="AO129" s="764"/>
      <c r="AP129" s="816"/>
      <c r="AQ129" s="817"/>
      <c r="AR129" s="817"/>
      <c r="AS129" s="817"/>
      <c r="AT129" s="818"/>
      <c r="AU129" s="237"/>
      <c r="AV129" s="237"/>
      <c r="AW129" s="237"/>
      <c r="AX129" s="754" t="s">
        <v>449</v>
      </c>
      <c r="AY129" s="755"/>
      <c r="AZ129" s="755"/>
      <c r="BA129" s="755"/>
      <c r="BB129" s="755"/>
      <c r="BC129" s="755"/>
      <c r="BD129" s="755"/>
      <c r="BE129" s="756"/>
      <c r="BF129" s="757" t="s">
        <v>112</v>
      </c>
      <c r="BG129" s="758"/>
      <c r="BH129" s="758"/>
      <c r="BI129" s="758"/>
      <c r="BJ129" s="758"/>
      <c r="BK129" s="758"/>
      <c r="BL129" s="759"/>
      <c r="BM129" s="757">
        <v>16.55</v>
      </c>
      <c r="BN129" s="758"/>
      <c r="BO129" s="758"/>
      <c r="BP129" s="758"/>
      <c r="BQ129" s="758"/>
      <c r="BR129" s="758"/>
      <c r="BS129" s="759"/>
      <c r="BT129" s="757">
        <v>30</v>
      </c>
      <c r="BU129" s="809"/>
      <c r="BV129" s="809"/>
      <c r="BW129" s="809"/>
      <c r="BX129" s="809"/>
      <c r="BY129" s="809"/>
      <c r="BZ129" s="810"/>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811" t="s">
        <v>450</v>
      </c>
      <c r="B130" s="812"/>
      <c r="C130" s="812"/>
      <c r="D130" s="812"/>
      <c r="E130" s="812"/>
      <c r="F130" s="812"/>
      <c r="G130" s="812"/>
      <c r="H130" s="812"/>
      <c r="I130" s="812"/>
      <c r="J130" s="812"/>
      <c r="K130" s="812"/>
      <c r="L130" s="812"/>
      <c r="M130" s="812"/>
      <c r="N130" s="812"/>
      <c r="O130" s="812"/>
      <c r="P130" s="812"/>
      <c r="Q130" s="812"/>
      <c r="R130" s="812"/>
      <c r="S130" s="812"/>
      <c r="T130" s="812"/>
      <c r="U130" s="812"/>
      <c r="V130" s="812"/>
      <c r="W130" s="813" t="s">
        <v>451</v>
      </c>
      <c r="X130" s="814"/>
      <c r="Y130" s="814"/>
      <c r="Z130" s="815"/>
      <c r="AA130" s="762">
        <v>5220760</v>
      </c>
      <c r="AB130" s="763"/>
      <c r="AC130" s="763"/>
      <c r="AD130" s="763"/>
      <c r="AE130" s="764"/>
      <c r="AF130" s="765">
        <v>4985326</v>
      </c>
      <c r="AG130" s="763"/>
      <c r="AH130" s="763"/>
      <c r="AI130" s="763"/>
      <c r="AJ130" s="764"/>
      <c r="AK130" s="765">
        <v>5463195</v>
      </c>
      <c r="AL130" s="763"/>
      <c r="AM130" s="763"/>
      <c r="AN130" s="763"/>
      <c r="AO130" s="764"/>
      <c r="AP130" s="816"/>
      <c r="AQ130" s="817"/>
      <c r="AR130" s="817"/>
      <c r="AS130" s="817"/>
      <c r="AT130" s="818"/>
      <c r="AU130" s="237"/>
      <c r="AV130" s="237"/>
      <c r="AW130" s="237"/>
      <c r="AX130" s="754" t="s">
        <v>452</v>
      </c>
      <c r="AY130" s="755"/>
      <c r="AZ130" s="755"/>
      <c r="BA130" s="755"/>
      <c r="BB130" s="755"/>
      <c r="BC130" s="755"/>
      <c r="BD130" s="755"/>
      <c r="BE130" s="756"/>
      <c r="BF130" s="792">
        <v>8.9</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453</v>
      </c>
      <c r="X131" s="800"/>
      <c r="Y131" s="800"/>
      <c r="Z131" s="801"/>
      <c r="AA131" s="802">
        <v>32241715</v>
      </c>
      <c r="AB131" s="803"/>
      <c r="AC131" s="803"/>
      <c r="AD131" s="803"/>
      <c r="AE131" s="804"/>
      <c r="AF131" s="805">
        <v>32402702</v>
      </c>
      <c r="AG131" s="803"/>
      <c r="AH131" s="803"/>
      <c r="AI131" s="803"/>
      <c r="AJ131" s="804"/>
      <c r="AK131" s="805">
        <v>31399411</v>
      </c>
      <c r="AL131" s="803"/>
      <c r="AM131" s="803"/>
      <c r="AN131" s="803"/>
      <c r="AO131" s="804"/>
      <c r="AP131" s="806"/>
      <c r="AQ131" s="807"/>
      <c r="AR131" s="807"/>
      <c r="AS131" s="807"/>
      <c r="AT131" s="808"/>
      <c r="AU131" s="237"/>
      <c r="AV131" s="237"/>
      <c r="AW131" s="237"/>
      <c r="AX131" s="748" t="s">
        <v>454</v>
      </c>
      <c r="AY131" s="749"/>
      <c r="AZ131" s="749"/>
      <c r="BA131" s="749"/>
      <c r="BB131" s="749"/>
      <c r="BC131" s="749"/>
      <c r="BD131" s="749"/>
      <c r="BE131" s="750"/>
      <c r="BF131" s="751">
        <v>11.8</v>
      </c>
      <c r="BG131" s="752"/>
      <c r="BH131" s="752"/>
      <c r="BI131" s="752"/>
      <c r="BJ131" s="752"/>
      <c r="BK131" s="752"/>
      <c r="BL131" s="753"/>
      <c r="BM131" s="751">
        <v>350</v>
      </c>
      <c r="BN131" s="752"/>
      <c r="BO131" s="752"/>
      <c r="BP131" s="752"/>
      <c r="BQ131" s="752"/>
      <c r="BR131" s="752"/>
      <c r="BS131" s="753"/>
      <c r="BT131" s="776"/>
      <c r="BU131" s="777"/>
      <c r="BV131" s="777"/>
      <c r="BW131" s="777"/>
      <c r="BX131" s="777"/>
      <c r="BY131" s="777"/>
      <c r="BZ131" s="778"/>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79" t="s">
        <v>455</v>
      </c>
      <c r="B132" s="780"/>
      <c r="C132" s="780"/>
      <c r="D132" s="780"/>
      <c r="E132" s="780"/>
      <c r="F132" s="780"/>
      <c r="G132" s="780"/>
      <c r="H132" s="780"/>
      <c r="I132" s="780"/>
      <c r="J132" s="780"/>
      <c r="K132" s="780"/>
      <c r="L132" s="780"/>
      <c r="M132" s="780"/>
      <c r="N132" s="780"/>
      <c r="O132" s="780"/>
      <c r="P132" s="780"/>
      <c r="Q132" s="780"/>
      <c r="R132" s="780"/>
      <c r="S132" s="780"/>
      <c r="T132" s="780"/>
      <c r="U132" s="780"/>
      <c r="V132" s="783" t="s">
        <v>456</v>
      </c>
      <c r="W132" s="783"/>
      <c r="X132" s="783"/>
      <c r="Y132" s="783"/>
      <c r="Z132" s="784"/>
      <c r="AA132" s="785">
        <v>10.5097232</v>
      </c>
      <c r="AB132" s="786"/>
      <c r="AC132" s="786"/>
      <c r="AD132" s="786"/>
      <c r="AE132" s="787"/>
      <c r="AF132" s="788">
        <v>9.0077827460000002</v>
      </c>
      <c r="AG132" s="786"/>
      <c r="AH132" s="786"/>
      <c r="AI132" s="786"/>
      <c r="AJ132" s="787"/>
      <c r="AK132" s="788">
        <v>7.3149015439999996</v>
      </c>
      <c r="AL132" s="786"/>
      <c r="AM132" s="786"/>
      <c r="AN132" s="786"/>
      <c r="AO132" s="787"/>
      <c r="AP132" s="789"/>
      <c r="AQ132" s="790"/>
      <c r="AR132" s="790"/>
      <c r="AS132" s="790"/>
      <c r="AT132" s="791"/>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81"/>
      <c r="B133" s="782"/>
      <c r="C133" s="782"/>
      <c r="D133" s="782"/>
      <c r="E133" s="782"/>
      <c r="F133" s="782"/>
      <c r="G133" s="782"/>
      <c r="H133" s="782"/>
      <c r="I133" s="782"/>
      <c r="J133" s="782"/>
      <c r="K133" s="782"/>
      <c r="L133" s="782"/>
      <c r="M133" s="782"/>
      <c r="N133" s="782"/>
      <c r="O133" s="782"/>
      <c r="P133" s="782"/>
      <c r="Q133" s="782"/>
      <c r="R133" s="782"/>
      <c r="S133" s="782"/>
      <c r="T133" s="782"/>
      <c r="U133" s="782"/>
      <c r="V133" s="740" t="s">
        <v>457</v>
      </c>
      <c r="W133" s="740"/>
      <c r="X133" s="740"/>
      <c r="Y133" s="740"/>
      <c r="Z133" s="741"/>
      <c r="AA133" s="742">
        <v>12.2</v>
      </c>
      <c r="AB133" s="743"/>
      <c r="AC133" s="743"/>
      <c r="AD133" s="743"/>
      <c r="AE133" s="744"/>
      <c r="AF133" s="742">
        <v>10.5</v>
      </c>
      <c r="AG133" s="743"/>
      <c r="AH133" s="743"/>
      <c r="AI133" s="743"/>
      <c r="AJ133" s="744"/>
      <c r="AK133" s="742">
        <v>8.9</v>
      </c>
      <c r="AL133" s="743"/>
      <c r="AM133" s="743"/>
      <c r="AN133" s="743"/>
      <c r="AO133" s="744"/>
      <c r="AP133" s="745"/>
      <c r="AQ133" s="746"/>
      <c r="AR133" s="746"/>
      <c r="AS133" s="746"/>
      <c r="AT133" s="747"/>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customSheetViews>
    <customSheetView guid="{BDDC21BD-A5BE-4FBA-B3B5-86F637331D22}" scale="70" fitToPage="1" hiddenRows="1" hiddenColumns="1" topLeftCell="A19">
      <selection activeCell="AK46" sqref="AK46:AO46"/>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s>
  <mergeCells count="2033">
    <mergeCell ref="CH12:CL12"/>
    <mergeCell ref="CH13:CL13"/>
    <mergeCell ref="CH14:CL14"/>
    <mergeCell ref="CH15:CL15"/>
    <mergeCell ref="CH16:CL16"/>
    <mergeCell ref="CH17:CL1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CH8:CL8"/>
    <mergeCell ref="DB9:DF9"/>
    <mergeCell ref="DG9:DK9"/>
    <mergeCell ref="DL9:DP9"/>
    <mergeCell ref="DQ9:DU9"/>
    <mergeCell ref="DV10:DZ10"/>
    <mergeCell ref="B10:P10"/>
    <mergeCell ref="AU9:AY9"/>
    <mergeCell ref="BS9:CG9"/>
    <mergeCell ref="CM9:CQ9"/>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CR9:CV9"/>
    <mergeCell ref="CW9:DA9"/>
    <mergeCell ref="DL8:DP8"/>
    <mergeCell ref="DQ8:DU8"/>
    <mergeCell ref="DV8:DZ8"/>
    <mergeCell ref="B9:P9"/>
    <mergeCell ref="Q9:U9"/>
    <mergeCell ref="V9:Z9"/>
    <mergeCell ref="AA9:AE9"/>
    <mergeCell ref="AF9:AJ9"/>
    <mergeCell ref="AK9:AO9"/>
    <mergeCell ref="AP9:AT9"/>
    <mergeCell ref="CM8:CQ8"/>
    <mergeCell ref="CR8:CV8"/>
    <mergeCell ref="CW8:DA8"/>
    <mergeCell ref="DB8:DF8"/>
    <mergeCell ref="DG8:DK8"/>
    <mergeCell ref="DV9:DZ9"/>
    <mergeCell ref="CH9:CL9"/>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M10:CQ10"/>
    <mergeCell ref="Q10:U10"/>
    <mergeCell ref="V10:Z10"/>
    <mergeCell ref="AA10:AE10"/>
    <mergeCell ref="AF10:AJ10"/>
    <mergeCell ref="CH10:CL10"/>
    <mergeCell ref="CH11:CL11"/>
    <mergeCell ref="DB12:DF12"/>
    <mergeCell ref="DG12:DK12"/>
    <mergeCell ref="DL12:DP12"/>
    <mergeCell ref="DQ12:DU12"/>
    <mergeCell ref="DV12:DZ12"/>
    <mergeCell ref="B13:P13"/>
    <mergeCell ref="Q13:U13"/>
    <mergeCell ref="V13:Z13"/>
    <mergeCell ref="AA13:AE13"/>
    <mergeCell ref="AF13:AJ13"/>
    <mergeCell ref="AU12:AY12"/>
    <mergeCell ref="BS12:CG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M11:CQ11"/>
    <mergeCell ref="CR11:CV11"/>
    <mergeCell ref="CW11:DA11"/>
    <mergeCell ref="DB11:DF11"/>
    <mergeCell ref="DG11:DK11"/>
    <mergeCell ref="DV13:DZ13"/>
    <mergeCell ref="B11:P11"/>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M14:CQ14"/>
    <mergeCell ref="CR14:CV14"/>
    <mergeCell ref="CW14:DA14"/>
    <mergeCell ref="DB14:DF14"/>
    <mergeCell ref="DG14:DK14"/>
    <mergeCell ref="DV16:DZ16"/>
    <mergeCell ref="B14:P14"/>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DV74:DZ74"/>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DV76:DZ76"/>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AP78:AT78"/>
    <mergeCell ref="AU78:AY78"/>
    <mergeCell ref="AZ78:BD78"/>
    <mergeCell ref="BS78:CG78"/>
    <mergeCell ref="CH78:CL78"/>
    <mergeCell ref="CM78:CQ78"/>
    <mergeCell ref="DG77:DK77"/>
    <mergeCell ref="DL77:DP77"/>
    <mergeCell ref="DQ77:DU77"/>
    <mergeCell ref="DV77:DZ77"/>
    <mergeCell ref="Q78:U78"/>
    <mergeCell ref="V78:Z78"/>
    <mergeCell ref="AA78:AE78"/>
    <mergeCell ref="AF78:AJ78"/>
    <mergeCell ref="AK78:AO78"/>
    <mergeCell ref="BS77:CG77"/>
    <mergeCell ref="CH77:CL77"/>
    <mergeCell ref="CM77:CQ77"/>
    <mergeCell ref="CR77:CV77"/>
    <mergeCell ref="CW77:DA77"/>
    <mergeCell ref="DB77:DF77"/>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BS88:CG88"/>
    <mergeCell ref="CH88:CL88"/>
    <mergeCell ref="CM88:CQ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B70:P70"/>
    <mergeCell ref="B69:P69"/>
    <mergeCell ref="B71:P71"/>
    <mergeCell ref="B72:P72"/>
    <mergeCell ref="B74:P74"/>
    <mergeCell ref="B73:P73"/>
    <mergeCell ref="B75:P75"/>
    <mergeCell ref="B76:P76"/>
    <mergeCell ref="B78:P78"/>
    <mergeCell ref="B77:P77"/>
    <mergeCell ref="V133:Z133"/>
    <mergeCell ref="AA133:AE133"/>
    <mergeCell ref="AF133:AJ133"/>
    <mergeCell ref="AK133:AO133"/>
    <mergeCell ref="AP133:AT133"/>
    <mergeCell ref="AX131:BE131"/>
    <mergeCell ref="BF131:BL131"/>
    <mergeCell ref="AX129:BE129"/>
    <mergeCell ref="BF129:BL129"/>
    <mergeCell ref="C116:Z116"/>
    <mergeCell ref="AA116:AE116"/>
    <mergeCell ref="AF116:AJ116"/>
    <mergeCell ref="AK116:AO116"/>
    <mergeCell ref="AP116:AT116"/>
    <mergeCell ref="AZ116:BP116"/>
    <mergeCell ref="AA114:AE114"/>
    <mergeCell ref="AF114:AJ114"/>
    <mergeCell ref="AP88:AT88"/>
    <mergeCell ref="AU88:AY88"/>
    <mergeCell ref="AZ88:BD88"/>
    <mergeCell ref="AP86:AT86"/>
    <mergeCell ref="AU86:AY86"/>
  </mergeCells>
  <phoneticPr fontId="2"/>
  <pageMargins left="0.59055118110236227" right="0" top="0.59055118110236227" bottom="0.59055118110236227" header="0.39370078740157483" footer="0.39370078740157483"/>
  <pageSetup paperSize="8" scale="39" orientation="portrait" horizontalDpi="1200" verticalDpi="1200" r:id="rId2"/>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customSheetViews>
    <customSheetView guid="{BDDC21BD-A5BE-4FBA-B3B5-86F637331D22}" scale="85" showPageBreaks="1" showGridLines="0" fitToPage="1" hiddenRows="1" hiddenColumns="1" view="pageBreakPreview" topLeftCell="Q7">
      <selection activeCell="AG51" sqref="AG51"/>
      <pageMargins left="0" right="0" top="0" bottom="0" header="0" footer="0"/>
      <printOptions horizontalCentered="1" verticalCentered="1"/>
      <pageSetup paperSize="9" scale="45" orientation="landscape" r:id="rId1"/>
      <headerFooter alignWithMargins="0">
        <oddFooter>&amp;C&amp;P / &amp;N</oddFooter>
      </headerFooter>
    </customSheetView>
  </customSheetViews>
  <phoneticPr fontId="2"/>
  <printOptions horizontalCentered="1" verticalCentered="1"/>
  <pageMargins left="0" right="0" top="0" bottom="0" header="0" footer="0"/>
  <pageSetup paperSize="9" scale="45" orientation="landscape" r:id="rId2"/>
  <headerFooter alignWithMargins="0">
    <oddFooter>&amp;C&amp;P /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customSheetViews>
    <customSheetView guid="{BDDC21BD-A5BE-4FBA-B3B5-86F637331D22}" showGridLines="0" fitToPage="1" hiddenRows="1" hiddenColumns="1" topLeftCell="R31">
      <pageMargins left="0" right="0" top="0" bottom="0" header="0" footer="0"/>
      <printOptions horizontalCentered="1" verticalCentered="1"/>
      <pageSetup paperSize="9" scale="47" orientation="landscape" horizontalDpi="300" verticalDpi="300" r:id="rId1"/>
      <headerFooter alignWithMargins="0">
        <oddFooter>&amp;C&amp;P/&amp;N</oddFooter>
      </headerFooter>
    </customSheetView>
  </customSheetViews>
  <phoneticPr fontId="2"/>
  <printOptions horizontalCentered="1" verticalCentered="1"/>
  <pageMargins left="0" right="0" top="0" bottom="0" header="0" footer="0"/>
  <pageSetup paperSize="9" scale="47" orientation="landscape" horizontalDpi="300" verticalDpi="300" r:id="rId2"/>
  <headerFooter alignWithMargins="0">
    <oddFooter>&amp;C&amp;P/&amp;N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458</v>
      </c>
      <c r="B5" s="248"/>
      <c r="C5" s="248"/>
      <c r="D5" s="248"/>
      <c r="E5" s="248"/>
      <c r="F5" s="248"/>
      <c r="G5" s="248"/>
      <c r="H5" s="248"/>
      <c r="I5" s="248"/>
      <c r="J5" s="248"/>
      <c r="K5" s="248"/>
      <c r="L5" s="248"/>
      <c r="M5" s="248"/>
      <c r="N5" s="248"/>
      <c r="O5" s="249"/>
    </row>
    <row r="6" spans="1:16">
      <c r="A6" s="250"/>
      <c r="B6" s="246"/>
      <c r="C6" s="246"/>
      <c r="D6" s="246"/>
      <c r="E6" s="246"/>
      <c r="F6" s="246"/>
      <c r="G6" s="251" t="s">
        <v>459</v>
      </c>
      <c r="H6" s="251"/>
      <c r="I6" s="251"/>
      <c r="J6" s="251"/>
      <c r="K6" s="246"/>
      <c r="L6" s="246"/>
      <c r="M6" s="246"/>
      <c r="N6" s="246"/>
    </row>
    <row r="7" spans="1:16">
      <c r="A7" s="250"/>
      <c r="B7" s="246"/>
      <c r="C7" s="246"/>
      <c r="D7" s="246"/>
      <c r="E7" s="246"/>
      <c r="F7" s="246"/>
      <c r="G7" s="253"/>
      <c r="H7" s="254"/>
      <c r="I7" s="254"/>
      <c r="J7" s="255"/>
      <c r="K7" s="1152" t="s">
        <v>460</v>
      </c>
      <c r="L7" s="256"/>
      <c r="M7" s="257" t="s">
        <v>461</v>
      </c>
      <c r="N7" s="258"/>
    </row>
    <row r="8" spans="1:16">
      <c r="A8" s="250"/>
      <c r="B8" s="246"/>
      <c r="C8" s="246"/>
      <c r="D8" s="246"/>
      <c r="E8" s="246"/>
      <c r="F8" s="246"/>
      <c r="G8" s="259"/>
      <c r="H8" s="260"/>
      <c r="I8" s="260"/>
      <c r="J8" s="261"/>
      <c r="K8" s="1153"/>
      <c r="L8" s="262" t="s">
        <v>462</v>
      </c>
      <c r="M8" s="263" t="s">
        <v>463</v>
      </c>
      <c r="N8" s="264" t="s">
        <v>464</v>
      </c>
    </row>
    <row r="9" spans="1:16">
      <c r="A9" s="250"/>
      <c r="B9" s="246"/>
      <c r="C9" s="246"/>
      <c r="D9" s="246"/>
      <c r="E9" s="246"/>
      <c r="F9" s="246"/>
      <c r="G9" s="1166" t="s">
        <v>465</v>
      </c>
      <c r="H9" s="1167"/>
      <c r="I9" s="1167"/>
      <c r="J9" s="1168"/>
      <c r="K9" s="265">
        <v>10237292</v>
      </c>
      <c r="L9" s="266">
        <v>73972</v>
      </c>
      <c r="M9" s="267">
        <v>56511</v>
      </c>
      <c r="N9" s="268">
        <v>30.9</v>
      </c>
    </row>
    <row r="10" spans="1:16">
      <c r="A10" s="250"/>
      <c r="B10" s="246"/>
      <c r="C10" s="246"/>
      <c r="D10" s="246"/>
      <c r="E10" s="246"/>
      <c r="F10" s="246"/>
      <c r="G10" s="1166" t="s">
        <v>466</v>
      </c>
      <c r="H10" s="1167"/>
      <c r="I10" s="1167"/>
      <c r="J10" s="1168"/>
      <c r="K10" s="269">
        <v>325195</v>
      </c>
      <c r="L10" s="270">
        <v>2350</v>
      </c>
      <c r="M10" s="271">
        <v>3634</v>
      </c>
      <c r="N10" s="272">
        <v>-35.299999999999997</v>
      </c>
    </row>
    <row r="11" spans="1:16" ht="13.5" customHeight="1">
      <c r="A11" s="250"/>
      <c r="B11" s="246"/>
      <c r="C11" s="246"/>
      <c r="D11" s="246"/>
      <c r="E11" s="246"/>
      <c r="F11" s="246"/>
      <c r="G11" s="1166" t="s">
        <v>467</v>
      </c>
      <c r="H11" s="1167"/>
      <c r="I11" s="1167"/>
      <c r="J11" s="1168"/>
      <c r="K11" s="269">
        <v>1500263</v>
      </c>
      <c r="L11" s="270">
        <v>10841</v>
      </c>
      <c r="M11" s="271">
        <v>3413</v>
      </c>
      <c r="N11" s="272">
        <v>217.6</v>
      </c>
    </row>
    <row r="12" spans="1:16" ht="13.5" customHeight="1">
      <c r="A12" s="250"/>
      <c r="B12" s="246"/>
      <c r="C12" s="246"/>
      <c r="D12" s="246"/>
      <c r="E12" s="246"/>
      <c r="F12" s="246"/>
      <c r="G12" s="1166" t="s">
        <v>468</v>
      </c>
      <c r="H12" s="1167"/>
      <c r="I12" s="1167"/>
      <c r="J12" s="1168"/>
      <c r="K12" s="269">
        <v>246489</v>
      </c>
      <c r="L12" s="270">
        <v>1781</v>
      </c>
      <c r="M12" s="271">
        <v>498</v>
      </c>
      <c r="N12" s="272">
        <v>257.60000000000002</v>
      </c>
    </row>
    <row r="13" spans="1:16" ht="13.5" customHeight="1">
      <c r="A13" s="250"/>
      <c r="B13" s="246"/>
      <c r="C13" s="246"/>
      <c r="D13" s="246"/>
      <c r="E13" s="246"/>
      <c r="F13" s="246"/>
      <c r="G13" s="1166" t="s">
        <v>469</v>
      </c>
      <c r="H13" s="1167"/>
      <c r="I13" s="1167"/>
      <c r="J13" s="1168"/>
      <c r="K13" s="269" t="s">
        <v>470</v>
      </c>
      <c r="L13" s="270" t="s">
        <v>470</v>
      </c>
      <c r="M13" s="271">
        <v>0</v>
      </c>
      <c r="N13" s="272" t="s">
        <v>470</v>
      </c>
    </row>
    <row r="14" spans="1:16" ht="13.5" customHeight="1">
      <c r="A14" s="250"/>
      <c r="B14" s="246"/>
      <c r="C14" s="246"/>
      <c r="D14" s="246"/>
      <c r="E14" s="246"/>
      <c r="F14" s="246"/>
      <c r="G14" s="1166" t="s">
        <v>471</v>
      </c>
      <c r="H14" s="1167"/>
      <c r="I14" s="1167"/>
      <c r="J14" s="1168"/>
      <c r="K14" s="269">
        <v>373077</v>
      </c>
      <c r="L14" s="270">
        <v>2696</v>
      </c>
      <c r="M14" s="271">
        <v>2520</v>
      </c>
      <c r="N14" s="272">
        <v>7</v>
      </c>
    </row>
    <row r="15" spans="1:16" ht="13.5" customHeight="1">
      <c r="A15" s="250"/>
      <c r="B15" s="246"/>
      <c r="C15" s="246"/>
      <c r="D15" s="246"/>
      <c r="E15" s="246"/>
      <c r="F15" s="246"/>
      <c r="G15" s="1166" t="s">
        <v>472</v>
      </c>
      <c r="H15" s="1167"/>
      <c r="I15" s="1167"/>
      <c r="J15" s="1168"/>
      <c r="K15" s="269">
        <v>228094</v>
      </c>
      <c r="L15" s="270">
        <v>1648</v>
      </c>
      <c r="M15" s="271">
        <v>1086</v>
      </c>
      <c r="N15" s="272">
        <v>51.7</v>
      </c>
    </row>
    <row r="16" spans="1:16">
      <c r="A16" s="250"/>
      <c r="B16" s="246"/>
      <c r="C16" s="246"/>
      <c r="D16" s="246"/>
      <c r="E16" s="246"/>
      <c r="F16" s="246"/>
      <c r="G16" s="1169" t="s">
        <v>473</v>
      </c>
      <c r="H16" s="1170"/>
      <c r="I16" s="1170"/>
      <c r="J16" s="1171"/>
      <c r="K16" s="270">
        <v>-1127573</v>
      </c>
      <c r="L16" s="270">
        <v>-8148</v>
      </c>
      <c r="M16" s="271">
        <v>-4875</v>
      </c>
      <c r="N16" s="272">
        <v>67.099999999999994</v>
      </c>
    </row>
    <row r="17" spans="1:16">
      <c r="A17" s="250"/>
      <c r="B17" s="246"/>
      <c r="C17" s="246"/>
      <c r="D17" s="246"/>
      <c r="E17" s="246"/>
      <c r="F17" s="246"/>
      <c r="G17" s="1169" t="s">
        <v>171</v>
      </c>
      <c r="H17" s="1170"/>
      <c r="I17" s="1170"/>
      <c r="J17" s="1171"/>
      <c r="K17" s="270">
        <v>11782837</v>
      </c>
      <c r="L17" s="270">
        <v>85140</v>
      </c>
      <c r="M17" s="271">
        <v>62786</v>
      </c>
      <c r="N17" s="272">
        <v>35.6</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474</v>
      </c>
      <c r="H19" s="246"/>
      <c r="I19" s="246"/>
      <c r="J19" s="246"/>
      <c r="K19" s="246"/>
      <c r="L19" s="246"/>
      <c r="M19" s="246"/>
      <c r="N19" s="246"/>
    </row>
    <row r="20" spans="1:16">
      <c r="A20" s="250"/>
      <c r="B20" s="246"/>
      <c r="C20" s="246"/>
      <c r="D20" s="246"/>
      <c r="E20" s="246"/>
      <c r="F20" s="246"/>
      <c r="G20" s="274"/>
      <c r="H20" s="275"/>
      <c r="I20" s="275"/>
      <c r="J20" s="276"/>
      <c r="K20" s="277" t="s">
        <v>475</v>
      </c>
      <c r="L20" s="278" t="s">
        <v>476</v>
      </c>
      <c r="M20" s="279" t="s">
        <v>477</v>
      </c>
      <c r="N20" s="280"/>
    </row>
    <row r="21" spans="1:16" s="286" customFormat="1">
      <c r="A21" s="281"/>
      <c r="B21" s="251"/>
      <c r="C21" s="251"/>
      <c r="D21" s="251"/>
      <c r="E21" s="251"/>
      <c r="F21" s="251"/>
      <c r="G21" s="1163" t="s">
        <v>478</v>
      </c>
      <c r="H21" s="1164"/>
      <c r="I21" s="1164"/>
      <c r="J21" s="1165"/>
      <c r="K21" s="282">
        <v>7.46</v>
      </c>
      <c r="L21" s="283">
        <v>5.97</v>
      </c>
      <c r="M21" s="284">
        <v>1.49</v>
      </c>
      <c r="N21" s="251"/>
      <c r="O21" s="285"/>
      <c r="P21" s="281"/>
    </row>
    <row r="22" spans="1:16" s="286" customFormat="1">
      <c r="A22" s="281"/>
      <c r="B22" s="251"/>
      <c r="C22" s="251"/>
      <c r="D22" s="251"/>
      <c r="E22" s="251"/>
      <c r="F22" s="251"/>
      <c r="G22" s="1163" t="s">
        <v>479</v>
      </c>
      <c r="H22" s="1164"/>
      <c r="I22" s="1164"/>
      <c r="J22" s="1165"/>
      <c r="K22" s="287">
        <v>98.9</v>
      </c>
      <c r="L22" s="288">
        <v>99.8</v>
      </c>
      <c r="M22" s="289">
        <v>-0.9</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480</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481</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482</v>
      </c>
      <c r="H29" s="251"/>
      <c r="I29" s="251"/>
      <c r="J29" s="251"/>
      <c r="K29" s="246"/>
      <c r="L29" s="246"/>
      <c r="M29" s="246"/>
      <c r="N29" s="246"/>
      <c r="O29" s="295"/>
    </row>
    <row r="30" spans="1:16">
      <c r="A30" s="250"/>
      <c r="B30" s="246"/>
      <c r="C30" s="246"/>
      <c r="D30" s="246"/>
      <c r="E30" s="246"/>
      <c r="F30" s="246"/>
      <c r="G30" s="253"/>
      <c r="H30" s="254"/>
      <c r="I30" s="254"/>
      <c r="J30" s="255"/>
      <c r="K30" s="1152" t="s">
        <v>460</v>
      </c>
      <c r="L30" s="256"/>
      <c r="M30" s="257" t="s">
        <v>461</v>
      </c>
      <c r="N30" s="258"/>
    </row>
    <row r="31" spans="1:16">
      <c r="A31" s="250"/>
      <c r="B31" s="246"/>
      <c r="C31" s="246"/>
      <c r="D31" s="246"/>
      <c r="E31" s="246"/>
      <c r="F31" s="246"/>
      <c r="G31" s="259"/>
      <c r="H31" s="260"/>
      <c r="I31" s="260"/>
      <c r="J31" s="261"/>
      <c r="K31" s="1153"/>
      <c r="L31" s="262" t="s">
        <v>462</v>
      </c>
      <c r="M31" s="263" t="s">
        <v>463</v>
      </c>
      <c r="N31" s="264" t="s">
        <v>464</v>
      </c>
    </row>
    <row r="32" spans="1:16" ht="27" customHeight="1">
      <c r="A32" s="250"/>
      <c r="B32" s="246"/>
      <c r="C32" s="246"/>
      <c r="D32" s="246"/>
      <c r="E32" s="246"/>
      <c r="F32" s="246"/>
      <c r="G32" s="1154" t="s">
        <v>483</v>
      </c>
      <c r="H32" s="1155"/>
      <c r="I32" s="1155"/>
      <c r="J32" s="1156"/>
      <c r="K32" s="296">
        <v>7006672</v>
      </c>
      <c r="L32" s="296">
        <v>50628</v>
      </c>
      <c r="M32" s="297">
        <v>33036</v>
      </c>
      <c r="N32" s="298">
        <v>53.3</v>
      </c>
    </row>
    <row r="33" spans="1:16" ht="13.5" customHeight="1">
      <c r="A33" s="250"/>
      <c r="B33" s="246"/>
      <c r="C33" s="246"/>
      <c r="D33" s="246"/>
      <c r="E33" s="246"/>
      <c r="F33" s="246"/>
      <c r="G33" s="1154" t="s">
        <v>484</v>
      </c>
      <c r="H33" s="1155"/>
      <c r="I33" s="1155"/>
      <c r="J33" s="1156"/>
      <c r="K33" s="296" t="s">
        <v>470</v>
      </c>
      <c r="L33" s="296" t="s">
        <v>470</v>
      </c>
      <c r="M33" s="297" t="s">
        <v>470</v>
      </c>
      <c r="N33" s="298" t="s">
        <v>470</v>
      </c>
    </row>
    <row r="34" spans="1:16" ht="27" customHeight="1">
      <c r="A34" s="250"/>
      <c r="B34" s="246"/>
      <c r="C34" s="246"/>
      <c r="D34" s="246"/>
      <c r="E34" s="246"/>
      <c r="F34" s="246"/>
      <c r="G34" s="1154" t="s">
        <v>485</v>
      </c>
      <c r="H34" s="1155"/>
      <c r="I34" s="1155"/>
      <c r="J34" s="1156"/>
      <c r="K34" s="296" t="s">
        <v>470</v>
      </c>
      <c r="L34" s="296" t="s">
        <v>470</v>
      </c>
      <c r="M34" s="297">
        <v>44</v>
      </c>
      <c r="N34" s="298" t="s">
        <v>470</v>
      </c>
    </row>
    <row r="35" spans="1:16" ht="27" customHeight="1">
      <c r="A35" s="250"/>
      <c r="B35" s="246"/>
      <c r="C35" s="246"/>
      <c r="D35" s="246"/>
      <c r="E35" s="246"/>
      <c r="F35" s="246"/>
      <c r="G35" s="1154" t="s">
        <v>486</v>
      </c>
      <c r="H35" s="1155"/>
      <c r="I35" s="1155"/>
      <c r="J35" s="1156"/>
      <c r="K35" s="296">
        <v>1490341</v>
      </c>
      <c r="L35" s="296">
        <v>10769</v>
      </c>
      <c r="M35" s="297">
        <v>7207</v>
      </c>
      <c r="N35" s="298">
        <v>49.4</v>
      </c>
    </row>
    <row r="36" spans="1:16" ht="27" customHeight="1">
      <c r="A36" s="250"/>
      <c r="B36" s="246"/>
      <c r="C36" s="246"/>
      <c r="D36" s="246"/>
      <c r="E36" s="246"/>
      <c r="F36" s="246"/>
      <c r="G36" s="1154" t="s">
        <v>487</v>
      </c>
      <c r="H36" s="1155"/>
      <c r="I36" s="1155"/>
      <c r="J36" s="1156"/>
      <c r="K36" s="296">
        <v>138348</v>
      </c>
      <c r="L36" s="296">
        <v>1000</v>
      </c>
      <c r="M36" s="297">
        <v>1383</v>
      </c>
      <c r="N36" s="298">
        <v>-27.7</v>
      </c>
    </row>
    <row r="37" spans="1:16" ht="13.5" customHeight="1">
      <c r="A37" s="250"/>
      <c r="B37" s="246"/>
      <c r="C37" s="246"/>
      <c r="D37" s="246"/>
      <c r="E37" s="246"/>
      <c r="F37" s="246"/>
      <c r="G37" s="1154" t="s">
        <v>488</v>
      </c>
      <c r="H37" s="1155"/>
      <c r="I37" s="1155"/>
      <c r="J37" s="1156"/>
      <c r="K37" s="296">
        <v>172151</v>
      </c>
      <c r="L37" s="296">
        <v>1244</v>
      </c>
      <c r="M37" s="297">
        <v>788</v>
      </c>
      <c r="N37" s="298">
        <v>57.9</v>
      </c>
    </row>
    <row r="38" spans="1:16" ht="27" customHeight="1">
      <c r="A38" s="250"/>
      <c r="B38" s="246"/>
      <c r="C38" s="246"/>
      <c r="D38" s="246"/>
      <c r="E38" s="246"/>
      <c r="F38" s="246"/>
      <c r="G38" s="1157" t="s">
        <v>489</v>
      </c>
      <c r="H38" s="1158"/>
      <c r="I38" s="1158"/>
      <c r="J38" s="1159"/>
      <c r="K38" s="299" t="s">
        <v>470</v>
      </c>
      <c r="L38" s="299" t="s">
        <v>470</v>
      </c>
      <c r="M38" s="300">
        <v>1</v>
      </c>
      <c r="N38" s="301" t="s">
        <v>470</v>
      </c>
      <c r="O38" s="295"/>
    </row>
    <row r="39" spans="1:16">
      <c r="A39" s="250"/>
      <c r="B39" s="246"/>
      <c r="C39" s="246"/>
      <c r="D39" s="246"/>
      <c r="E39" s="246"/>
      <c r="F39" s="246"/>
      <c r="G39" s="1157" t="s">
        <v>490</v>
      </c>
      <c r="H39" s="1158"/>
      <c r="I39" s="1158"/>
      <c r="J39" s="1159"/>
      <c r="K39" s="302">
        <v>-1047481</v>
      </c>
      <c r="L39" s="302">
        <v>-7569</v>
      </c>
      <c r="M39" s="303">
        <v>-7012</v>
      </c>
      <c r="N39" s="304">
        <v>7.9</v>
      </c>
      <c r="O39" s="295"/>
    </row>
    <row r="40" spans="1:16" ht="27" customHeight="1">
      <c r="A40" s="250"/>
      <c r="B40" s="246"/>
      <c r="C40" s="246"/>
      <c r="D40" s="246"/>
      <c r="E40" s="246"/>
      <c r="F40" s="246"/>
      <c r="G40" s="1154" t="s">
        <v>491</v>
      </c>
      <c r="H40" s="1155"/>
      <c r="I40" s="1155"/>
      <c r="J40" s="1156"/>
      <c r="K40" s="302">
        <v>-5463195</v>
      </c>
      <c r="L40" s="302">
        <v>-39476</v>
      </c>
      <c r="M40" s="303">
        <v>-26691</v>
      </c>
      <c r="N40" s="304">
        <v>47.9</v>
      </c>
      <c r="O40" s="295"/>
    </row>
    <row r="41" spans="1:16">
      <c r="A41" s="250"/>
      <c r="B41" s="246"/>
      <c r="C41" s="246"/>
      <c r="D41" s="246"/>
      <c r="E41" s="246"/>
      <c r="F41" s="246"/>
      <c r="G41" s="1160" t="s">
        <v>282</v>
      </c>
      <c r="H41" s="1161"/>
      <c r="I41" s="1161"/>
      <c r="J41" s="1162"/>
      <c r="K41" s="296">
        <v>2296836</v>
      </c>
      <c r="L41" s="302">
        <v>16596</v>
      </c>
      <c r="M41" s="303">
        <v>8756</v>
      </c>
      <c r="N41" s="304">
        <v>89.5</v>
      </c>
      <c r="O41" s="295"/>
    </row>
    <row r="42" spans="1:16">
      <c r="A42" s="250"/>
      <c r="B42" s="246"/>
      <c r="C42" s="246"/>
      <c r="D42" s="246"/>
      <c r="E42" s="246"/>
      <c r="F42" s="246"/>
      <c r="G42" s="305" t="s">
        <v>492</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493</v>
      </c>
      <c r="B47" s="246"/>
      <c r="C47" s="246"/>
      <c r="D47" s="246"/>
      <c r="E47" s="246"/>
      <c r="F47" s="246"/>
      <c r="G47" s="246"/>
      <c r="H47" s="246"/>
      <c r="I47" s="246"/>
      <c r="J47" s="246"/>
      <c r="K47" s="246"/>
      <c r="L47" s="246"/>
      <c r="M47" s="246"/>
      <c r="N47" s="246"/>
    </row>
    <row r="48" spans="1:16">
      <c r="A48" s="250"/>
      <c r="B48" s="246"/>
      <c r="C48" s="246"/>
      <c r="D48" s="246"/>
      <c r="E48" s="246"/>
      <c r="F48" s="246"/>
      <c r="G48" s="310" t="s">
        <v>494</v>
      </c>
      <c r="H48" s="310"/>
      <c r="I48" s="310"/>
      <c r="J48" s="310"/>
      <c r="K48" s="310"/>
      <c r="L48" s="310"/>
      <c r="M48" s="311"/>
      <c r="N48" s="310"/>
    </row>
    <row r="49" spans="1:14" ht="13.5" customHeight="1">
      <c r="A49" s="250"/>
      <c r="B49" s="246"/>
      <c r="C49" s="246"/>
      <c r="D49" s="246"/>
      <c r="E49" s="246"/>
      <c r="F49" s="246"/>
      <c r="G49" s="312"/>
      <c r="H49" s="313"/>
      <c r="I49" s="1147" t="s">
        <v>460</v>
      </c>
      <c r="J49" s="1149" t="s">
        <v>495</v>
      </c>
      <c r="K49" s="1150"/>
      <c r="L49" s="1150"/>
      <c r="M49" s="1150"/>
      <c r="N49" s="1151"/>
    </row>
    <row r="50" spans="1:14">
      <c r="A50" s="250"/>
      <c r="B50" s="246"/>
      <c r="C50" s="246"/>
      <c r="D50" s="246"/>
      <c r="E50" s="246"/>
      <c r="F50" s="246"/>
      <c r="G50" s="314"/>
      <c r="H50" s="315"/>
      <c r="I50" s="1148"/>
      <c r="J50" s="316" t="s">
        <v>496</v>
      </c>
      <c r="K50" s="317" t="s">
        <v>497</v>
      </c>
      <c r="L50" s="318" t="s">
        <v>498</v>
      </c>
      <c r="M50" s="319" t="s">
        <v>499</v>
      </c>
      <c r="N50" s="320" t="s">
        <v>500</v>
      </c>
    </row>
    <row r="51" spans="1:14">
      <c r="A51" s="250"/>
      <c r="B51" s="246"/>
      <c r="C51" s="246"/>
      <c r="D51" s="246"/>
      <c r="E51" s="246"/>
      <c r="F51" s="246"/>
      <c r="G51" s="312" t="s">
        <v>501</v>
      </c>
      <c r="H51" s="313"/>
      <c r="I51" s="321">
        <v>5756029</v>
      </c>
      <c r="J51" s="322">
        <v>39938</v>
      </c>
      <c r="K51" s="323">
        <v>-24.1</v>
      </c>
      <c r="L51" s="324">
        <v>43493</v>
      </c>
      <c r="M51" s="325">
        <v>5</v>
      </c>
      <c r="N51" s="326">
        <v>-29.1</v>
      </c>
    </row>
    <row r="52" spans="1:14">
      <c r="A52" s="250"/>
      <c r="B52" s="246"/>
      <c r="C52" s="246"/>
      <c r="D52" s="246"/>
      <c r="E52" s="246"/>
      <c r="F52" s="246"/>
      <c r="G52" s="327"/>
      <c r="H52" s="328" t="s">
        <v>502</v>
      </c>
      <c r="I52" s="329">
        <v>3350938</v>
      </c>
      <c r="J52" s="330">
        <v>23250</v>
      </c>
      <c r="K52" s="331">
        <v>-39.799999999999997</v>
      </c>
      <c r="L52" s="332">
        <v>23254</v>
      </c>
      <c r="M52" s="333">
        <v>4</v>
      </c>
      <c r="N52" s="334">
        <v>-43.8</v>
      </c>
    </row>
    <row r="53" spans="1:14">
      <c r="A53" s="250"/>
      <c r="B53" s="246"/>
      <c r="C53" s="246"/>
      <c r="D53" s="246"/>
      <c r="E53" s="246"/>
      <c r="F53" s="246"/>
      <c r="G53" s="312" t="s">
        <v>503</v>
      </c>
      <c r="H53" s="313"/>
      <c r="I53" s="321">
        <v>7496377</v>
      </c>
      <c r="J53" s="322">
        <v>52328</v>
      </c>
      <c r="K53" s="323">
        <v>31</v>
      </c>
      <c r="L53" s="324">
        <v>50840</v>
      </c>
      <c r="M53" s="325">
        <v>16.899999999999999</v>
      </c>
      <c r="N53" s="326">
        <v>14.1</v>
      </c>
    </row>
    <row r="54" spans="1:14">
      <c r="A54" s="250"/>
      <c r="B54" s="246"/>
      <c r="C54" s="246"/>
      <c r="D54" s="246"/>
      <c r="E54" s="246"/>
      <c r="F54" s="246"/>
      <c r="G54" s="327"/>
      <c r="H54" s="328" t="s">
        <v>502</v>
      </c>
      <c r="I54" s="329">
        <v>4553173</v>
      </c>
      <c r="J54" s="330">
        <v>31783</v>
      </c>
      <c r="K54" s="331">
        <v>36.700000000000003</v>
      </c>
      <c r="L54" s="332">
        <v>25367</v>
      </c>
      <c r="M54" s="333">
        <v>9.1</v>
      </c>
      <c r="N54" s="334">
        <v>27.6</v>
      </c>
    </row>
    <row r="55" spans="1:14">
      <c r="A55" s="250"/>
      <c r="B55" s="246"/>
      <c r="C55" s="246"/>
      <c r="D55" s="246"/>
      <c r="E55" s="246"/>
      <c r="F55" s="246"/>
      <c r="G55" s="312" t="s">
        <v>504</v>
      </c>
      <c r="H55" s="313"/>
      <c r="I55" s="321">
        <v>8343727</v>
      </c>
      <c r="J55" s="322">
        <v>58903</v>
      </c>
      <c r="K55" s="323">
        <v>12.6</v>
      </c>
      <c r="L55" s="324">
        <v>53605</v>
      </c>
      <c r="M55" s="325">
        <v>5.4</v>
      </c>
      <c r="N55" s="326">
        <v>7.2</v>
      </c>
    </row>
    <row r="56" spans="1:14">
      <c r="A56" s="250"/>
      <c r="B56" s="246"/>
      <c r="C56" s="246"/>
      <c r="D56" s="246"/>
      <c r="E56" s="246"/>
      <c r="F56" s="246"/>
      <c r="G56" s="327"/>
      <c r="H56" s="328" t="s">
        <v>502</v>
      </c>
      <c r="I56" s="329">
        <v>3874949</v>
      </c>
      <c r="J56" s="330">
        <v>27356</v>
      </c>
      <c r="K56" s="331">
        <v>-13.9</v>
      </c>
      <c r="L56" s="332">
        <v>28343</v>
      </c>
      <c r="M56" s="333">
        <v>11.7</v>
      </c>
      <c r="N56" s="334">
        <v>-25.6</v>
      </c>
    </row>
    <row r="57" spans="1:14">
      <c r="A57" s="250"/>
      <c r="B57" s="246"/>
      <c r="C57" s="246"/>
      <c r="D57" s="246"/>
      <c r="E57" s="246"/>
      <c r="F57" s="246"/>
      <c r="G57" s="312" t="s">
        <v>505</v>
      </c>
      <c r="H57" s="313"/>
      <c r="I57" s="321">
        <v>13066145</v>
      </c>
      <c r="J57" s="322">
        <v>93339</v>
      </c>
      <c r="K57" s="323">
        <v>58.5</v>
      </c>
      <c r="L57" s="324">
        <v>44267</v>
      </c>
      <c r="M57" s="325">
        <v>-17.399999999999999</v>
      </c>
      <c r="N57" s="326">
        <v>75.900000000000006</v>
      </c>
    </row>
    <row r="58" spans="1:14">
      <c r="A58" s="250"/>
      <c r="B58" s="246"/>
      <c r="C58" s="246"/>
      <c r="D58" s="246"/>
      <c r="E58" s="246"/>
      <c r="F58" s="246"/>
      <c r="G58" s="327"/>
      <c r="H58" s="328" t="s">
        <v>502</v>
      </c>
      <c r="I58" s="329">
        <v>4881301</v>
      </c>
      <c r="J58" s="330">
        <v>34870</v>
      </c>
      <c r="K58" s="331">
        <v>27.5</v>
      </c>
      <c r="L58" s="332">
        <v>26161</v>
      </c>
      <c r="M58" s="333">
        <v>-7.7</v>
      </c>
      <c r="N58" s="334">
        <v>35.200000000000003</v>
      </c>
    </row>
    <row r="59" spans="1:14">
      <c r="A59" s="250"/>
      <c r="B59" s="246"/>
      <c r="C59" s="246"/>
      <c r="D59" s="246"/>
      <c r="E59" s="246"/>
      <c r="F59" s="246"/>
      <c r="G59" s="312" t="s">
        <v>506</v>
      </c>
      <c r="H59" s="313"/>
      <c r="I59" s="321">
        <v>14801749</v>
      </c>
      <c r="J59" s="322">
        <v>106954</v>
      </c>
      <c r="K59" s="323">
        <v>14.6</v>
      </c>
      <c r="L59" s="324">
        <v>40879</v>
      </c>
      <c r="M59" s="325">
        <v>-7.7</v>
      </c>
      <c r="N59" s="326">
        <v>22.3</v>
      </c>
    </row>
    <row r="60" spans="1:14">
      <c r="A60" s="250"/>
      <c r="B60" s="246"/>
      <c r="C60" s="246"/>
      <c r="D60" s="246"/>
      <c r="E60" s="246"/>
      <c r="F60" s="246"/>
      <c r="G60" s="327"/>
      <c r="H60" s="328" t="s">
        <v>502</v>
      </c>
      <c r="I60" s="335">
        <v>5346350</v>
      </c>
      <c r="J60" s="330">
        <v>38631</v>
      </c>
      <c r="K60" s="331">
        <v>10.8</v>
      </c>
      <c r="L60" s="332">
        <v>24087</v>
      </c>
      <c r="M60" s="333">
        <v>-7.9</v>
      </c>
      <c r="N60" s="334">
        <v>18.7</v>
      </c>
    </row>
    <row r="61" spans="1:14">
      <c r="A61" s="250"/>
      <c r="B61" s="246"/>
      <c r="C61" s="246"/>
      <c r="D61" s="246"/>
      <c r="E61" s="246"/>
      <c r="F61" s="246"/>
      <c r="G61" s="312" t="s">
        <v>507</v>
      </c>
      <c r="H61" s="336"/>
      <c r="I61" s="337">
        <v>9892805</v>
      </c>
      <c r="J61" s="338">
        <v>70292</v>
      </c>
      <c r="K61" s="339">
        <v>18.5</v>
      </c>
      <c r="L61" s="340">
        <v>46617</v>
      </c>
      <c r="M61" s="341">
        <v>0.4</v>
      </c>
      <c r="N61" s="326">
        <v>18.100000000000001</v>
      </c>
    </row>
    <row r="62" spans="1:14">
      <c r="A62" s="250"/>
      <c r="B62" s="246"/>
      <c r="C62" s="246"/>
      <c r="D62" s="246"/>
      <c r="E62" s="246"/>
      <c r="F62" s="246"/>
      <c r="G62" s="327"/>
      <c r="H62" s="328" t="s">
        <v>502</v>
      </c>
      <c r="I62" s="329">
        <v>4401342</v>
      </c>
      <c r="J62" s="330">
        <v>31178</v>
      </c>
      <c r="K62" s="331">
        <v>4.3</v>
      </c>
      <c r="L62" s="332">
        <v>25442</v>
      </c>
      <c r="M62" s="333">
        <v>1.8</v>
      </c>
      <c r="N62" s="334">
        <v>2.5</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customSheetViews>
    <customSheetView guid="{BDDC21BD-A5BE-4FBA-B3B5-86F637331D22}" showPageBreaks="1" showGridLines="0" fitToPage="1" hiddenRows="1" hiddenColumns="1" view="pageBreakPreview" topLeftCell="F19">
      <selection activeCell="G36" sqref="G36:J36"/>
      <pageMargins left="0.39370078740157483" right="0.19685039370078741" top="0.39370078740157483" bottom="0.31496062992125984" header="0.51181102362204722" footer="0"/>
      <printOptions horizontalCentered="1"/>
      <pageSetup paperSize="9" scale="61" orientation="landscape" r:id="rId1"/>
      <headerFooter alignWithMargins="0">
        <oddFooter>&amp;C&amp;P/&amp;N</oddFooter>
      </headerFooter>
    </customSheetView>
  </customSheetViews>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2"/>
  <headerFooter alignWithMargins="0">
    <oddFooter>&amp;C&amp;P/&amp;N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customSheetViews>
    <customSheetView guid="{BDDC21BD-A5BE-4FBA-B3B5-86F637331D22}" showGridLines="0" fitToPage="1" hiddenRows="1" hiddenColumns="1" topLeftCell="A55">
      <selection activeCell="I67" sqref="I67"/>
      <pageMargins left="0" right="0" top="0.19685039370078741" bottom="0" header="0.39370078740157483" footer="0"/>
      <printOptions horizontalCentered="1" verticalCentered="1"/>
      <pageSetup paperSize="9" scale="40"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40" orientation="landscape" horizontalDpi="300" verticalDpi="300" r:id="rId2"/>
  <headerFooter alignWithMargins="0">
    <oddFooter>&amp;C&amp;P/&amp;N</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customSheetViews>
    <customSheetView guid="{BDDC21BD-A5BE-4FBA-B3B5-86F637331D22}" showGridLines="0" fitToPage="1" hiddenRows="1" hiddenColumns="1" topLeftCell="F85">
      <pageMargins left="0" right="0" top="0.19685039370078741" bottom="0" header="0.39370078740157483" footer="0"/>
      <printOptions horizontalCentered="1" verticalCentered="1"/>
      <pageSetup paperSize="9" scale="40"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40" orientation="landscape" horizontalDpi="300" verticalDpi="300" r:id="rId2"/>
  <headerFooter alignWithMargins="0">
    <oddFooter>&amp;C&amp;P/&amp;N</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509</v>
      </c>
      <c r="G46" s="8" t="s">
        <v>510</v>
      </c>
      <c r="H46" s="8" t="s">
        <v>511</v>
      </c>
      <c r="I46" s="8" t="s">
        <v>512</v>
      </c>
      <c r="J46" s="9" t="s">
        <v>513</v>
      </c>
    </row>
    <row r="47" spans="2:10" ht="57.75" customHeight="1">
      <c r="B47" s="10"/>
      <c r="C47" s="1172" t="s">
        <v>3</v>
      </c>
      <c r="D47" s="1172"/>
      <c r="E47" s="1173"/>
      <c r="F47" s="11">
        <v>18.75</v>
      </c>
      <c r="G47" s="12">
        <v>20.309999999999999</v>
      </c>
      <c r="H47" s="12">
        <v>20.43</v>
      </c>
      <c r="I47" s="12">
        <v>21.69</v>
      </c>
      <c r="J47" s="13">
        <v>23.9</v>
      </c>
    </row>
    <row r="48" spans="2:10" ht="57.75" customHeight="1">
      <c r="B48" s="14"/>
      <c r="C48" s="1174" t="s">
        <v>4</v>
      </c>
      <c r="D48" s="1174"/>
      <c r="E48" s="1175"/>
      <c r="F48" s="15">
        <v>2.5499999999999998</v>
      </c>
      <c r="G48" s="16">
        <v>2.76</v>
      </c>
      <c r="H48" s="16">
        <v>2.39</v>
      </c>
      <c r="I48" s="16">
        <v>3.69</v>
      </c>
      <c r="J48" s="17">
        <v>3.79</v>
      </c>
    </row>
    <row r="49" spans="2:10" ht="57.75" customHeight="1" thickBot="1">
      <c r="B49" s="18"/>
      <c r="C49" s="1176" t="s">
        <v>5</v>
      </c>
      <c r="D49" s="1176"/>
      <c r="E49" s="1177"/>
      <c r="F49" s="19">
        <v>1.55</v>
      </c>
      <c r="G49" s="20">
        <v>1.93</v>
      </c>
      <c r="H49" s="20" t="s">
        <v>514</v>
      </c>
      <c r="I49" s="20">
        <v>2.5099999999999998</v>
      </c>
      <c r="J49" s="21">
        <v>1.95</v>
      </c>
    </row>
    <row r="50" spans="2:10" ht="13.5" customHeight="1"/>
    <row r="51" spans="2:10" ht="13.5" hidden="1" customHeight="1"/>
    <row r="52" spans="2:10" ht="13.5" hidden="1" customHeight="1"/>
    <row r="53" spans="2:10" ht="13.5" hidden="1" customHeight="1"/>
  </sheetData>
  <sheetProtection password="851F" sheet="1" objects="1" scenarios="1"/>
  <customSheetViews>
    <customSheetView guid="{BDDC21BD-A5BE-4FBA-B3B5-86F637331D22}" showGridLines="0" fitToPage="1" hiddenRows="1" hiddenColumns="1" topLeftCell="G31">
      <rowBreaks count="1" manualBreakCount="1">
        <brk id="51" max="15" man="1"/>
      </rowBreaks>
      <pageMargins left="0" right="0" top="0.19685039370078741" bottom="0" header="0" footer="0"/>
      <printOptions horizontalCentered="1"/>
      <pageSetup paperSize="9" scale="66" orientation="landscape" horizontalDpi="300" verticalDpi="300" r:id="rId1"/>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2"/>
  <headerFooter alignWithMargins="0">
    <oddFooter>&amp;C&amp;P/&amp;N</oddFooter>
  </headerFooter>
  <rowBreaks count="1" manualBreakCount="1">
    <brk id="51" max="1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2018-05-09T02:37:05Z</cp:lastPrinted>
  <dcterms:created xsi:type="dcterms:W3CDTF">2018-01-24T06:00:58Z</dcterms:created>
  <dcterms:modified xsi:type="dcterms:W3CDTF">2018-11-29T01:15:26Z</dcterms:modified>
</cp:coreProperties>
</file>