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850" tabRatio="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l="1"/>
  <c r="BE36" i="9" s="1"/>
  <c r="BW34" i="9"/>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<sst xmlns="http://schemas.openxmlformats.org/spreadsheetml/2006/main" count="1104" uniqueCount="577">
  <si>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</si>
  <si>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</si>
  <si>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</si>
  <si>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</si>
  <si>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</si>
  <si>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</si>
  <si>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</si>
  <si>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</si>
  <si>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</si>
  <si>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</si>
  <si>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</si>
  <si>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</si>
  <si>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</si>
  <si>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</si>
  <si>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</si>
  <si>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</si>
  <si>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</si>
  <si>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</si>
  <si>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</si>
  <si>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</si>
  <si>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</si>
  <si>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</si>
  <si>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</si>
  <si>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</si>
  <si>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</si>
  <si>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</si>
  <si>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</si>
  <si>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</si>
  <si>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</si>
  <si>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</si>
  <si>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</si>
  <si>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</si>
  <si>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</si>
  <si>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</si>
  <si>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</si>
  <si>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</si>
  <si>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</si>
  <si>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</si>
  <si>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</si>
  <si>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</si>
  <si>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</si>
  <si>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</si>
  <si>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</si>
  <si>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</si>
  <si>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</si>
  <si>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</si>
  <si>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</si>
  <si>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</si>
  <si>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</si>
  <si>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</si>
  <si>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</si>
  <si>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</si>
  <si>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</si>
  <si>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</si>
  <si>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</si>
  <si>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</si>
  <si>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</si>
  <si>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</si>
  <si>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</si>
  <si>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</si>
  <si>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</si>
  <si>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</si>
  <si>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</si>
  <si>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</si>
  <si>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</si>
  <si>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</si>
  <si>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</si>
  <si>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</si>
  <si>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</si>
  <si>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</si>
  <si>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</si>
  <si>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</si>
  <si>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</si>
  <si>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</si>
  <si>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</si>
  <si>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</si>
  <si>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</si>
  <si>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</si>
  <si>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</si>
  <si>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</si>
  <si>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</si>
  <si>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</si>
  <si>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</si>
  <si>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</si>
  <si>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</si>
  <si>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</si>
  <si>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</si>
  <si>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</si>
  <si>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</si>
  <si>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</si>
  <si>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</si>
  <si>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</si>
  <si>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</si>
  <si>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</si>
  <si>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</si>
  <si>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</si>
  <si>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</si>
  <si>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</si>
  <si>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</si>
  <si>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</si>
  <si>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</si>
  <si>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</si>
  <si>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</si>
  <si>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</si>
  <si>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</si>
  <si>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</si>
  <si>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</si>
  <si>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</si>
  <si>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</si>
  <si>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</si>
  <si>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</si>
  <si>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</si>
  <si>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</si>
  <si>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</si>
  <si>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</si>
  <si>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</si>
  <si>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</si>
  <si>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</si>
  <si>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</si>
  <si>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</si>
  <si>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</si>
  <si>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</si>
  <si>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</si>
  <si>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</si>
  <si>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</si>
  <si>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</si>
  <si>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</si>
  <si>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</si>
  <si>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</si>
  <si>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</si>
  <si>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</si>
  <si>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</si>
  <si>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</si>
  <si>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</si>
  <si>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</si>
  <si>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</si>
  <si>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</si>
  <si>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</si>
  <si>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</si>
  <si>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</si>
  <si>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</si>
  <si>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</si>
  <si>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</si>
  <si>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</si>
  <si>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</si>
  <si>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</si>
  <si>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</si>
  <si>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</si>
  <si>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</si>
  <si>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</si>
  <si>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</si>
  <si>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</si>
  <si>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</si>
  <si>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</si>
  <si>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</si>
  <si>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</si>
  <si>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</si>
  <si>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</si>
  <si>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</si>
  <si>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</si>
  <si>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</si>
  <si>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</si>
  <si>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</si>
  <si>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</si>
  <si>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</si>
  <si>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</si>
  <si>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</si>
  <si>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</si>
  <si>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</si>
  <si>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</si>
  <si>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</si>
  <si>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</si>
  <si>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</si>
  <si>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</si>
  <si>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</si>
  <si>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</si>
  <si>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</si>
  <si>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</si>
  <si>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</si>
  <si>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</si>
  <si>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</si>
  <si>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</si>
  <si>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</si>
  <si>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</si>
  <si>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</si>
  <si>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</si>
  <si>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</si>
  <si>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</si>
  <si>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</si>
  <si>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</si>
  <si>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</si>
  <si>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</si>
  <si>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</si>
  <si>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</si>
  <si>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</si>
  <si>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</si>
  <si>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</si>
  <si>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</si>
  <si>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</si>
  <si>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</si>
  <si>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</si>
  <si>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</si>
  <si>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</si>
  <si>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</si>
  <si>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</si>
  <si>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</si>
  <si>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</si>
  <si>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</si>
  <si>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</si>
  <si>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</si>
  <si>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</si>
  <si>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</si>
  <si>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</si>
  <si>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</si>
  <si>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</si>
  <si>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</si>
  <si>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</si>
  <si>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</si>
  <si>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</si>
  <si>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</si>
  <si>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</si>
  <si>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</si>
  <si>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</si>
  <si>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</si>
  <si>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</si>
  <si>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</si>
  <si>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</si>
  <si>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</si>
  <si>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</si>
  <si>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</si>
  <si>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</si>
  <si>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</si>
  <si>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</si>
  <si>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</si>
  <si>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</si>
  <si>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</si>
  <si>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</si>
  <si>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</si>
  <si>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</si>
  <si>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</si>
  <si>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</si>
  <si>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</si>
  <si>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</si>
  <si>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</si>
  <si>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</si>
  <si>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</si>
  <si>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</si>
  <si>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</si>
  <si>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</si>
  <si>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</si>
  <si>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</si>
  <si>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</si>
  <si>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</si>
  <si>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</si>
  <si>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</si>
  <si>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</si>
  <si>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</si>
  <si>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</si>
  <si>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</si>
  <si>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</si>
  <si>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</si>
  <si>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</si>
  <si>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</si>
  <si>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</si>
  <si>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</si>
  <si>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</si>
  <si>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</si>
  <si>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</si>
  <si>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</si>
  <si>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</si>
  <si>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</si>
  <si>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</si>
  <si>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</si>
  <si>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</si>
  <si>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</si>
  <si>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</si>
  <si>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</si>
  <si>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</si>
  <si>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</si>
  <si>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</si>
  <si>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</si>
  <si>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</si>
  <si>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</si>
  <si>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</si>
  <si>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</si>
  <si>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</si>
  <si>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</si>
  <si>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</si>
  <si>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</si>
  <si>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</si>
  <si>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</si>
  <si>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</si>
  <si>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</si>
  <si>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</si>
  <si>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</si>
  <si>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</si>
  <si>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</si>
  <si>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</si>
  <si>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</si>
  <si>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</si>
  <si>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</si>
  <si>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</si>
  <si>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</si>
  <si>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</si>
  <si>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</si>
  <si>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</si>
  <si>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</si>
  <si>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</si>
  <si>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</si>
  <si>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</si>
  <si>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</si>
  <si>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</si>
  <si>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</si>
  <si>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</si>
  <si>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</si>
  <si>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</si>
  <si>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</si>
  <si>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</si>
  <si>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</si>
  <si>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</si>
  <si>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</si>
  <si>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</si>
  <si>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</si>
  <si>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</si>
  <si>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</si>
  <si>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</si>
  <si>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</si>
  <si>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</si>
  <si>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</si>
  <si>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</si>
  <si>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</si>
  <si>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</si>
  <si>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</si>
  <si>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</si>
  <si>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</si>
  <si>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</si>
  <si>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</si>
  <si>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</si>
  <si>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</si>
  <si>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</si>
  <si>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</si>
  <si>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</si>
  <si>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</si>
  <si>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</si>
  <si>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</si>
  <si>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</si>
  <si>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</si>
  <si>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</si>
  <si>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</si>
  <si>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</si>
  <si>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</si>
  <si>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</si>
  <si>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</si>
  <si>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</si>
  <si>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</si>
  <si>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</si>
  <si>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</si>
  <si>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</si>
  <si>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</si>
  <si>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</si>
  <si>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</si>
  <si>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</si>
  <si>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</si>
  <si>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</si>
  <si>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</si>
  <si>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</si>
  <si>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</si>
  <si>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</si>
  <si>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</si>
  <si>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</si>
  <si>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</si>
  <si>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</si>
  <si>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</si>
  <si>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</si>
  <si>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</si>
  <si>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</si>
  <si>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</si>
  <si>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</si>
  <si>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</si>
  <si>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</si>
  <si>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</si>
  <si>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</si>
  <si>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</si>
  <si>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</si>
  <si>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</si>
  <si>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</si>
  <si>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</si>
  <si>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</si>
  <si>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</si>
  <si>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</si>
  <si>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</si>
  <si>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</si>
  <si>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</si>
  <si>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</si>
  <si>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</si>
  <si>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</si>
  <si>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</si>
  <si>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</si>
  <si>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</si>
  <si>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</si>
  <si>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</si>
  <si>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</si>
  <si>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</si>
  <si>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</si>
  <si>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</si>
  <si>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</si>
  <si>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</si>
  <si>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</si>
  <si>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</si>
  <si>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</si>
  <si>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</si>
  <si>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</si>
  <si>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</si>
  <si>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</si>
  <si>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</si>
  <si>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</si>
  <si>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</si>
  <si>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</si>
  <si>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</si>
  <si>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</si>
  <si>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</si>
  <si>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</si>
  <si>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</si>
  <si>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</si>
  <si>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</si>
  <si>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</si>
  <si>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</si>
  <si>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</si>
  <si>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</si>
  <si>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</si>
  <si>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</si>
  <si>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</si>
  <si>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</si>
  <si>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</si>
  <si>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</si>
  <si>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</si>
  <si>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</si>
  <si>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</si>
  <si>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</si>
  <si>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</si>
  <si>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</si>
  <si>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</si>
  <si>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</si>
  <si>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</si>
  <si>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</si>
  <si>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</si>
  <si>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</si>
  <si>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</si>
  <si>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</si>
  <si>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</si>
  <si>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</si>
  <si>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</si>
  <si>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</si>
  <si>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</si>
  <si>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</si>
  <si>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</si>
  <si>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</si>
  <si>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</si>
  <si>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</si>
  <si>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</si>
  <si>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</si>
  <si>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</si>
  <si>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</si>
  <si>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</si>
  <si>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</si>
  <si>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</si>
  <si>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</si>
  <si>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</si>
  <si>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</si>
  <si>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</si>
  <si>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</si>
  <si>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</si>
  <si>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</si>
  <si>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</si>
  <si>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</si>
  <si>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</si>
  <si>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</si>
  <si>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</si>
  <si>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</si>
  <si>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</si>
  <si>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</si>
  <si>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</si>
  <si>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</si>
  <si>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</si>
  <si>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</si>
  <si>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</si>
  <si>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</si>
  <si>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</si>
  <si>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</si>
  <si>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</si>
  <si>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</si>
  <si>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</si>
  <si>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</si>
  <si>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</si>
  <si>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</si>
  <si>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</si>
  <si>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</si>
  <si>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</si>
  <si>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</si>
  <si>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</si>
  <si>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</si>
  <si>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</si>
  <si>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</si>
  <si>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</si>
  <si>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</si>
  <si>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</si>
  <si>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</si>
  <si>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</si>
  <si>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</si>
  <si>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</si>
  <si>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</si>
  <si>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</si>
  <si>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</si>
  <si>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</si>
  <si>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</si>
  <si>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1.36</t>
  </si>
  <si>
    <t>モーターボート競走事業会計</t>
  </si>
  <si>
    <t>水道事業会計</t>
  </si>
  <si>
    <t>病院事業会計</t>
  </si>
  <si>
    <t>一般会計</t>
  </si>
  <si>
    <t>下水道事業会計</t>
  </si>
  <si>
    <t>国民健康保険特別会計</t>
  </si>
  <si>
    <t>▲ 0.07</t>
  </si>
  <si>
    <t>介護保険特別会計</t>
  </si>
  <si>
    <t>後期高齢者医療特別会計</t>
  </si>
  <si>
    <t>その他会計（赤字）</t>
  </si>
  <si>
    <t>その他会計（黒字）</t>
  </si>
  <si>
    <t>周南地区衛生施設組合一般会計</t>
  </si>
  <si>
    <t>光地区消防組合一般会計</t>
  </si>
  <si>
    <t>周陽環境整備組合一般会計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</si>
  <si>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</si>
  <si>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</si>
  <si>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</si>
  <si>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</si>
  <si>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山口県市町総合事務組合交通災害共済特別会計</t>
  </si>
  <si>
    <t>周南地区福祉施設組合一般会計</t>
  </si>
  <si>
    <t>玖西環境衛生組合一般会計</t>
  </si>
  <si>
    <t>一般会計等（純計）</t>
  </si>
  <si>
    <t>国民健康保険鹿野診療所特別会計</t>
  </si>
  <si>
    <t>駐車場事業特別会計</t>
  </si>
  <si>
    <t>法適用企業</t>
  </si>
  <si>
    <t>介護老人保健施設事業会計</t>
  </si>
  <si>
    <t>簡易水道事業特別会計</t>
  </si>
  <si>
    <t>法非適用企業</t>
  </si>
  <si>
    <t>地方卸売市場事業特別会計</t>
  </si>
  <si>
    <t>国民宿舎特別会計</t>
  </si>
  <si>
    <t>公営企業会計等</t>
  </si>
  <si>
    <t>山口県市町総合事務組合非常勤職員公務災害補償特別会計</t>
  </si>
  <si>
    <t>一部事務組合等</t>
  </si>
  <si>
    <t>周南市体育協会</t>
  </si>
  <si>
    <t>徳山地区漁業振興基金</t>
  </si>
  <si>
    <t>周南市文化振興財団</t>
  </si>
  <si>
    <t>周南市ふるさと振興財団</t>
  </si>
  <si>
    <t>周南市医療公社</t>
  </si>
  <si>
    <t>周南地域地場産業振興センター</t>
  </si>
  <si>
    <t>○</t>
  </si>
  <si>
    <t>大津島巡航</t>
  </si>
  <si>
    <t>徳山青果精算</t>
  </si>
  <si>
    <t>かの高原開発</t>
  </si>
  <si>
    <t>新南陽地区漁業振興基金</t>
  </si>
  <si>
    <t>周南バルクターミナル</t>
  </si>
  <si>
    <t>周南観光コンベンション協会</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</si>
  <si>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</si>
  <si>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</si>
  <si>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</si>
  <si>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</si>
  <si>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</si>
  <si>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</si>
  <si>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</si>
  <si>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</si>
  <si>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</si>
  <si>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</si>
  <si>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</si>
  <si>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</si>
  <si>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</si>
  <si>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県が実施する港湾整備事業への負担金や、地方公営企業及び一部事務組合などの公債費への負担が大きいため、将来負担比率が類似団体に比べて高い水準にある。
また多くの公共施設や、道路や橋りょうをはじめとするインフラ施設が更新時期を迎えており、有形固定資産減価償却率も類似団体に比べて高くなっている。
今後、「公共施設再配置計画」に基づき計画的にこれらの老朽化対策に取り組んでいくなかで、将来負担額にも配慮しながら公共施設の集約化・複合化などを進め、更新経費の抑制を図っていく。</t>
    <phoneticPr fontId="5"/>
  </si>
  <si>
    <t xml:space="preserve">  将来負担比率は上昇傾向にあったが、平成28年度は前年度と比較して13.0ポイント減となり大きく改善した。また実質公債費比率は、下降傾向を維持している。
　これは合併特例債の元金償還が始まったことや、下水道事業をはじめとする地方公営企業の企業債への負担額が減少したことに加え、財政調整基金等の残高が増加したことが主な原因である。しかしながら、今後、大型事業の進捗による市債残高の増加、一部事務組合の施設整備に伴う負担額の増や基金残高の減少により、いずれの指標も上昇するおそれがある。交付税措置のある有利な地方債を活用するとともに、平成29年度策定の「緊急財政対策」で設定した、市債の発行上限額を厳守し、公債費負担の抑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</si>
</sst>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71701</c:v>
                </c:pt>
                <c:pt idx="1">
                  <c:v>74734</c:v>
                </c:pt>
                <c:pt idx="2">
                  <c:v>94039</c:v>
                </c:pt>
                <c:pt idx="3">
                  <c:v>63230</c:v>
                </c:pt>
                <c:pt idx="4">
                  <c:v>51745</c:v>
                </c:pt>
              </c:numCache>
            </c:numRef>
          </c:val>
          <c:smooth val="0"/>
        </c:ser>
        <c:dLbls>
          <c:showLegendKey val="0"/>
          <c:showVal val="0"/>
          <c:showCatName val="0"/>
          <c:showSerName val="0"/>
          <c:showPercent val="0"/>
          <c:showBubbleSize val="0"/>
        </c:dLbls>
        <c:marker val="1"/>
        <c:smooth val="0"/>
        <c:axId val="102882304"/>
        <c:axId val="102884480"/>
      </c:lineChart>
      <c:catAx>
        <c:axId val="102882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84480"/>
        <c:crosses val="autoZero"/>
        <c:auto val="1"/>
        <c:lblAlgn val="ctr"/>
        <c:lblOffset val="100"/>
        <c:tickLblSkip val="1"/>
        <c:tickMarkSkip val="1"/>
        <c:noMultiLvlLbl val="0"/>
      </c:catAx>
      <c:valAx>
        <c:axId val="1028844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82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6.12</c:v>
                </c:pt>
                <c:pt idx="1">
                  <c:v>5.49</c:v>
                </c:pt>
                <c:pt idx="2">
                  <c:v>5.21</c:v>
                </c:pt>
                <c:pt idx="3">
                  <c:v>6.29</c:v>
                </c:pt>
                <c:pt idx="4">
                  <c:v>4.37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11.51</c:v>
                </c:pt>
                <c:pt idx="1">
                  <c:v>14.5</c:v>
                </c:pt>
                <c:pt idx="2">
                  <c:v>14.04</c:v>
                </c:pt>
                <c:pt idx="3">
                  <c:v>11.74</c:v>
                </c:pt>
                <c:pt idx="4">
                  <c:v>14.71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5984256"/>
        <c:axId val="11599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3.16</c:v>
                </c:pt>
                <c:pt idx="1">
                  <c:v>2.48</c:v>
                </c:pt>
                <c:pt idx="2">
                  <c:v>-0.86</c:v>
                </c:pt>
                <c:pt idx="3">
                  <c:v>-1.36</c:v>
                </c:pt>
                <c:pt idx="4">
                  <c:v>0.75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5984256"/>
        <c:axId val="115990528"/>
      </c:lineChart>
      <c:catAx>
        <c:axId val="11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90528"/>
        <c:crosses val="autoZero"/>
        <c:auto val="1"/>
        <c:lblAlgn val="ctr"/>
        <c:lblOffset val="100"/>
        <c:tickLblSkip val="1"/>
        <c:tickMarkSkip val="1"/>
        <c:noMultiLvlLbl val="0"/>
      </c:catAx>
      <c:valAx>
        <c:axId val="11599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0.22</c:v>
                </c:pt>
                <c:pt idx="2">
                  <c:v>#N/A</c:v>
                </c:pt>
                <c:pt idx="3">
                  <c:v>0.3</c:v>
                </c:pt>
                <c:pt idx="4">
                  <c:v>#N/A</c:v>
                </c:pt>
                <c:pt idx="5">
                  <c:v>0.37</c:v>
                </c:pt>
                <c:pt idx="6">
                  <c:v>#N/A</c:v>
                </c:pt>
                <c:pt idx="7">
                  <c:v>0.46</c:v>
                </c:pt>
                <c:pt idx="8">
                  <c:v>#N/A</c:v>
                </c:pt>
                <c:pt idx="9">
                  <c:v>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0.14000000000000001</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0.28000000000000003</c:v>
                </c:pt>
                <c:pt idx="2">
                  <c:v>#N/A</c:v>
                </c:pt>
                <c:pt idx="3">
                  <c:v>0.67</c:v>
                </c:pt>
                <c:pt idx="4">
                  <c:v>#N/A</c:v>
                </c:pt>
                <c:pt idx="5">
                  <c:v>0.38</c:v>
                </c:pt>
                <c:pt idx="6">
                  <c:v>#N/A</c:v>
                </c:pt>
                <c:pt idx="7">
                  <c:v>0.69</c:v>
                </c:pt>
                <c:pt idx="8">
                  <c:v>#N/A</c:v>
                </c:pt>
                <c:pt idx="9">
                  <c:v>1.26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7.0000000000000007E-2</c:v>
                </c:pt>
                <c:pt idx="1">
                  <c:v>#N/A</c:v>
                </c:pt>
                <c:pt idx="2">
                  <c:v>#N/A</c:v>
                </c:pt>
                <c:pt idx="3">
                  <c:v>0.3</c:v>
                </c:pt>
                <c:pt idx="4">
                  <c:v>#N/A</c:v>
                </c:pt>
                <c:pt idx="5">
                  <c:v>1.25</c:v>
                </c:pt>
                <c:pt idx="6">
                  <c:v>#N/A</c:v>
                </c:pt>
                <c:pt idx="7">
                  <c:v>1.71</c:v>
                </c:pt>
                <c:pt idx="8">
                  <c:v>#N/A</c:v>
                </c:pt>
                <c:pt idx="9">
                  <c:v>2.33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1.56</c:v>
                </c:pt>
                <c:pt idx="2">
                  <c:v>#N/A</c:v>
                </c:pt>
                <c:pt idx="3">
                  <c:v>2.1</c:v>
                </c:pt>
                <c:pt idx="4">
                  <c:v>#N/A</c:v>
                </c:pt>
                <c:pt idx="5">
                  <c:v>2.84</c:v>
                </c:pt>
                <c:pt idx="6">
                  <c:v>#N/A</c:v>
                </c:pt>
                <c:pt idx="7">
                  <c:v>3.65</c:v>
                </c:pt>
                <c:pt idx="8">
                  <c:v>#N/A</c:v>
                </c:pt>
                <c:pt idx="9">
                  <c:v>3.94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6.12</c:v>
                </c:pt>
                <c:pt idx="2">
                  <c:v>#N/A</c:v>
                </c:pt>
                <c:pt idx="3">
                  <c:v>5.49</c:v>
                </c:pt>
                <c:pt idx="4">
                  <c:v>#N/A</c:v>
                </c:pt>
                <c:pt idx="5">
                  <c:v>5.21</c:v>
                </c:pt>
                <c:pt idx="6">
                  <c:v>#N/A</c:v>
                </c:pt>
                <c:pt idx="7">
                  <c:v>6.29</c:v>
                </c:pt>
                <c:pt idx="8">
                  <c:v>#N/A</c:v>
                </c:pt>
                <c:pt idx="9">
                  <c:v>4.37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5.1100000000000003</c:v>
                </c:pt>
                <c:pt idx="2">
                  <c:v>#N/A</c:v>
                </c:pt>
                <c:pt idx="3">
                  <c:v>5.17</c:v>
                </c:pt>
                <c:pt idx="4">
                  <c:v>#N/A</c:v>
                </c:pt>
                <c:pt idx="5">
                  <c:v>5.09</c:v>
                </c:pt>
                <c:pt idx="6">
                  <c:v>#N/A</c:v>
                </c:pt>
                <c:pt idx="7">
                  <c:v>4.87</c:v>
                </c:pt>
                <c:pt idx="8">
                  <c:v>#N/A</c:v>
                </c:pt>
                <c:pt idx="9">
                  <c:v>4.8600000000000003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6.86</c:v>
                </c:pt>
                <c:pt idx="2">
                  <c:v>#N/A</c:v>
                </c:pt>
                <c:pt idx="3">
                  <c:v>7.47</c:v>
                </c:pt>
                <c:pt idx="4">
                  <c:v>#N/A</c:v>
                </c:pt>
                <c:pt idx="5">
                  <c:v>7.55</c:v>
                </c:pt>
                <c:pt idx="6">
                  <c:v>#N/A</c:v>
                </c:pt>
                <c:pt idx="7">
                  <c:v>7.36</c:v>
                </c:pt>
                <c:pt idx="8">
                  <c:v>#N/A</c:v>
                </c:pt>
                <c:pt idx="9">
                  <c:v>7.33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4.7699999999999996</c:v>
                </c:pt>
                <c:pt idx="2">
                  <c:v>#N/A</c:v>
                </c:pt>
                <c:pt idx="3">
                  <c:v>6.97</c:v>
                </c:pt>
                <c:pt idx="4">
                  <c:v>#N/A</c:v>
                </c:pt>
                <c:pt idx="5">
                  <c:v>9.17</c:v>
                </c:pt>
                <c:pt idx="6">
                  <c:v>#N/A</c:v>
                </c:pt>
                <c:pt idx="7">
                  <c:v>12.3</c:v>
                </c:pt>
                <c:pt idx="8">
                  <c:v>#N/A</c:v>
                </c:pt>
                <c:pt idx="9">
                  <c:v>21.13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56096"/>
        <c:axId val="109557632"/>
      </c:barChart>
      <c:catAx>
        <c:axId val="109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57632"/>
        <c:crosses val="autoZero"/>
        <c:auto val="1"/>
        <c:lblAlgn val="ctr"/>
        <c:lblOffset val="100"/>
        <c:tickLblSkip val="1"/>
        <c:tickMarkSkip val="1"/>
        <c:noMultiLvlLbl val="0"/>
      </c:catAx>
      <c:valAx>
        <c:axId val="10955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5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7370</c:v>
                </c:pt>
                <c:pt idx="5">
                  <c:v>7606</c:v>
                </c:pt>
                <c:pt idx="8">
                  <c:v>7921</c:v>
                </c:pt>
                <c:pt idx="11">
                  <c:v>7857</c:v>
                </c:pt>
                <c:pt idx="14">
                  <c:v>7917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114</c:v>
                </c:pt>
                <c:pt idx="3">
                  <c:v>168</c:v>
                </c:pt>
                <c:pt idx="6">
                  <c:v>108</c:v>
                </c:pt>
                <c:pt idx="9">
                  <c:v>62</c:v>
                </c:pt>
                <c:pt idx="12">
                  <c:v>57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85</c:v>
                </c:pt>
                <c:pt idx="3">
                  <c:v>69</c:v>
                </c:pt>
                <c:pt idx="6">
                  <c:v>64</c:v>
                </c:pt>
                <c:pt idx="9">
                  <c:v>67</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2719</c:v>
                </c:pt>
                <c:pt idx="3">
                  <c:v>2685</c:v>
                </c:pt>
                <c:pt idx="6">
                  <c:v>2591</c:v>
                </c:pt>
                <c:pt idx="9">
                  <c:v>2619</c:v>
                </c:pt>
                <c:pt idx="12">
                  <c:v>2403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7280</c:v>
                </c:pt>
                <c:pt idx="3">
                  <c:v>7277</c:v>
                </c:pt>
                <c:pt idx="6">
                  <c:v>7666</c:v>
                </c:pt>
                <c:pt idx="9">
                  <c:v>7467</c:v>
                </c:pt>
                <c:pt idx="12">
                  <c:v>7625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476672"/>
        <c:axId val="11048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2828</c:v>
                </c:pt>
                <c:pt idx="2">
                  <c:v>#N/A</c:v>
                </c:pt>
                <c:pt idx="3">
                  <c:v>#N/A</c:v>
                </c:pt>
                <c:pt idx="4">
                  <c:v>2593</c:v>
                </c:pt>
                <c:pt idx="5">
                  <c:v>#N/A</c:v>
                </c:pt>
                <c:pt idx="6">
                  <c:v>#N/A</c:v>
                </c:pt>
                <c:pt idx="7">
                  <c:v>2508</c:v>
                </c:pt>
                <c:pt idx="8">
                  <c:v>#N/A</c:v>
                </c:pt>
                <c:pt idx="9">
                  <c:v>#N/A</c:v>
                </c:pt>
                <c:pt idx="10">
                  <c:v>2358</c:v>
                </c:pt>
                <c:pt idx="11">
                  <c:v>#N/A</c:v>
                </c:pt>
                <c:pt idx="12">
                  <c:v>#N/A</c:v>
                </c:pt>
                <c:pt idx="13">
                  <c:v>2237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476672"/>
        <c:axId val="110482944"/>
      </c:lineChart>
      <c:catAx>
        <c:axId val="1104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82944"/>
        <c:crosses val="autoZero"/>
        <c:auto val="1"/>
        <c:lblAlgn val="ctr"/>
        <c:lblOffset val="100"/>
        <c:tickLblSkip val="1"/>
        <c:tickMarkSkip val="1"/>
        <c:noMultiLvlLbl val="0"/>
      </c:catAx>
      <c:valAx>
        <c:axId val="11048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72146</c:v>
                </c:pt>
                <c:pt idx="5">
                  <c:v>73717</c:v>
                </c:pt>
                <c:pt idx="8">
                  <c:v>74475</c:v>
                </c:pt>
                <c:pt idx="11">
                  <c:v>75206</c:v>
                </c:pt>
                <c:pt idx="14">
                  <c:v>74352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15248</c:v>
                </c:pt>
                <c:pt idx="5">
                  <c:v>15196</c:v>
                </c:pt>
                <c:pt idx="8">
                  <c:v>14646</c:v>
                </c:pt>
                <c:pt idx="11">
                  <c:v>14615</c:v>
                </c:pt>
                <c:pt idx="14">
                  <c:v>14482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6975</c:v>
                </c:pt>
                <c:pt idx="5">
                  <c:v>8576</c:v>
                </c:pt>
                <c:pt idx="8">
                  <c:v>9146</c:v>
                </c:pt>
                <c:pt idx="11">
                  <c:v>8903</c:v>
                </c:pt>
                <c:pt idx="14">
                  <c:v>10975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191</c:v>
                </c:pt>
                <c:pt idx="3">
                  <c:v>111</c:v>
                </c:pt>
                <c:pt idx="6">
                  <c:v>134</c:v>
                </c:pt>
                <c:pt idx="9">
                  <c:v>107</c:v>
                </c:pt>
                <c:pt idx="12">
                  <c:v>107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12963</c:v>
                </c:pt>
                <c:pt idx="3">
                  <c:v>12311</c:v>
                </c:pt>
                <c:pt idx="6">
                  <c:v>11208</c:v>
                </c:pt>
                <c:pt idx="9">
                  <c:v>10788</c:v>
                </c:pt>
                <c:pt idx="12">
                  <c:v>10813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574</c:v>
                </c:pt>
                <c:pt idx="3">
                  <c:v>659</c:v>
                </c:pt>
                <c:pt idx="6">
                  <c:v>1001</c:v>
                </c:pt>
                <c:pt idx="9">
                  <c:v>1923</c:v>
                </c:pt>
                <c:pt idx="12">
                  <c:v>2632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25343</c:v>
                </c:pt>
                <c:pt idx="3">
                  <c:v>24431</c:v>
                </c:pt>
                <c:pt idx="6">
                  <c:v>23789</c:v>
                </c:pt>
                <c:pt idx="9">
                  <c:v>22930</c:v>
                </c:pt>
                <c:pt idx="12">
                  <c:v>19808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3391</c:v>
                </c:pt>
                <c:pt idx="3">
                  <c:v>3296</c:v>
                </c:pt>
                <c:pt idx="6">
                  <c:v>3127</c:v>
                </c:pt>
                <c:pt idx="9">
                  <c:v>3080</c:v>
                </c:pt>
                <c:pt idx="12">
                  <c:v>2948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79555</c:v>
                </c:pt>
                <c:pt idx="3">
                  <c:v>82815</c:v>
                </c:pt>
                <c:pt idx="6">
                  <c:v>85883</c:v>
                </c:pt>
                <c:pt idx="9">
                  <c:v>87367</c:v>
                </c:pt>
                <c:pt idx="12">
                  <c:v>86566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923008"/>
        <c:axId val="11692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27647</c:v>
                </c:pt>
                <c:pt idx="2">
                  <c:v>#N/A</c:v>
                </c:pt>
                <c:pt idx="3">
                  <c:v>#N/A</c:v>
                </c:pt>
                <c:pt idx="4">
                  <c:v>26133</c:v>
                </c:pt>
                <c:pt idx="5">
                  <c:v>#N/A</c:v>
                </c:pt>
                <c:pt idx="6">
                  <c:v>#N/A</c:v>
                </c:pt>
                <c:pt idx="7">
                  <c:v>26875</c:v>
                </c:pt>
                <c:pt idx="8">
                  <c:v>#N/A</c:v>
                </c:pt>
                <c:pt idx="9">
                  <c:v>#N/A</c:v>
                </c:pt>
                <c:pt idx="10">
                  <c:v>27471</c:v>
                </c:pt>
                <c:pt idx="11">
                  <c:v>#N/A</c:v>
                </c:pt>
                <c:pt idx="12">
                  <c:v>#N/A</c:v>
                </c:pt>
                <c:pt idx="13">
                  <c:v>23064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923008"/>
        <c:axId val="116929280"/>
      </c:lineChart>
      <c:catAx>
        <c:axId val="1169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929280"/>
        <c:crosses val="autoZero"/>
        <c:auto val="1"/>
        <c:lblAlgn val="ctr"/>
        <c:lblOffset val="100"/>
        <c:tickLblSkip val="1"/>
        <c:tickMarkSkip val="1"/>
        <c:noMultiLvlLbl val="0"/>
      </c:catAx>
      <c:valAx>
        <c:axId val="1169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64.8</c:v>
                </c:pt>
                <c:pt idx="4">
                  <c:v>65.400000000000006</c:v>
                </c:pt>
              </c:numCache>
            </c:numRef>
          </c:xVal>
          <c:yVal>
            <c:numRef>
              <c:f>公会計指標分析・財政指標組合せ分析表!$K$51:$O$51</c:f>
              <c:numCache>
                <c:formatCode>#,##0.0;"▲ "#,##0.0</c:formatCode>
                <c:ptCount val="5"/>
                <c:pt idx="3">
                  <c:v>91.3</c:v>
                </c:pt>
                <c:pt idx="4">
                  <c:v>78.3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457472"/>
        <c:axId val="117099136"/>
      </c:scatterChart>
      <c:valAx>
        <c:axId val="116457472"/>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99136"/>
        <c:crosses val="autoZero"/>
        <c:crossBetween val="midCat"/>
      </c:valAx>
      <c:valAx>
        <c:axId val="117099136"/>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57472"/>
        <c:crosses val="autoZero"/>
        <c:crossBetween val="midCat"/>
        <c:majorUnit val="13.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8.8000000000000007</c:v>
                </c:pt>
                <c:pt idx="2">
                  <c:v>8.6</c:v>
                </c:pt>
                <c:pt idx="3">
                  <c:v>8.1</c:v>
                </c:pt>
                <c:pt idx="4">
                  <c:v>7.9</c:v>
                </c:pt>
              </c:numCache>
            </c:numRef>
          </c:xVal>
          <c:yVal>
            <c:numRef>
              <c:f>公会計指標分析・財政指標組合せ分析表!$K$73:$O$73</c:f>
              <c:numCache>
                <c:formatCode>#,##0.0;"▲ "#,##0.0</c:formatCode>
                <c:ptCount val="5"/>
                <c:pt idx="0">
                  <c:v>89.4</c:v>
                </c:pt>
                <c:pt idx="1">
                  <c:v>84.4</c:v>
                </c:pt>
                <c:pt idx="2">
                  <c:v>88.7</c:v>
                </c:pt>
                <c:pt idx="3">
                  <c:v>91.3</c:v>
                </c:pt>
                <c:pt idx="4">
                  <c:v>78.3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489600"/>
        <c:axId val="116512256"/>
      </c:scatterChart>
      <c:valAx>
        <c:axId val="116489600"/>
        <c:scaling>
          <c:orientation val="minMax"/>
          <c:max val="9.6"/>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12256"/>
        <c:crosses val="autoZero"/>
        <c:crossBetween val="midCat"/>
      </c:valAx>
      <c:valAx>
        <c:axId val="116512256"/>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89600"/>
        <c:crosses val="autoZero"/>
        <c:crossBetween val="midCat"/>
        <c:majorUnit val="13.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ここ数年計画的に実施してきた大型建設事業の進捗に伴い、普通会計の元利償還金は増となったが、合併特例債などの有利な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を活用してきたこと等による算入</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費等の増、下水道事業会計や地方卸売市場事業特別会計などの公債費の減に伴い公営企業債の元利償還金に対する繰入金が減となったことで、分子が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ポイント減となり、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か年平均の実質公債費比率も、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今後も元利償還金は、大規模事業実施による増加が予測されるが、</a:t>
          </a:r>
          <a:r>
            <a:rPr kumimoji="1" lang="ja-JP" altLang="en-US" sz="1100">
              <a:solidFill>
                <a:schemeClr val="dk1"/>
              </a:solidFill>
              <a:effectLst/>
              <a:latin typeface="+mn-lt"/>
              <a:ea typeface="+mn-ea"/>
              <a:cs typeface="+mn-cs"/>
            </a:rPr>
            <a:t>交付税算入のある</a:t>
          </a:r>
          <a:r>
            <a:rPr kumimoji="1" lang="ja-JP" altLang="ja-JP" sz="1100">
              <a:solidFill>
                <a:schemeClr val="dk1"/>
              </a:solidFill>
              <a:effectLst/>
              <a:latin typeface="+mn-lt"/>
              <a:ea typeface="+mn-ea"/>
              <a:cs typeface="+mn-cs"/>
            </a:rPr>
            <a:t>合併特例債の活用が主であるため、実質公債費比率には大きな影響はないと推測される。</a:t>
          </a:r>
          <a:endParaRPr lang="ja-JP" altLang="ja-JP" sz="1400">
            <a:effectLst/>
          </a:endParaRPr>
        </a:p>
        <a:p>
          <a:r>
            <a:rPr kumimoji="1" lang="ja-JP" altLang="ja-JP" sz="1100">
              <a:solidFill>
                <a:schemeClr val="dk1"/>
              </a:solidFill>
              <a:effectLst/>
              <a:latin typeface="+mn-lt"/>
              <a:ea typeface="+mn-ea"/>
              <a:cs typeface="+mn-cs"/>
            </a:rPr>
            <a:t>　しかしながら、準元利償還金については、</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下水道事業に対する負担割合が大きいことに加え、今後、施設整備の進捗により一部事務組合などに対する負担額が増加すると見込まれるため、引き続き、地方債発行の抑制に取り組む必要がある。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地方債現在高が減少し、公営企業債の元金償還に充てる一般会計からの繰出見込み額の減、充当可能財源である基金が増加したことから、分子は</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の大幅減となった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今後、合併支援措置の終了などによる普通交付税のさらなる縮減や事業</a:t>
          </a:r>
          <a:r>
            <a:rPr kumimoji="1" lang="ja-JP" altLang="en-US" sz="1100">
              <a:solidFill>
                <a:schemeClr val="dk1"/>
              </a:solidFill>
              <a:effectLst/>
              <a:latin typeface="+mn-lt"/>
              <a:ea typeface="+mn-ea"/>
              <a:cs typeface="+mn-cs"/>
            </a:rPr>
            <a:t>への活用</a:t>
          </a:r>
          <a:r>
            <a:rPr kumimoji="1" lang="ja-JP" altLang="ja-JP" sz="1100">
              <a:solidFill>
                <a:schemeClr val="dk1"/>
              </a:solidFill>
              <a:effectLst/>
              <a:latin typeface="+mn-lt"/>
              <a:ea typeface="+mn-ea"/>
              <a:cs typeface="+mn-cs"/>
            </a:rPr>
            <a:t>に伴う基金の減等により、将来負担比率の悪化も懸念されるため、引き続き、事業の選択と集中、交付税措置される有利な地方債の活用などにより、持続可能な財政運営に努める必要がある。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[ 65.4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本市が保有する施設の約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％超（約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万㎡）が築後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年以上を経過しており、大規模改修や更新の時期を迎えている。有形固定資産減価償却率は、類似団体内でも高い水準にある。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月に「公共施設再配置計画」を策定し、施設の廃止・除却や民営化による身の丈に合った施設保有量の実現と、施設の適正な維持管理による長寿命化に努めている。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81805</xdr:rowOff>
    </xdr:from>
    <xdr:ext cx="405111" cy="259045"/>
    <xdr:sp macro="" textlink="">
      <xdr:nvSpPr>
        <xdr:cNvPr id="67" name="有形固定資産減価償却率平均値テキスト"/>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122428</xdr:rowOff>
    </xdr:from>
    <xdr:to>
      <xdr:col>3</xdr:col>
      <xdr:colOff>1222375</xdr:colOff>
      <xdr:row>28</xdr:row>
      <xdr:rowOff>52578</xdr:rowOff>
    </xdr:to>
    <xdr:sp macro="" textlink="">
      <xdr:nvSpPr>
        <xdr:cNvPr id="75" name="円/楕円 74"/>
        <xdr:cNvSpPr/>
      </xdr:nvSpPr>
      <xdr:spPr>
        <a:xfrm>
          <a:off x="47117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40911</xdr:rowOff>
    </xdr:from>
    <xdr:ext cx="405111" cy="259045"/>
    <xdr:sp macro="" textlink="">
      <xdr:nvSpPr>
        <xdr:cNvPr id="76" name="有形固定資産減価償却率該当値テキスト"/>
        <xdr:cNvSpPr txBox="1"/>
      </xdr:nvSpPr>
      <xdr:spPr>
        <a:xfrm>
          <a:off x="4813300" y="545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148336</xdr:rowOff>
    </xdr:from>
    <xdr:to>
      <xdr:col>3</xdr:col>
      <xdr:colOff>511175</xdr:colOff>
      <xdr:row>28</xdr:row>
      <xdr:rowOff>78486</xdr:rowOff>
    </xdr:to>
    <xdr:sp macro="" textlink="">
      <xdr:nvSpPr>
        <xdr:cNvPr id="77" name="円/楕円 76"/>
        <xdr:cNvSpPr/>
      </xdr:nvSpPr>
      <xdr:spPr>
        <a:xfrm>
          <a:off x="4000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1778</xdr:rowOff>
    </xdr:from>
    <xdr:to>
      <xdr:col>3</xdr:col>
      <xdr:colOff>1171575</xdr:colOff>
      <xdr:row>28</xdr:row>
      <xdr:rowOff>27686</xdr:rowOff>
    </xdr:to>
    <xdr:cxnSp macro="">
      <xdr:nvCxnSpPr>
        <xdr:cNvPr id="78" name="直線コネクタ 77"/>
        <xdr:cNvCxnSpPr/>
      </xdr:nvCxnSpPr>
      <xdr:spPr>
        <a:xfrm flipV="1">
          <a:off x="4051300" y="558342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17</xdr:rowOff>
    </xdr:from>
    <xdr:ext cx="405111" cy="259045"/>
    <xdr:sp macro="" textlink="">
      <xdr:nvSpPr>
        <xdr:cNvPr id="79"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95013</xdr:rowOff>
    </xdr:from>
    <xdr:ext cx="405111" cy="259045"/>
    <xdr:sp macro="" textlink="">
      <xdr:nvSpPr>
        <xdr:cNvPr id="80" name="n_1mainValue有形固定資産減価償却率"/>
        <xdr:cNvSpPr txBox="1"/>
      </xdr:nvSpPr>
      <xdr:spPr>
        <a:xfrm>
          <a:off x="3836043"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167149</xdr:rowOff>
    </xdr:from>
    <xdr:ext cx="405111" cy="259045"/>
    <xdr:sp macro="" textlink="">
      <xdr:nvSpPr>
        <xdr:cNvPr id="60" name="【道路】&#10;有形固定資産減価償却率平均値テキスト"/>
        <xdr:cNvSpPr txBox="1"/>
      </xdr:nvSpPr>
      <xdr:spPr>
        <a:xfrm>
          <a:off x="4724400" y="6510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162560</xdr:rowOff>
    </xdr:from>
    <xdr:to>
      <xdr:col>6</xdr:col>
      <xdr:colOff>561975</xdr:colOff>
      <xdr:row>39</xdr:row>
      <xdr:rowOff>92710</xdr:rowOff>
    </xdr:to>
    <xdr:sp macro="" textlink="">
      <xdr:nvSpPr>
        <xdr:cNvPr id="68" name="円/楕円 67"/>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140987</xdr:rowOff>
    </xdr:from>
    <xdr:ext cx="405111" cy="259045"/>
    <xdr:sp macro="" textlink="">
      <xdr:nvSpPr>
        <xdr:cNvPr id="69" name="【道路】&#10;有形固定資産減価償却率該当値テキスト"/>
        <xdr:cNvSpPr txBox="1"/>
      </xdr:nvSpPr>
      <xdr:spPr>
        <a:xfrm>
          <a:off x="47244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45974</xdr:rowOff>
    </xdr:from>
    <xdr:to>
      <xdr:col>5</xdr:col>
      <xdr:colOff>409575</xdr:colOff>
      <xdr:row>39</xdr:row>
      <xdr:rowOff>147574</xdr:rowOff>
    </xdr:to>
    <xdr:sp macro="" textlink="">
      <xdr:nvSpPr>
        <xdr:cNvPr id="70" name="円/楕円 69"/>
        <xdr:cNvSpPr/>
      </xdr:nvSpPr>
      <xdr:spPr>
        <a:xfrm>
          <a:off x="3746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41910</xdr:rowOff>
    </xdr:from>
    <xdr:to>
      <xdr:col>6</xdr:col>
      <xdr:colOff>511175</xdr:colOff>
      <xdr:row>39</xdr:row>
      <xdr:rowOff>96774</xdr:rowOff>
    </xdr:to>
    <xdr:cxnSp macro="">
      <xdr:nvCxnSpPr>
        <xdr:cNvPr id="71" name="直線コネクタ 70"/>
        <xdr:cNvCxnSpPr/>
      </xdr:nvCxnSpPr>
      <xdr:spPr>
        <a:xfrm flipV="1">
          <a:off x="3797300" y="6728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72407</xdr:rowOff>
    </xdr:from>
    <xdr:ext cx="405111" cy="259045"/>
    <xdr:sp macro="" textlink="">
      <xdr:nvSpPr>
        <xdr:cNvPr id="72"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164101</xdr:rowOff>
    </xdr:from>
    <xdr:ext cx="405111" cy="259045"/>
    <xdr:sp macro="" textlink="">
      <xdr:nvSpPr>
        <xdr:cNvPr id="73" name="n_1mainValue【道路】&#10;有形固定資産減価償却率"/>
        <xdr:cNvSpPr txBox="1"/>
      </xdr:nvSpPr>
      <xdr:spPr>
        <a:xfrm>
          <a:off x="3582043" y="650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7" name="直線コネクタ 96"/>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8"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9" name="直線コネクタ 98"/>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0"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1" name="直線コネクタ 100"/>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137126</xdr:rowOff>
    </xdr:from>
    <xdr:ext cx="469744" cy="259045"/>
    <xdr:sp macro="" textlink="">
      <xdr:nvSpPr>
        <xdr:cNvPr id="102" name="【道路】&#10;一人当たり延長平均値テキスト"/>
        <xdr:cNvSpPr txBox="1"/>
      </xdr:nvSpPr>
      <xdr:spPr>
        <a:xfrm>
          <a:off x="10566400" y="6309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3" name="フローチャート : 判断 102"/>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4" name="フローチャート : 判断 103"/>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27915</xdr:rowOff>
    </xdr:from>
    <xdr:to>
      <xdr:col>15</xdr:col>
      <xdr:colOff>231775</xdr:colOff>
      <xdr:row>38</xdr:row>
      <xdr:rowOff>129515</xdr:rowOff>
    </xdr:to>
    <xdr:sp macro="" textlink="">
      <xdr:nvSpPr>
        <xdr:cNvPr id="110" name="円/楕円 109"/>
        <xdr:cNvSpPr/>
      </xdr:nvSpPr>
      <xdr:spPr>
        <a:xfrm>
          <a:off x="104267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6342</xdr:rowOff>
    </xdr:from>
    <xdr:ext cx="469744" cy="259045"/>
    <xdr:sp macro="" textlink="">
      <xdr:nvSpPr>
        <xdr:cNvPr id="111" name="【道路】&#10;一人当たり延長該当値テキスト"/>
        <xdr:cNvSpPr txBox="1"/>
      </xdr:nvSpPr>
      <xdr:spPr>
        <a:xfrm>
          <a:off x="10566400" y="65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60985</xdr:rowOff>
    </xdr:from>
    <xdr:to>
      <xdr:col>14</xdr:col>
      <xdr:colOff>79375</xdr:colOff>
      <xdr:row>38</xdr:row>
      <xdr:rowOff>162585</xdr:rowOff>
    </xdr:to>
    <xdr:sp macro="" textlink="">
      <xdr:nvSpPr>
        <xdr:cNvPr id="112" name="円/楕円 111"/>
        <xdr:cNvSpPr/>
      </xdr:nvSpPr>
      <xdr:spPr>
        <a:xfrm>
          <a:off x="9588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78715</xdr:rowOff>
    </xdr:from>
    <xdr:to>
      <xdr:col>15</xdr:col>
      <xdr:colOff>180975</xdr:colOff>
      <xdr:row>38</xdr:row>
      <xdr:rowOff>111785</xdr:rowOff>
    </xdr:to>
    <xdr:cxnSp macro="">
      <xdr:nvCxnSpPr>
        <xdr:cNvPr id="113" name="直線コネクタ 112"/>
        <xdr:cNvCxnSpPr/>
      </xdr:nvCxnSpPr>
      <xdr:spPr>
        <a:xfrm flipV="1">
          <a:off x="9639300" y="6593815"/>
          <a:ext cx="8382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123182</xdr:rowOff>
    </xdr:from>
    <xdr:ext cx="469744" cy="259045"/>
    <xdr:sp macro="" textlink="">
      <xdr:nvSpPr>
        <xdr:cNvPr id="114" name="n_1aveValue【道路】&#10;一人当たり延長"/>
        <xdr:cNvSpPr txBox="1"/>
      </xdr:nvSpPr>
      <xdr:spPr>
        <a:xfrm>
          <a:off x="93917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153712</xdr:rowOff>
    </xdr:from>
    <xdr:ext cx="469744" cy="259045"/>
    <xdr:sp macro="" textlink="">
      <xdr:nvSpPr>
        <xdr:cNvPr id="115" name="n_1mainValue【道路】&#10;一人当たり延長"/>
        <xdr:cNvSpPr txBox="1"/>
      </xdr:nvSpPr>
      <xdr:spPr>
        <a:xfrm>
          <a:off x="93917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0" name="直線コネクタ 139"/>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1"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2" name="直線コネクタ 141"/>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3"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4" name="直線コネクタ 143"/>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45"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6" name="フローチャート : 判断 14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7" name="フローチャート : 判断 146"/>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44450</xdr:rowOff>
    </xdr:from>
    <xdr:to>
      <xdr:col>6</xdr:col>
      <xdr:colOff>561975</xdr:colOff>
      <xdr:row>57</xdr:row>
      <xdr:rowOff>146050</xdr:rowOff>
    </xdr:to>
    <xdr:sp macro="" textlink="">
      <xdr:nvSpPr>
        <xdr:cNvPr id="153" name="円/楕円 152"/>
        <xdr:cNvSpPr/>
      </xdr:nvSpPr>
      <xdr:spPr>
        <a:xfrm>
          <a:off x="4584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130827</xdr:rowOff>
    </xdr:from>
    <xdr:ext cx="405111" cy="259045"/>
    <xdr:sp macro="" textlink="">
      <xdr:nvSpPr>
        <xdr:cNvPr id="154" name="【橋りょう・トンネル】&#10;有形固定資産減価償却率該当値テキスト"/>
        <xdr:cNvSpPr txBox="1"/>
      </xdr:nvSpPr>
      <xdr:spPr>
        <a:xfrm>
          <a:off x="47244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105410</xdr:rowOff>
    </xdr:from>
    <xdr:to>
      <xdr:col>5</xdr:col>
      <xdr:colOff>409575</xdr:colOff>
      <xdr:row>58</xdr:row>
      <xdr:rowOff>35560</xdr:rowOff>
    </xdr:to>
    <xdr:sp macro="" textlink="">
      <xdr:nvSpPr>
        <xdr:cNvPr id="155" name="円/楕円 154"/>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95250</xdr:rowOff>
    </xdr:from>
    <xdr:to>
      <xdr:col>6</xdr:col>
      <xdr:colOff>511175</xdr:colOff>
      <xdr:row>57</xdr:row>
      <xdr:rowOff>156210</xdr:rowOff>
    </xdr:to>
    <xdr:cxnSp macro="">
      <xdr:nvCxnSpPr>
        <xdr:cNvPr id="156" name="直線コネクタ 155"/>
        <xdr:cNvCxnSpPr/>
      </xdr:nvCxnSpPr>
      <xdr:spPr>
        <a:xfrm flipV="1">
          <a:off x="3797300" y="98679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110507</xdr:rowOff>
    </xdr:from>
    <xdr:ext cx="405111" cy="259045"/>
    <xdr:sp macro="" textlink="">
      <xdr:nvSpPr>
        <xdr:cNvPr id="157"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52087</xdr:rowOff>
    </xdr:from>
    <xdr:ext cx="405111" cy="259045"/>
    <xdr:sp macro="" textlink="">
      <xdr:nvSpPr>
        <xdr:cNvPr id="158" name="n_1mainValue【橋りょう・トンネル】&#10;有形固定資産減価償却率"/>
        <xdr:cNvSpPr txBox="1"/>
      </xdr:nvSpPr>
      <xdr:spPr>
        <a:xfrm>
          <a:off x="3582043"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4" name="テキスト ボックス 17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6" name="テキスト ボックス 17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4" name="直線コネクタ 183"/>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5"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6" name="直線コネクタ 185"/>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7"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88" name="直線コネクタ 187"/>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9"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0" name="フローチャート : 判断 189"/>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1" name="フローチャート : 判断 190"/>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153953</xdr:rowOff>
    </xdr:from>
    <xdr:to>
      <xdr:col>15</xdr:col>
      <xdr:colOff>231775</xdr:colOff>
      <xdr:row>57</xdr:row>
      <xdr:rowOff>84103</xdr:rowOff>
    </xdr:to>
    <xdr:sp macro="" textlink="">
      <xdr:nvSpPr>
        <xdr:cNvPr id="197" name="円/楕円 196"/>
        <xdr:cNvSpPr/>
      </xdr:nvSpPr>
      <xdr:spPr>
        <a:xfrm>
          <a:off x="10426700" y="975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5380</xdr:rowOff>
    </xdr:from>
    <xdr:ext cx="599010" cy="259045"/>
    <xdr:sp macro="" textlink="">
      <xdr:nvSpPr>
        <xdr:cNvPr id="198" name="【橋りょう・トンネル】&#10;一人当たり有形固定資産（償却資産）額該当値テキスト"/>
        <xdr:cNvSpPr txBox="1"/>
      </xdr:nvSpPr>
      <xdr:spPr>
        <a:xfrm>
          <a:off x="10566400" y="960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198,651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162817</xdr:rowOff>
    </xdr:from>
    <xdr:to>
      <xdr:col>14</xdr:col>
      <xdr:colOff>79375</xdr:colOff>
      <xdr:row>57</xdr:row>
      <xdr:rowOff>92967</xdr:rowOff>
    </xdr:to>
    <xdr:sp macro="" textlink="">
      <xdr:nvSpPr>
        <xdr:cNvPr id="199" name="円/楕円 198"/>
        <xdr:cNvSpPr/>
      </xdr:nvSpPr>
      <xdr:spPr>
        <a:xfrm>
          <a:off x="9588500" y="97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57</xdr:row>
      <xdr:rowOff>33303</xdr:rowOff>
    </xdr:from>
    <xdr:to>
      <xdr:col>15</xdr:col>
      <xdr:colOff>180975</xdr:colOff>
      <xdr:row>57</xdr:row>
      <xdr:rowOff>42167</xdr:rowOff>
    </xdr:to>
    <xdr:cxnSp macro="">
      <xdr:nvCxnSpPr>
        <xdr:cNvPr id="200" name="直線コネクタ 199"/>
        <xdr:cNvCxnSpPr/>
      </xdr:nvCxnSpPr>
      <xdr:spPr>
        <a:xfrm flipV="1">
          <a:off x="9639300" y="9805953"/>
          <a:ext cx="8382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53436</xdr:rowOff>
    </xdr:from>
    <xdr:ext cx="599010" cy="259045"/>
    <xdr:sp macro="" textlink="">
      <xdr:nvSpPr>
        <xdr:cNvPr id="201" name="n_1aveValue【橋りょう・トンネル】&#10;一人当たり有形固定資産（償却資産）額"/>
        <xdr:cNvSpPr txBox="1"/>
      </xdr:nvSpPr>
      <xdr:spPr>
        <a:xfrm>
          <a:off x="9327094" y="1034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109494</xdr:rowOff>
    </xdr:from>
    <xdr:ext cx="599010" cy="259045"/>
    <xdr:sp macro="" textlink="">
      <xdr:nvSpPr>
        <xdr:cNvPr id="202" name="n_1mainValue【橋りょう・トンネル】&#10;一人当たり有形固定資産（償却資産）額"/>
        <xdr:cNvSpPr txBox="1"/>
      </xdr:nvSpPr>
      <xdr:spPr>
        <a:xfrm>
          <a:off x="9327094" y="953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4" name="直線コネクタ 21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5" name="テキスト ボックス 21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6" name="直線コネクタ 21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7" name="テキスト ボックス 21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8" name="直線コネクタ 21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9" name="テキスト ボックス 21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0" name="直線コネクタ 21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1" name="テキスト ボックス 22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2" name="直線コネクタ 22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3" name="テキスト ボックス 22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4" name="直線コネクタ 22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5" name="テキスト ボックス 22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29" name="直線コネクタ 228"/>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0"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1" name="直線コネクタ 230"/>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2"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3" name="直線コネクタ 232"/>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34"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5" name="フローチャート : 判断 234"/>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6" name="フローチャート : 判断 235"/>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93436</xdr:rowOff>
    </xdr:from>
    <xdr:to>
      <xdr:col>6</xdr:col>
      <xdr:colOff>561975</xdr:colOff>
      <xdr:row>78</xdr:row>
      <xdr:rowOff>23586</xdr:rowOff>
    </xdr:to>
    <xdr:sp macro="" textlink="">
      <xdr:nvSpPr>
        <xdr:cNvPr id="242" name="円/楕円 241"/>
        <xdr:cNvSpPr/>
      </xdr:nvSpPr>
      <xdr:spPr>
        <a:xfrm>
          <a:off x="4584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8363</xdr:rowOff>
    </xdr:from>
    <xdr:ext cx="405111" cy="259045"/>
    <xdr:sp macro="" textlink="">
      <xdr:nvSpPr>
        <xdr:cNvPr id="243" name="【公営住宅】&#10;有形固定資産減価償却率該当値テキスト"/>
        <xdr:cNvSpPr txBox="1"/>
      </xdr:nvSpPr>
      <xdr:spPr>
        <a:xfrm>
          <a:off x="4724400" y="1321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67311</xdr:rowOff>
    </xdr:from>
    <xdr:to>
      <xdr:col>5</xdr:col>
      <xdr:colOff>409575</xdr:colOff>
      <xdr:row>77</xdr:row>
      <xdr:rowOff>168911</xdr:rowOff>
    </xdr:to>
    <xdr:sp macro="" textlink="">
      <xdr:nvSpPr>
        <xdr:cNvPr id="244" name="円/楕円 243"/>
        <xdr:cNvSpPr/>
      </xdr:nvSpPr>
      <xdr:spPr>
        <a:xfrm>
          <a:off x="3746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118111</xdr:rowOff>
    </xdr:from>
    <xdr:to>
      <xdr:col>6</xdr:col>
      <xdr:colOff>511175</xdr:colOff>
      <xdr:row>77</xdr:row>
      <xdr:rowOff>144236</xdr:rowOff>
    </xdr:to>
    <xdr:cxnSp macro="">
      <xdr:nvCxnSpPr>
        <xdr:cNvPr id="245" name="直線コネクタ 244"/>
        <xdr:cNvCxnSpPr/>
      </xdr:nvCxnSpPr>
      <xdr:spPr>
        <a:xfrm>
          <a:off x="3797300" y="1331976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75128</xdr:rowOff>
    </xdr:from>
    <xdr:ext cx="405111" cy="259045"/>
    <xdr:sp macro="" textlink="">
      <xdr:nvSpPr>
        <xdr:cNvPr id="246" name="n_1aveValue【公営住宅】&#10;有形固定資産減価償却率"/>
        <xdr:cNvSpPr txBox="1"/>
      </xdr:nvSpPr>
      <xdr:spPr>
        <a:xfrm>
          <a:off x="3582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13988</xdr:rowOff>
    </xdr:from>
    <xdr:ext cx="405111" cy="259045"/>
    <xdr:sp macro="" textlink="">
      <xdr:nvSpPr>
        <xdr:cNvPr id="247" name="n_1mainValue【公営住宅】&#10;有形固定資産減価償却率"/>
        <xdr:cNvSpPr txBox="1"/>
      </xdr:nvSpPr>
      <xdr:spPr>
        <a:xfrm>
          <a:off x="3582043"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69" name="直線コネクタ 268"/>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0"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1" name="直線コネクタ 270"/>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2"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3" name="直線コネクタ 272"/>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74"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5" name="フローチャート : 判断 274"/>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6" name="フローチャート : 判断 275"/>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98400</xdr:rowOff>
    </xdr:from>
    <xdr:to>
      <xdr:col>15</xdr:col>
      <xdr:colOff>231775</xdr:colOff>
      <xdr:row>80</xdr:row>
      <xdr:rowOff>28550</xdr:rowOff>
    </xdr:to>
    <xdr:sp macro="" textlink="">
      <xdr:nvSpPr>
        <xdr:cNvPr id="282" name="円/楕円 281"/>
        <xdr:cNvSpPr/>
      </xdr:nvSpPr>
      <xdr:spPr>
        <a:xfrm>
          <a:off x="104267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51427</xdr:rowOff>
    </xdr:from>
    <xdr:ext cx="469744" cy="259045"/>
    <xdr:sp macro="" textlink="">
      <xdr:nvSpPr>
        <xdr:cNvPr id="283" name="【公営住宅】&#10;一人当たり面積該当値テキスト"/>
        <xdr:cNvSpPr txBox="1"/>
      </xdr:nvSpPr>
      <xdr:spPr>
        <a:xfrm>
          <a:off x="10566400" y="135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129490</xdr:rowOff>
    </xdr:from>
    <xdr:to>
      <xdr:col>14</xdr:col>
      <xdr:colOff>79375</xdr:colOff>
      <xdr:row>81</xdr:row>
      <xdr:rowOff>59640</xdr:rowOff>
    </xdr:to>
    <xdr:sp macro="" textlink="">
      <xdr:nvSpPr>
        <xdr:cNvPr id="284" name="円/楕円 283"/>
        <xdr:cNvSpPr/>
      </xdr:nvSpPr>
      <xdr:spPr>
        <a:xfrm>
          <a:off x="9588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79</xdr:row>
      <xdr:rowOff>149200</xdr:rowOff>
    </xdr:from>
    <xdr:to>
      <xdr:col>15</xdr:col>
      <xdr:colOff>180975</xdr:colOff>
      <xdr:row>81</xdr:row>
      <xdr:rowOff>8840</xdr:rowOff>
    </xdr:to>
    <xdr:cxnSp macro="">
      <xdr:nvCxnSpPr>
        <xdr:cNvPr id="285" name="直線コネクタ 284"/>
        <xdr:cNvCxnSpPr/>
      </xdr:nvCxnSpPr>
      <xdr:spPr>
        <a:xfrm flipV="1">
          <a:off x="9639300" y="13693750"/>
          <a:ext cx="8382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169639</xdr:rowOff>
    </xdr:from>
    <xdr:ext cx="469744" cy="259045"/>
    <xdr:sp macro="" textlink="">
      <xdr:nvSpPr>
        <xdr:cNvPr id="286" name="n_1aveValue【公営住宅】&#10;一人当たり面積"/>
        <xdr:cNvSpPr txBox="1"/>
      </xdr:nvSpPr>
      <xdr:spPr>
        <a:xfrm>
          <a:off x="93917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76167</xdr:rowOff>
    </xdr:from>
    <xdr:ext cx="469744" cy="259045"/>
    <xdr:sp macro="" textlink="">
      <xdr:nvSpPr>
        <xdr:cNvPr id="287" name="n_1mainValue【公営住宅】&#10;一人当たり面積"/>
        <xdr:cNvSpPr txBox="1"/>
      </xdr:nvSpPr>
      <xdr:spPr>
        <a:xfrm>
          <a:off x="93917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6" name="テキスト ボックス 29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7" name="直線コネクタ 29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8" name="テキスト ボックス 29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9" name="直線コネクタ 29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0" name="テキスト ボックス 29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1" name="直線コネクタ 30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2" name="テキスト ボックス 30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3" name="直線コネクタ 30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4" name="テキスト ボックス 30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5" name="直線コネクタ 30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6" name="テキスト ボックス 30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7" name="直線コネクタ 30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8" name="テキスト ボックス 30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9" name="直線コネクタ 30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0" name="テキスト ボックス 30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136616</xdr:rowOff>
    </xdr:from>
    <xdr:to>
      <xdr:col>6</xdr:col>
      <xdr:colOff>510540</xdr:colOff>
      <xdr:row>108</xdr:row>
      <xdr:rowOff>50074</xdr:rowOff>
    </xdr:to>
    <xdr:cxnSp macro="">
      <xdr:nvCxnSpPr>
        <xdr:cNvPr id="314" name="直線コネクタ 313"/>
        <xdr:cNvCxnSpPr/>
      </xdr:nvCxnSpPr>
      <xdr:spPr>
        <a:xfrm flipV="1">
          <a:off x="4634865" y="17110166"/>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53901</xdr:rowOff>
    </xdr:from>
    <xdr:ext cx="405111" cy="259045"/>
    <xdr:sp macro="" textlink="">
      <xdr:nvSpPr>
        <xdr:cNvPr id="315" name="【港湾・漁港】&#10;有形固定資産減価償却率最小値テキスト"/>
        <xdr:cNvSpPr txBox="1"/>
      </xdr:nvSpPr>
      <xdr:spPr>
        <a:xfrm>
          <a:off x="4724400" y="185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422275</xdr:colOff>
      <xdr:row>108</xdr:row>
      <xdr:rowOff>50074</xdr:rowOff>
    </xdr:from>
    <xdr:to>
      <xdr:col>6</xdr:col>
      <xdr:colOff>600075</xdr:colOff>
      <xdr:row>108</xdr:row>
      <xdr:rowOff>50074</xdr:rowOff>
    </xdr:to>
    <xdr:cxnSp macro="">
      <xdr:nvCxnSpPr>
        <xdr:cNvPr id="316" name="直線コネクタ 315"/>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83293</xdr:rowOff>
    </xdr:from>
    <xdr:ext cx="405111" cy="259045"/>
    <xdr:sp macro="" textlink="">
      <xdr:nvSpPr>
        <xdr:cNvPr id="317" name="【港湾・漁港】&#10;有形固定資産減価償却率最大値テキスト"/>
        <xdr:cNvSpPr txBox="1"/>
      </xdr:nvSpPr>
      <xdr:spPr>
        <a:xfrm>
          <a:off x="4724400" y="168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422275</xdr:colOff>
      <xdr:row>99</xdr:row>
      <xdr:rowOff>136616</xdr:rowOff>
    </xdr:from>
    <xdr:to>
      <xdr:col>6</xdr:col>
      <xdr:colOff>600075</xdr:colOff>
      <xdr:row>99</xdr:row>
      <xdr:rowOff>136616</xdr:rowOff>
    </xdr:to>
    <xdr:cxnSp macro="">
      <xdr:nvCxnSpPr>
        <xdr:cNvPr id="318" name="直線コネクタ 317"/>
        <xdr:cNvCxnSpPr/>
      </xdr:nvCxnSpPr>
      <xdr:spPr>
        <a:xfrm>
          <a:off x="4546600" y="171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9089</xdr:rowOff>
    </xdr:from>
    <xdr:ext cx="405111" cy="259045"/>
    <xdr:sp macro="" textlink="">
      <xdr:nvSpPr>
        <xdr:cNvPr id="319" name="【港湾・漁港】&#10;有形固定資産減価償却率平均値テキスト"/>
        <xdr:cNvSpPr txBox="1"/>
      </xdr:nvSpPr>
      <xdr:spPr>
        <a:xfrm>
          <a:off x="4724400" y="1801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157662</xdr:rowOff>
    </xdr:from>
    <xdr:to>
      <xdr:col>6</xdr:col>
      <xdr:colOff>561975</xdr:colOff>
      <xdr:row>106</xdr:row>
      <xdr:rowOff>87812</xdr:rowOff>
    </xdr:to>
    <xdr:sp macro="" textlink="">
      <xdr:nvSpPr>
        <xdr:cNvPr id="320" name="フローチャート : 判断 319"/>
        <xdr:cNvSpPr/>
      </xdr:nvSpPr>
      <xdr:spPr>
        <a:xfrm>
          <a:off x="45847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138068</xdr:rowOff>
    </xdr:from>
    <xdr:to>
      <xdr:col>5</xdr:col>
      <xdr:colOff>409575</xdr:colOff>
      <xdr:row>106</xdr:row>
      <xdr:rowOff>68218</xdr:rowOff>
    </xdr:to>
    <xdr:sp macro="" textlink="">
      <xdr:nvSpPr>
        <xdr:cNvPr id="321" name="フローチャート : 判断 320"/>
        <xdr:cNvSpPr/>
      </xdr:nvSpPr>
      <xdr:spPr>
        <a:xfrm>
          <a:off x="3746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18869</xdr:rowOff>
    </xdr:from>
    <xdr:to>
      <xdr:col>6</xdr:col>
      <xdr:colOff>561975</xdr:colOff>
      <xdr:row>106</xdr:row>
      <xdr:rowOff>120469</xdr:rowOff>
    </xdr:to>
    <xdr:sp macro="" textlink="">
      <xdr:nvSpPr>
        <xdr:cNvPr id="327" name="円/楕円 326"/>
        <xdr:cNvSpPr/>
      </xdr:nvSpPr>
      <xdr:spPr>
        <a:xfrm>
          <a:off x="4584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168746</xdr:rowOff>
    </xdr:from>
    <xdr:ext cx="405111" cy="259045"/>
    <xdr:sp macro="" textlink="">
      <xdr:nvSpPr>
        <xdr:cNvPr id="328" name="【港湾・漁港】&#10;有形固定資産減価償却率該当値テキスト"/>
        <xdr:cNvSpPr txBox="1"/>
      </xdr:nvSpPr>
      <xdr:spPr>
        <a:xfrm>
          <a:off x="47244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164193</xdr:rowOff>
    </xdr:from>
    <xdr:to>
      <xdr:col>5</xdr:col>
      <xdr:colOff>409575</xdr:colOff>
      <xdr:row>106</xdr:row>
      <xdr:rowOff>94343</xdr:rowOff>
    </xdr:to>
    <xdr:sp macro="" textlink="">
      <xdr:nvSpPr>
        <xdr:cNvPr id="329" name="円/楕円 328"/>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43543</xdr:rowOff>
    </xdr:from>
    <xdr:to>
      <xdr:col>6</xdr:col>
      <xdr:colOff>511175</xdr:colOff>
      <xdr:row>106</xdr:row>
      <xdr:rowOff>69669</xdr:rowOff>
    </xdr:to>
    <xdr:cxnSp macro="">
      <xdr:nvCxnSpPr>
        <xdr:cNvPr id="330" name="直線コネクタ 329"/>
        <xdr:cNvCxnSpPr/>
      </xdr:nvCxnSpPr>
      <xdr:spPr>
        <a:xfrm>
          <a:off x="3797300" y="182172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84745</xdr:rowOff>
    </xdr:from>
    <xdr:ext cx="405111" cy="259045"/>
    <xdr:sp macro="" textlink="">
      <xdr:nvSpPr>
        <xdr:cNvPr id="331" name="n_1aveValue【港湾・漁港】&#10;有形固定資産減価償却率"/>
        <xdr:cNvSpPr txBox="1"/>
      </xdr:nvSpPr>
      <xdr:spPr>
        <a:xfrm>
          <a:off x="3582043"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85470</xdr:rowOff>
    </xdr:from>
    <xdr:ext cx="405111" cy="259045"/>
    <xdr:sp macro="" textlink="">
      <xdr:nvSpPr>
        <xdr:cNvPr id="332" name="n_1mainValue【港湾・漁港】&#10;有形固定資産減価償却率"/>
        <xdr:cNvSpPr txBox="1"/>
      </xdr:nvSpPr>
      <xdr:spPr>
        <a:xfrm>
          <a:off x="3582043"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3" name="直線コネクタ 3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44" name="テキスト ボックス 34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5" name="直線コネクタ 3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46" name="テキスト ボックス 34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7" name="直線コネクタ 3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48" name="テキスト ボックス 34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9" name="直線コネクタ 3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50" name="テキスト ボックス 34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59234</xdr:rowOff>
    </xdr:from>
    <xdr:to>
      <xdr:col>15</xdr:col>
      <xdr:colOff>180340</xdr:colOff>
      <xdr:row>107</xdr:row>
      <xdr:rowOff>162899</xdr:rowOff>
    </xdr:to>
    <xdr:cxnSp macro="">
      <xdr:nvCxnSpPr>
        <xdr:cNvPr id="354" name="直線コネクタ 353"/>
        <xdr:cNvCxnSpPr/>
      </xdr:nvCxnSpPr>
      <xdr:spPr>
        <a:xfrm flipV="1">
          <a:off x="10476865" y="17375684"/>
          <a:ext cx="0" cy="113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166726</xdr:rowOff>
    </xdr:from>
    <xdr:ext cx="534377" cy="259045"/>
    <xdr:sp macro="" textlink="">
      <xdr:nvSpPr>
        <xdr:cNvPr id="355" name="【港湾・漁港】&#10;一人当たり有形固定資産（償却資産）額最小値テキスト"/>
        <xdr:cNvSpPr txBox="1"/>
      </xdr:nvSpPr>
      <xdr:spPr>
        <a:xfrm>
          <a:off x="10566400" y="185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92075</xdr:colOff>
      <xdr:row>107</xdr:row>
      <xdr:rowOff>162899</xdr:rowOff>
    </xdr:from>
    <xdr:to>
      <xdr:col>15</xdr:col>
      <xdr:colOff>269875</xdr:colOff>
      <xdr:row>107</xdr:row>
      <xdr:rowOff>162899</xdr:rowOff>
    </xdr:to>
    <xdr:cxnSp macro="">
      <xdr:nvCxnSpPr>
        <xdr:cNvPr id="356" name="直線コネクタ 355"/>
        <xdr:cNvCxnSpPr/>
      </xdr:nvCxnSpPr>
      <xdr:spPr>
        <a:xfrm>
          <a:off x="10388600" y="1850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5911</xdr:rowOff>
    </xdr:from>
    <xdr:ext cx="599010" cy="259045"/>
    <xdr:sp macro="" textlink="">
      <xdr:nvSpPr>
        <xdr:cNvPr id="357" name="【港湾・漁港】&#10;一人当たり有形固定資産（償却資産）額最大値テキスト"/>
        <xdr:cNvSpPr txBox="1"/>
      </xdr:nvSpPr>
      <xdr:spPr>
        <a:xfrm>
          <a:off x="10566400" y="171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92075</xdr:colOff>
      <xdr:row>101</xdr:row>
      <xdr:rowOff>59234</xdr:rowOff>
    </xdr:from>
    <xdr:to>
      <xdr:col>15</xdr:col>
      <xdr:colOff>269875</xdr:colOff>
      <xdr:row>101</xdr:row>
      <xdr:rowOff>59234</xdr:rowOff>
    </xdr:to>
    <xdr:cxnSp macro="">
      <xdr:nvCxnSpPr>
        <xdr:cNvPr id="358" name="直線コネクタ 357"/>
        <xdr:cNvCxnSpPr/>
      </xdr:nvCxnSpPr>
      <xdr:spPr>
        <a:xfrm>
          <a:off x="10388600" y="1737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154895</xdr:rowOff>
    </xdr:from>
    <xdr:ext cx="599010" cy="259045"/>
    <xdr:sp macro="" textlink="">
      <xdr:nvSpPr>
        <xdr:cNvPr id="359" name="【港湾・漁港】&#10;一人当たり有形固定資産（償却資産）額平均値テキスト"/>
        <xdr:cNvSpPr txBox="1"/>
      </xdr:nvSpPr>
      <xdr:spPr>
        <a:xfrm>
          <a:off x="10566400" y="17985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5018</xdr:rowOff>
    </xdr:from>
    <xdr:to>
      <xdr:col>15</xdr:col>
      <xdr:colOff>231775</xdr:colOff>
      <xdr:row>105</xdr:row>
      <xdr:rowOff>106618</xdr:rowOff>
    </xdr:to>
    <xdr:sp macro="" textlink="">
      <xdr:nvSpPr>
        <xdr:cNvPr id="360" name="フローチャート : 判断 359"/>
        <xdr:cNvSpPr/>
      </xdr:nvSpPr>
      <xdr:spPr>
        <a:xfrm>
          <a:off x="10426700" y="1800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53065</xdr:rowOff>
    </xdr:from>
    <xdr:to>
      <xdr:col>14</xdr:col>
      <xdr:colOff>79375</xdr:colOff>
      <xdr:row>106</xdr:row>
      <xdr:rowOff>154665</xdr:rowOff>
    </xdr:to>
    <xdr:sp macro="" textlink="">
      <xdr:nvSpPr>
        <xdr:cNvPr id="361" name="フローチャート : 判断 360"/>
        <xdr:cNvSpPr/>
      </xdr:nvSpPr>
      <xdr:spPr>
        <a:xfrm>
          <a:off x="9588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8434</xdr:rowOff>
    </xdr:from>
    <xdr:to>
      <xdr:col>15</xdr:col>
      <xdr:colOff>231775</xdr:colOff>
      <xdr:row>101</xdr:row>
      <xdr:rowOff>110034</xdr:rowOff>
    </xdr:to>
    <xdr:sp macro="" textlink="">
      <xdr:nvSpPr>
        <xdr:cNvPr id="367" name="円/楕円 366"/>
        <xdr:cNvSpPr/>
      </xdr:nvSpPr>
      <xdr:spPr>
        <a:xfrm>
          <a:off x="10426700" y="17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132911</xdr:rowOff>
    </xdr:from>
    <xdr:ext cx="599010" cy="259045"/>
    <xdr:sp macro="" textlink="">
      <xdr:nvSpPr>
        <xdr:cNvPr id="368" name="【港湾・漁港】&#10;一人当たり有形固定資産（償却資産）額該当値テキスト"/>
        <xdr:cNvSpPr txBox="1"/>
      </xdr:nvSpPr>
      <xdr:spPr>
        <a:xfrm>
          <a:off x="10566400" y="1727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266,211</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54062</xdr:rowOff>
    </xdr:from>
    <xdr:to>
      <xdr:col>14</xdr:col>
      <xdr:colOff>79375</xdr:colOff>
      <xdr:row>101</xdr:row>
      <xdr:rowOff>155662</xdr:rowOff>
    </xdr:to>
    <xdr:sp macro="" textlink="">
      <xdr:nvSpPr>
        <xdr:cNvPr id="369" name="円/楕円 368"/>
        <xdr:cNvSpPr/>
      </xdr:nvSpPr>
      <xdr:spPr>
        <a:xfrm>
          <a:off x="9588500" y="173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59234</xdr:rowOff>
    </xdr:from>
    <xdr:to>
      <xdr:col>15</xdr:col>
      <xdr:colOff>180975</xdr:colOff>
      <xdr:row>101</xdr:row>
      <xdr:rowOff>104862</xdr:rowOff>
    </xdr:to>
    <xdr:cxnSp macro="">
      <xdr:nvCxnSpPr>
        <xdr:cNvPr id="370" name="直線コネクタ 369"/>
        <xdr:cNvCxnSpPr/>
      </xdr:nvCxnSpPr>
      <xdr:spPr>
        <a:xfrm flipV="1">
          <a:off x="9639300" y="17375684"/>
          <a:ext cx="8382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106</xdr:row>
      <xdr:rowOff>145792</xdr:rowOff>
    </xdr:from>
    <xdr:ext cx="534377" cy="259045"/>
    <xdr:sp macro="" textlink="">
      <xdr:nvSpPr>
        <xdr:cNvPr id="371" name="n_1aveValue【港湾・漁港】&#10;一人当たり有形固定資産（償却資産）額"/>
        <xdr:cNvSpPr txBox="1"/>
      </xdr:nvSpPr>
      <xdr:spPr>
        <a:xfrm>
          <a:off x="9359411" y="18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739</xdr:rowOff>
    </xdr:from>
    <xdr:ext cx="599010" cy="259045"/>
    <xdr:sp macro="" textlink="">
      <xdr:nvSpPr>
        <xdr:cNvPr id="372" name="n_1mainValue【港湾・漁港】&#10;一人当たり有形固定資産（償却資産）額"/>
        <xdr:cNvSpPr txBox="1"/>
      </xdr:nvSpPr>
      <xdr:spPr>
        <a:xfrm>
          <a:off x="9327094" y="1714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84" name="直線コネクタ 383"/>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85" name="テキスト ボックス 384"/>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86" name="直線コネクタ 385"/>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87" name="テキスト ボックス 386"/>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88" name="直線コネクタ 387"/>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89" name="テキスト ボックス 388"/>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92" name="直線コネクタ 391"/>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93" name="テキスト ボックス 392"/>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94" name="直線コネクタ 393"/>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95" name="テキスト ボックス 394"/>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96" name="直線コネクタ 395"/>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97" name="テキスト ボックス 396"/>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9" name="テキスト ボックス 3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401" name="直線コネクタ 400"/>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402"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403" name="直線コネクタ 402"/>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404"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405" name="直線コネクタ 404"/>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406"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407" name="フローチャート : 判断 406"/>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408" name="フローチャート : 判断 407"/>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85408</xdr:rowOff>
    </xdr:from>
    <xdr:to>
      <xdr:col>23</xdr:col>
      <xdr:colOff>568325</xdr:colOff>
      <xdr:row>34</xdr:row>
      <xdr:rowOff>15558</xdr:rowOff>
    </xdr:to>
    <xdr:sp macro="" textlink="">
      <xdr:nvSpPr>
        <xdr:cNvPr id="414" name="円/楕円 413"/>
        <xdr:cNvSpPr/>
      </xdr:nvSpPr>
      <xdr:spPr>
        <a:xfrm>
          <a:off x="16268700" y="57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38435</xdr:rowOff>
    </xdr:from>
    <xdr:ext cx="405111" cy="259045"/>
    <xdr:sp macro="" textlink="">
      <xdr:nvSpPr>
        <xdr:cNvPr id="415" name="【認定こども園・幼稚園・保育所】&#10;有形固定資産減価償却率該当値テキスト"/>
        <xdr:cNvSpPr txBox="1"/>
      </xdr:nvSpPr>
      <xdr:spPr>
        <a:xfrm>
          <a:off x="16408400" y="569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62547</xdr:rowOff>
    </xdr:from>
    <xdr:to>
      <xdr:col>22</xdr:col>
      <xdr:colOff>415925</xdr:colOff>
      <xdr:row>35</xdr:row>
      <xdr:rowOff>164147</xdr:rowOff>
    </xdr:to>
    <xdr:sp macro="" textlink="">
      <xdr:nvSpPr>
        <xdr:cNvPr id="416" name="円/楕円 415"/>
        <xdr:cNvSpPr/>
      </xdr:nvSpPr>
      <xdr:spPr>
        <a:xfrm>
          <a:off x="15430500" y="60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136208</xdr:rowOff>
    </xdr:from>
    <xdr:to>
      <xdr:col>23</xdr:col>
      <xdr:colOff>517525</xdr:colOff>
      <xdr:row>35</xdr:row>
      <xdr:rowOff>113347</xdr:rowOff>
    </xdr:to>
    <xdr:cxnSp macro="">
      <xdr:nvCxnSpPr>
        <xdr:cNvPr id="417" name="直線コネクタ 416"/>
        <xdr:cNvCxnSpPr/>
      </xdr:nvCxnSpPr>
      <xdr:spPr>
        <a:xfrm flipV="1">
          <a:off x="15481300" y="5794058"/>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120984</xdr:rowOff>
    </xdr:from>
    <xdr:ext cx="405111" cy="259045"/>
    <xdr:sp macro="" textlink="">
      <xdr:nvSpPr>
        <xdr:cNvPr id="418"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9224</xdr:rowOff>
    </xdr:from>
    <xdr:ext cx="405111" cy="259045"/>
    <xdr:sp macro="" textlink="">
      <xdr:nvSpPr>
        <xdr:cNvPr id="419" name="n_1mainValue【認定こども園・幼稚園・保育所】&#10;有形固定資産減価償却率"/>
        <xdr:cNvSpPr txBox="1"/>
      </xdr:nvSpPr>
      <xdr:spPr>
        <a:xfrm>
          <a:off x="15266043"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0" name="直線コネクタ 4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31" name="テキスト ボックス 4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2" name="直線コネクタ 4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3" name="テキスト ボックス 4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4" name="直線コネクタ 4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5" name="テキスト ボックス 4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6" name="直線コネクタ 4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7" name="テキスト ボックス 4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8" name="直線コネクタ 4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9" name="テキスト ボックス 4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41" name="テキスト ボックス 4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443" name="直線コネクタ 442"/>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44"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45" name="直線コネクタ 44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44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447" name="直線コネクタ 44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448"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449" name="フローチャート : 判断 44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450" name="フローチャート : 判断 449"/>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170180</xdr:rowOff>
    </xdr:from>
    <xdr:to>
      <xdr:col>32</xdr:col>
      <xdr:colOff>238125</xdr:colOff>
      <xdr:row>39</xdr:row>
      <xdr:rowOff>100330</xdr:rowOff>
    </xdr:to>
    <xdr:sp macro="" textlink="">
      <xdr:nvSpPr>
        <xdr:cNvPr id="456" name="円/楕円 455"/>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148607</xdr:rowOff>
    </xdr:from>
    <xdr:ext cx="469744" cy="259045"/>
    <xdr:sp macro="" textlink="">
      <xdr:nvSpPr>
        <xdr:cNvPr id="457" name="【認定こども園・幼稚園・保育所】&#10;一人当たり面積該当値テキスト"/>
        <xdr:cNvSpPr txBox="1"/>
      </xdr:nvSpPr>
      <xdr:spPr>
        <a:xfrm>
          <a:off x="222504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6350</xdr:rowOff>
    </xdr:from>
    <xdr:to>
      <xdr:col>31</xdr:col>
      <xdr:colOff>85725</xdr:colOff>
      <xdr:row>40</xdr:row>
      <xdr:rowOff>107950</xdr:rowOff>
    </xdr:to>
    <xdr:sp macro="" textlink="">
      <xdr:nvSpPr>
        <xdr:cNvPr id="458" name="円/楕円 457"/>
        <xdr:cNvSpPr/>
      </xdr:nvSpPr>
      <xdr:spPr>
        <a:xfrm>
          <a:off x="21272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49530</xdr:rowOff>
    </xdr:from>
    <xdr:to>
      <xdr:col>32</xdr:col>
      <xdr:colOff>187325</xdr:colOff>
      <xdr:row>40</xdr:row>
      <xdr:rowOff>57150</xdr:rowOff>
    </xdr:to>
    <xdr:cxnSp macro="">
      <xdr:nvCxnSpPr>
        <xdr:cNvPr id="459" name="直線コネクタ 458"/>
        <xdr:cNvCxnSpPr/>
      </xdr:nvCxnSpPr>
      <xdr:spPr>
        <a:xfrm flipV="1">
          <a:off x="21323300" y="6736080"/>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124477</xdr:rowOff>
    </xdr:from>
    <xdr:ext cx="469744" cy="259045"/>
    <xdr:sp macro="" textlink="">
      <xdr:nvSpPr>
        <xdr:cNvPr id="460"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99077</xdr:rowOff>
    </xdr:from>
    <xdr:ext cx="469744" cy="259045"/>
    <xdr:sp macro="" textlink="">
      <xdr:nvSpPr>
        <xdr:cNvPr id="461" name="n_1mainValue【認定こども園・幼稚園・保育所】&#10;一人当たり面積"/>
        <xdr:cNvSpPr txBox="1"/>
      </xdr:nvSpPr>
      <xdr:spPr>
        <a:xfrm>
          <a:off x="210757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2" name="テキスト ボックス 4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74" name="テキスト ボックス 4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84" name="テキスト ボックス 4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6" name="テキスト ボックス 4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88" name="直線コネクタ 487"/>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89"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90" name="直線コネクタ 489"/>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91"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92" name="直線コネクタ 49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93"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94" name="フローチャート : 判断 493"/>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95" name="フローチャート : 判断 494"/>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6" name="テキスト ボックス 4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7" name="テキスト ボックス 4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8" name="テキスト ボックス 4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9" name="テキスト ボックス 4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0" name="テキスト ボックス 4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24312</xdr:rowOff>
    </xdr:from>
    <xdr:to>
      <xdr:col>23</xdr:col>
      <xdr:colOff>568325</xdr:colOff>
      <xdr:row>56</xdr:row>
      <xdr:rowOff>125912</xdr:rowOff>
    </xdr:to>
    <xdr:sp macro="" textlink="">
      <xdr:nvSpPr>
        <xdr:cNvPr id="501" name="円/楕円 500"/>
        <xdr:cNvSpPr/>
      </xdr:nvSpPr>
      <xdr:spPr>
        <a:xfrm>
          <a:off x="16268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148789</xdr:rowOff>
    </xdr:from>
    <xdr:ext cx="405111" cy="259045"/>
    <xdr:sp macro="" textlink="">
      <xdr:nvSpPr>
        <xdr:cNvPr id="502" name="【学校施設】&#10;有形固定資産減価償却率該当値テキスト"/>
        <xdr:cNvSpPr txBox="1"/>
      </xdr:nvSpPr>
      <xdr:spPr>
        <a:xfrm>
          <a:off x="16408400" y="957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73297</xdr:rowOff>
    </xdr:from>
    <xdr:to>
      <xdr:col>22</xdr:col>
      <xdr:colOff>415925</xdr:colOff>
      <xdr:row>57</xdr:row>
      <xdr:rowOff>3447</xdr:rowOff>
    </xdr:to>
    <xdr:sp macro="" textlink="">
      <xdr:nvSpPr>
        <xdr:cNvPr id="503" name="円/楕円 502"/>
        <xdr:cNvSpPr/>
      </xdr:nvSpPr>
      <xdr:spPr>
        <a:xfrm>
          <a:off x="154305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75112</xdr:rowOff>
    </xdr:from>
    <xdr:to>
      <xdr:col>23</xdr:col>
      <xdr:colOff>517525</xdr:colOff>
      <xdr:row>56</xdr:row>
      <xdr:rowOff>124097</xdr:rowOff>
    </xdr:to>
    <xdr:cxnSp macro="">
      <xdr:nvCxnSpPr>
        <xdr:cNvPr id="504" name="直線コネクタ 503"/>
        <xdr:cNvCxnSpPr/>
      </xdr:nvCxnSpPr>
      <xdr:spPr>
        <a:xfrm flipV="1">
          <a:off x="15481300" y="967631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143164</xdr:rowOff>
    </xdr:from>
    <xdr:ext cx="405111" cy="259045"/>
    <xdr:sp macro="" textlink="">
      <xdr:nvSpPr>
        <xdr:cNvPr id="505"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19974</xdr:rowOff>
    </xdr:from>
    <xdr:ext cx="405111" cy="259045"/>
    <xdr:sp macro="" textlink="">
      <xdr:nvSpPr>
        <xdr:cNvPr id="506" name="n_1mainValue【学校施設】&#10;有形固定資産減価償却率"/>
        <xdr:cNvSpPr txBox="1"/>
      </xdr:nvSpPr>
      <xdr:spPr>
        <a:xfrm>
          <a:off x="15266043"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7" name="テキスト ボックス 5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518" name="直線コネクタ 51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9" name="テキスト ボックス 51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20" name="直線コネクタ 51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21" name="テキスト ボックス 52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22" name="直線コネクタ 52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23" name="テキスト ボックス 52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4" name="直線コネクタ 52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5" name="テキスト ボックス 52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6" name="直線コネクタ 52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7" name="テキスト ボックス 52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8" name="直線コネクタ 52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9" name="テキスト ボックス 52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533" name="直線コネクタ 532"/>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34"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35" name="直線コネクタ 534"/>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536"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537" name="直線コネクタ 536"/>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538"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539" name="フローチャート : 判断 538"/>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540" name="フローチャート : 判断 539"/>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1" name="テキスト ボックス 5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2" name="テキスト ボックス 5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3" name="テキスト ボックス 5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4" name="テキスト ボックス 5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5" name="テキスト ボックス 5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83094</xdr:rowOff>
    </xdr:from>
    <xdr:to>
      <xdr:col>32</xdr:col>
      <xdr:colOff>238125</xdr:colOff>
      <xdr:row>57</xdr:row>
      <xdr:rowOff>13244</xdr:rowOff>
    </xdr:to>
    <xdr:sp macro="" textlink="">
      <xdr:nvSpPr>
        <xdr:cNvPr id="546" name="円/楕円 545"/>
        <xdr:cNvSpPr/>
      </xdr:nvSpPr>
      <xdr:spPr>
        <a:xfrm>
          <a:off x="221107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105971</xdr:rowOff>
    </xdr:from>
    <xdr:ext cx="469744" cy="259045"/>
    <xdr:sp macro="" textlink="">
      <xdr:nvSpPr>
        <xdr:cNvPr id="547" name="【学校施設】&#10;一人当たり面積該当値テキスト"/>
        <xdr:cNvSpPr txBox="1"/>
      </xdr:nvSpPr>
      <xdr:spPr>
        <a:xfrm>
          <a:off x="22250400" y="953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89626</xdr:rowOff>
    </xdr:from>
    <xdr:to>
      <xdr:col>31</xdr:col>
      <xdr:colOff>85725</xdr:colOff>
      <xdr:row>57</xdr:row>
      <xdr:rowOff>19776</xdr:rowOff>
    </xdr:to>
    <xdr:sp macro="" textlink="">
      <xdr:nvSpPr>
        <xdr:cNvPr id="548" name="円/楕円 547"/>
        <xdr:cNvSpPr/>
      </xdr:nvSpPr>
      <xdr:spPr>
        <a:xfrm>
          <a:off x="21272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133894</xdr:rowOff>
    </xdr:from>
    <xdr:to>
      <xdr:col>32</xdr:col>
      <xdr:colOff>187325</xdr:colOff>
      <xdr:row>56</xdr:row>
      <xdr:rowOff>140426</xdr:rowOff>
    </xdr:to>
    <xdr:cxnSp macro="">
      <xdr:nvCxnSpPr>
        <xdr:cNvPr id="549" name="直線コネクタ 548"/>
        <xdr:cNvCxnSpPr/>
      </xdr:nvCxnSpPr>
      <xdr:spPr>
        <a:xfrm flipV="1">
          <a:off x="21323300" y="9735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68053</xdr:rowOff>
    </xdr:from>
    <xdr:ext cx="469744" cy="259045"/>
    <xdr:sp macro="" textlink="">
      <xdr:nvSpPr>
        <xdr:cNvPr id="550"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36303</xdr:rowOff>
    </xdr:from>
    <xdr:ext cx="469744" cy="259045"/>
    <xdr:sp macro="" textlink="">
      <xdr:nvSpPr>
        <xdr:cNvPr id="551" name="n_1mainValue【学校施設】&#10;一人当たり面積"/>
        <xdr:cNvSpPr txBox="1"/>
      </xdr:nvSpPr>
      <xdr:spPr>
        <a:xfrm>
          <a:off x="21075727" y="94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2" name="正方形/長方形 5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3" name="正方形/長方形 5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4" name="正方形/長方形 5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5" name="正方形/長方形 5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6" name="正方形/長方形 5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7" name="正方形/長方形 5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8" name="正方形/長方形 5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9" name="正方形/長方形 5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60" name="テキスト ボックス 5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61" name="直線コネクタ 5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62" name="テキスト ボックス 5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63" name="直線コネクタ 5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64" name="テキスト ボックス 5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5" name="直線コネクタ 5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6" name="テキスト ボックス 5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7" name="直線コネクタ 5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8" name="テキスト ボックス 5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9" name="直線コネクタ 5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70" name="テキスト ボックス 5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71" name="直線コネクタ 5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72" name="テキスト ボックス 5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73" name="直線コネクタ 5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74" name="テキスト ボックス 5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114300</xdr:rowOff>
    </xdr:from>
    <xdr:to>
      <xdr:col>23</xdr:col>
      <xdr:colOff>516889</xdr:colOff>
      <xdr:row>86</xdr:row>
      <xdr:rowOff>0</xdr:rowOff>
    </xdr:to>
    <xdr:cxnSp macro="">
      <xdr:nvCxnSpPr>
        <xdr:cNvPr id="576" name="直線コネクタ 575"/>
        <xdr:cNvCxnSpPr/>
      </xdr:nvCxnSpPr>
      <xdr:spPr>
        <a:xfrm flipV="1">
          <a:off x="16318864" y="138303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577" name="【児童館】&#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578" name="直線コネクタ 577"/>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60977</xdr:rowOff>
    </xdr:from>
    <xdr:ext cx="405111" cy="259045"/>
    <xdr:sp macro="" textlink="">
      <xdr:nvSpPr>
        <xdr:cNvPr id="579" name="【児童館】&#10;有形固定資産減価償却率最大値テキスト"/>
        <xdr:cNvSpPr txBox="1"/>
      </xdr:nvSpPr>
      <xdr:spPr>
        <a:xfrm>
          <a:off x="16408400"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80</xdr:row>
      <xdr:rowOff>114300</xdr:rowOff>
    </xdr:from>
    <xdr:to>
      <xdr:col>23</xdr:col>
      <xdr:colOff>606425</xdr:colOff>
      <xdr:row>80</xdr:row>
      <xdr:rowOff>114300</xdr:rowOff>
    </xdr:to>
    <xdr:cxnSp macro="">
      <xdr:nvCxnSpPr>
        <xdr:cNvPr id="580" name="直線コネクタ 579"/>
        <xdr:cNvCxnSpPr/>
      </xdr:nvCxnSpPr>
      <xdr:spPr>
        <a:xfrm>
          <a:off x="16230600" y="138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123841</xdr:rowOff>
    </xdr:from>
    <xdr:ext cx="405111" cy="259045"/>
    <xdr:sp macro="" textlink="">
      <xdr:nvSpPr>
        <xdr:cNvPr id="581" name="【児童館】&#10;有形固定資産減価償却率平均値テキスト"/>
        <xdr:cNvSpPr txBox="1"/>
      </xdr:nvSpPr>
      <xdr:spPr>
        <a:xfrm>
          <a:off x="16408400" y="1435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145414</xdr:rowOff>
    </xdr:from>
    <xdr:to>
      <xdr:col>23</xdr:col>
      <xdr:colOff>568325</xdr:colOff>
      <xdr:row>84</xdr:row>
      <xdr:rowOff>75564</xdr:rowOff>
    </xdr:to>
    <xdr:sp macro="" textlink="">
      <xdr:nvSpPr>
        <xdr:cNvPr id="582" name="フローチャート : 判断 581"/>
        <xdr:cNvSpPr/>
      </xdr:nvSpPr>
      <xdr:spPr>
        <a:xfrm>
          <a:off x="16268700" y="1437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99695</xdr:rowOff>
    </xdr:from>
    <xdr:to>
      <xdr:col>22</xdr:col>
      <xdr:colOff>415925</xdr:colOff>
      <xdr:row>83</xdr:row>
      <xdr:rowOff>29845</xdr:rowOff>
    </xdr:to>
    <xdr:sp macro="" textlink="">
      <xdr:nvSpPr>
        <xdr:cNvPr id="583" name="フローチャート : 判断 58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118745</xdr:rowOff>
    </xdr:from>
    <xdr:to>
      <xdr:col>23</xdr:col>
      <xdr:colOff>568325</xdr:colOff>
      <xdr:row>82</xdr:row>
      <xdr:rowOff>48895</xdr:rowOff>
    </xdr:to>
    <xdr:sp macro="" textlink="">
      <xdr:nvSpPr>
        <xdr:cNvPr id="589" name="円/楕円 588"/>
        <xdr:cNvSpPr/>
      </xdr:nvSpPr>
      <xdr:spPr>
        <a:xfrm>
          <a:off x="162687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141622</xdr:rowOff>
    </xdr:from>
    <xdr:ext cx="405111" cy="259045"/>
    <xdr:sp macro="" textlink="">
      <xdr:nvSpPr>
        <xdr:cNvPr id="590" name="【児童館】&#10;有形固定資産減価償却率該当値テキスト"/>
        <xdr:cNvSpPr txBox="1"/>
      </xdr:nvSpPr>
      <xdr:spPr>
        <a:xfrm>
          <a:off x="16408400"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122555</xdr:rowOff>
    </xdr:from>
    <xdr:to>
      <xdr:col>22</xdr:col>
      <xdr:colOff>415925</xdr:colOff>
      <xdr:row>78</xdr:row>
      <xdr:rowOff>52705</xdr:rowOff>
    </xdr:to>
    <xdr:sp macro="" textlink="">
      <xdr:nvSpPr>
        <xdr:cNvPr id="591" name="円/楕円 590"/>
        <xdr:cNvSpPr/>
      </xdr:nvSpPr>
      <xdr:spPr>
        <a:xfrm>
          <a:off x="1543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1905</xdr:rowOff>
    </xdr:from>
    <xdr:to>
      <xdr:col>23</xdr:col>
      <xdr:colOff>517525</xdr:colOff>
      <xdr:row>81</xdr:row>
      <xdr:rowOff>169545</xdr:rowOff>
    </xdr:to>
    <xdr:cxnSp macro="">
      <xdr:nvCxnSpPr>
        <xdr:cNvPr id="592" name="直線コネクタ 591"/>
        <xdr:cNvCxnSpPr/>
      </xdr:nvCxnSpPr>
      <xdr:spPr>
        <a:xfrm>
          <a:off x="15481300" y="13375005"/>
          <a:ext cx="8382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20972</xdr:rowOff>
    </xdr:from>
    <xdr:ext cx="405111" cy="259045"/>
    <xdr:sp macro="" textlink="">
      <xdr:nvSpPr>
        <xdr:cNvPr id="593" name="n_1aveValue【児童館】&#10;有形固定資産減価償却率"/>
        <xdr:cNvSpPr txBox="1"/>
      </xdr:nvSpPr>
      <xdr:spPr>
        <a:xfrm>
          <a:off x="15266043"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69232</xdr:rowOff>
    </xdr:from>
    <xdr:ext cx="405111" cy="259045"/>
    <xdr:sp macro="" textlink="">
      <xdr:nvSpPr>
        <xdr:cNvPr id="594" name="n_1mainValue【児童館】&#10;有形固定資産減価償却率"/>
        <xdr:cNvSpPr txBox="1"/>
      </xdr:nvSpPr>
      <xdr:spPr>
        <a:xfrm>
          <a:off x="15266043"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5" name="直線コネクタ 60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6" name="テキスト ボックス 60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7" name="直線コネクタ 60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8" name="テキスト ボックス 60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9" name="直線コネクタ 60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10" name="テキスト ボックス 60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11" name="直線コネクタ 61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12" name="テキスト ボックス 61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13" name="直線コネクタ 61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14" name="テキスト ボックス 61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5" name="直線コネクタ 61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6" name="テキスト ボックス 61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7" name="直線コネクタ 6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8" name="テキスト ボックス 6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78921</xdr:rowOff>
    </xdr:to>
    <xdr:cxnSp macro="">
      <xdr:nvCxnSpPr>
        <xdr:cNvPr id="620" name="直線コネクタ 619"/>
        <xdr:cNvCxnSpPr/>
      </xdr:nvCxnSpPr>
      <xdr:spPr>
        <a:xfrm flipV="1">
          <a:off x="22160864" y="1341120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82748</xdr:rowOff>
    </xdr:from>
    <xdr:ext cx="469744" cy="259045"/>
    <xdr:sp macro="" textlink="">
      <xdr:nvSpPr>
        <xdr:cNvPr id="621" name="【児童館】&#10;一人当たり面積最小値テキスト"/>
        <xdr:cNvSpPr txBox="1"/>
      </xdr:nvSpPr>
      <xdr:spPr>
        <a:xfrm>
          <a:off x="22250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78921</xdr:rowOff>
    </xdr:from>
    <xdr:to>
      <xdr:col>32</xdr:col>
      <xdr:colOff>276225</xdr:colOff>
      <xdr:row>85</xdr:row>
      <xdr:rowOff>78921</xdr:rowOff>
    </xdr:to>
    <xdr:cxnSp macro="">
      <xdr:nvCxnSpPr>
        <xdr:cNvPr id="622" name="直線コネクタ 621"/>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23"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24" name="直線コネクタ 62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140806</xdr:rowOff>
    </xdr:from>
    <xdr:ext cx="469744" cy="259045"/>
    <xdr:sp macro="" textlink="">
      <xdr:nvSpPr>
        <xdr:cNvPr id="625" name="【児童館】&#10;一人当たり面積平均値テキスト"/>
        <xdr:cNvSpPr txBox="1"/>
      </xdr:nvSpPr>
      <xdr:spPr>
        <a:xfrm>
          <a:off x="22250400" y="14028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626" name="フローチャート : 判断 625"/>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627" name="フローチャート : 判断 626"/>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109764</xdr:rowOff>
    </xdr:from>
    <xdr:to>
      <xdr:col>32</xdr:col>
      <xdr:colOff>238125</xdr:colOff>
      <xdr:row>84</xdr:row>
      <xdr:rowOff>39914</xdr:rowOff>
    </xdr:to>
    <xdr:sp macro="" textlink="">
      <xdr:nvSpPr>
        <xdr:cNvPr id="633" name="円/楕円 632"/>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88191</xdr:rowOff>
    </xdr:from>
    <xdr:ext cx="469744" cy="259045"/>
    <xdr:sp macro="" textlink="">
      <xdr:nvSpPr>
        <xdr:cNvPr id="634" name="【児童館】&#10;一人当たり面積該当値テキスト"/>
        <xdr:cNvSpPr txBox="1"/>
      </xdr:nvSpPr>
      <xdr:spPr>
        <a:xfrm>
          <a:off x="22250400" y="1431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635" name="円/楕円 634"/>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160564</xdr:rowOff>
    </xdr:from>
    <xdr:to>
      <xdr:col>32</xdr:col>
      <xdr:colOff>187325</xdr:colOff>
      <xdr:row>85</xdr:row>
      <xdr:rowOff>111579</xdr:rowOff>
    </xdr:to>
    <xdr:cxnSp macro="">
      <xdr:nvCxnSpPr>
        <xdr:cNvPr id="636" name="直線コネクタ 635"/>
        <xdr:cNvCxnSpPr/>
      </xdr:nvCxnSpPr>
      <xdr:spPr>
        <a:xfrm flipV="1">
          <a:off x="21323300" y="14390914"/>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23784</xdr:rowOff>
    </xdr:from>
    <xdr:ext cx="469744" cy="259045"/>
    <xdr:sp macro="" textlink="">
      <xdr:nvSpPr>
        <xdr:cNvPr id="637" name="n_1ave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638"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49" name="テキスト ボックス 6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50" name="直線コネクタ 6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51" name="テキスト ボックス 6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52" name="直線コネクタ 6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53" name="テキスト ボックス 6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54" name="直線コネクタ 6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55" name="テキスト ボックス 6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56" name="直線コネクタ 6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57" name="テキスト ボックス 65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59" name="テキスト ボックス 65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661" name="直線コネクタ 660"/>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662"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663" name="直線コネクタ 662"/>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64"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65" name="直線コネクタ 66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666"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67" name="フローチャート : 判断 666"/>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68" name="フローチャート : 判断 667"/>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98552</xdr:rowOff>
    </xdr:from>
    <xdr:to>
      <xdr:col>23</xdr:col>
      <xdr:colOff>568325</xdr:colOff>
      <xdr:row>103</xdr:row>
      <xdr:rowOff>28702</xdr:rowOff>
    </xdr:to>
    <xdr:sp macro="" textlink="">
      <xdr:nvSpPr>
        <xdr:cNvPr id="674" name="円/楕円 673"/>
        <xdr:cNvSpPr/>
      </xdr:nvSpPr>
      <xdr:spPr>
        <a:xfrm>
          <a:off x="1626870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76979</xdr:rowOff>
    </xdr:from>
    <xdr:ext cx="405111" cy="259045"/>
    <xdr:sp macro="" textlink="">
      <xdr:nvSpPr>
        <xdr:cNvPr id="675" name="【公民館】&#10;有形固定資産減価償却率該当値テキスト"/>
        <xdr:cNvSpPr txBox="1"/>
      </xdr:nvSpPr>
      <xdr:spPr>
        <a:xfrm>
          <a:off x="16408400"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23113</xdr:rowOff>
    </xdr:from>
    <xdr:to>
      <xdr:col>22</xdr:col>
      <xdr:colOff>415925</xdr:colOff>
      <xdr:row>103</xdr:row>
      <xdr:rowOff>124713</xdr:rowOff>
    </xdr:to>
    <xdr:sp macro="" textlink="">
      <xdr:nvSpPr>
        <xdr:cNvPr id="676" name="円/楕円 675"/>
        <xdr:cNvSpPr/>
      </xdr:nvSpPr>
      <xdr:spPr>
        <a:xfrm>
          <a:off x="15430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149352</xdr:rowOff>
    </xdr:from>
    <xdr:to>
      <xdr:col>23</xdr:col>
      <xdr:colOff>517525</xdr:colOff>
      <xdr:row>103</xdr:row>
      <xdr:rowOff>73913</xdr:rowOff>
    </xdr:to>
    <xdr:cxnSp macro="">
      <xdr:nvCxnSpPr>
        <xdr:cNvPr id="677" name="直線コネクタ 676"/>
        <xdr:cNvCxnSpPr/>
      </xdr:nvCxnSpPr>
      <xdr:spPr>
        <a:xfrm flipV="1">
          <a:off x="15481300" y="176372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15512</xdr:rowOff>
    </xdr:from>
    <xdr:ext cx="405111" cy="259045"/>
    <xdr:sp macro="" textlink="">
      <xdr:nvSpPr>
        <xdr:cNvPr id="678"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115840</xdr:rowOff>
    </xdr:from>
    <xdr:ext cx="405111" cy="259045"/>
    <xdr:sp macro="" textlink="">
      <xdr:nvSpPr>
        <xdr:cNvPr id="679" name="n_1mainValue【公民館】&#10;有形固定資産減価償却率"/>
        <xdr:cNvSpPr txBox="1"/>
      </xdr:nvSpPr>
      <xdr:spPr>
        <a:xfrm>
          <a:off x="15266043" y="177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90" name="直線コネクタ 6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91" name="テキスト ボックス 6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92" name="直線コネクタ 6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93" name="テキスト ボックス 6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94" name="直線コネクタ 6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95" name="テキスト ボックス 6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96" name="直線コネクタ 6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97" name="テキスト ボックス 6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8" name="直線コネクタ 6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9" name="テキスト ボックス 6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7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701" name="直線コネクタ 700"/>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702"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703" name="直線コネクタ 70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704"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705" name="直線コネクタ 704"/>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706"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707" name="フローチャート : 判断 70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708" name="フローチャート : 判断 707"/>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9" name="テキスト ボックス 7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10" name="テキスト ボックス 7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1" name="テキスト ボックス 7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2" name="テキスト ボックス 7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3" name="テキスト ボックス 7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84837</xdr:rowOff>
    </xdr:from>
    <xdr:to>
      <xdr:col>32</xdr:col>
      <xdr:colOff>238125</xdr:colOff>
      <xdr:row>101</xdr:row>
      <xdr:rowOff>14987</xdr:rowOff>
    </xdr:to>
    <xdr:sp macro="" textlink="">
      <xdr:nvSpPr>
        <xdr:cNvPr id="714" name="円/楕円 713"/>
        <xdr:cNvSpPr/>
      </xdr:nvSpPr>
      <xdr:spPr>
        <a:xfrm>
          <a:off x="221107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37864</xdr:rowOff>
    </xdr:from>
    <xdr:ext cx="469744" cy="259045"/>
    <xdr:sp macro="" textlink="">
      <xdr:nvSpPr>
        <xdr:cNvPr id="715" name="【公民館】&#10;一人当たり面積該当値テキスト"/>
        <xdr:cNvSpPr txBox="1"/>
      </xdr:nvSpPr>
      <xdr:spPr>
        <a:xfrm>
          <a:off x="22250400" y="1718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103124</xdr:rowOff>
    </xdr:from>
    <xdr:to>
      <xdr:col>31</xdr:col>
      <xdr:colOff>85725</xdr:colOff>
      <xdr:row>101</xdr:row>
      <xdr:rowOff>33274</xdr:rowOff>
    </xdr:to>
    <xdr:sp macro="" textlink="">
      <xdr:nvSpPr>
        <xdr:cNvPr id="716" name="円/楕円 715"/>
        <xdr:cNvSpPr/>
      </xdr:nvSpPr>
      <xdr:spPr>
        <a:xfrm>
          <a:off x="21272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135637</xdr:rowOff>
    </xdr:from>
    <xdr:to>
      <xdr:col>32</xdr:col>
      <xdr:colOff>187325</xdr:colOff>
      <xdr:row>100</xdr:row>
      <xdr:rowOff>153924</xdr:rowOff>
    </xdr:to>
    <xdr:cxnSp macro="">
      <xdr:nvCxnSpPr>
        <xdr:cNvPr id="717" name="直線コネクタ 716"/>
        <xdr:cNvCxnSpPr/>
      </xdr:nvCxnSpPr>
      <xdr:spPr>
        <a:xfrm flipV="1">
          <a:off x="21323300" y="17280637"/>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8399</xdr:rowOff>
    </xdr:from>
    <xdr:ext cx="469744" cy="259045"/>
    <xdr:sp macro="" textlink="">
      <xdr:nvSpPr>
        <xdr:cNvPr id="718"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49801</xdr:rowOff>
    </xdr:from>
    <xdr:ext cx="469744" cy="259045"/>
    <xdr:sp macro="" textlink="">
      <xdr:nvSpPr>
        <xdr:cNvPr id="719" name="n_1mainValue【公民館】&#10;一人当たり面積"/>
        <xdr:cNvSpPr txBox="1"/>
      </xdr:nvSpPr>
      <xdr:spPr>
        <a:xfrm>
          <a:off x="210757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20" name="正方形/長方形 7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1" name="正方形/長方形 7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2" name="テキスト ボックス 7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のは、「認定こども園、幼稚園、保育所」、「学校施設」、「公営住宅」となっている。これらは、広範な市域において均等なサービス提供を行うため、高度経済成長期（</a:t>
          </a:r>
          <a:r>
            <a:rPr lang="en-US" altLang="ja-JP" sz="1100">
              <a:solidFill>
                <a:schemeClr val="dk1"/>
              </a:solidFill>
              <a:effectLst/>
              <a:latin typeface="+mn-lt"/>
              <a:ea typeface="+mn-ea"/>
              <a:cs typeface="+mn-cs"/>
            </a:rPr>
            <a:t>1955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73</a:t>
          </a:r>
          <a:r>
            <a:rPr lang="ja-JP" altLang="ja-JP" sz="1100">
              <a:solidFill>
                <a:schemeClr val="dk1"/>
              </a:solidFill>
              <a:effectLst/>
              <a:latin typeface="+mn-lt"/>
              <a:ea typeface="+mn-ea"/>
              <a:cs typeface="+mn-cs"/>
            </a:rPr>
            <a:t>年）を中心として整備したものであり、現在一斉に更新時期を迎えている現状にあるためである。</a:t>
          </a:r>
          <a:endParaRPr lang="ja-JP" altLang="ja-JP" sz="1400">
            <a:effectLst/>
          </a:endParaRPr>
        </a:p>
        <a:p>
          <a:r>
            <a:rPr lang="ja-JP" altLang="ja-JP" sz="1100">
              <a:solidFill>
                <a:schemeClr val="dk1"/>
              </a:solidFill>
              <a:effectLst/>
              <a:latin typeface="+mn-lt"/>
              <a:ea typeface="+mn-ea"/>
              <a:cs typeface="+mn-cs"/>
            </a:rPr>
            <a:t>　このなかで保育所については、平成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園、平成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園を民営化することとしている。また、今後その他の保育園についても民営化することを検討中であり、これにより、有形固定減価償却率並びに一人当たり面積は減少すると考える。</a:t>
          </a:r>
          <a:endParaRPr lang="ja-JP" altLang="ja-JP" sz="1400">
            <a:effectLst/>
          </a:endParaRPr>
        </a:p>
        <a:p>
          <a:r>
            <a:rPr lang="ja-JP" altLang="ja-JP" sz="1100">
              <a:solidFill>
                <a:schemeClr val="dk1"/>
              </a:solidFill>
              <a:effectLst/>
              <a:latin typeface="+mn-lt"/>
              <a:ea typeface="+mn-ea"/>
              <a:cs typeface="+mn-cs"/>
            </a:rPr>
            <a:t>　学校施設については、これまでも校舎の耐震化等の施策を進めてきたが、今後は個別施設計画の策定と、それに基づいた長寿命化対策を行っていく。</a:t>
          </a:r>
          <a:endParaRPr lang="ja-JP" altLang="ja-JP" sz="1400">
            <a:effectLst/>
          </a:endParaRPr>
        </a:p>
        <a:p>
          <a:r>
            <a:rPr lang="ja-JP" altLang="ja-JP" sz="1100">
              <a:solidFill>
                <a:schemeClr val="dk1"/>
              </a:solidFill>
              <a:effectLst/>
              <a:latin typeface="+mn-lt"/>
              <a:ea typeface="+mn-ea"/>
              <a:cs typeface="+mn-cs"/>
            </a:rPr>
            <a:t>　公営住宅については、一人当たり面積においても類似団体の中で高い数値を示しているが、全体的な縮小に向けて計画的な建替えと廃止を進めており、これらの数値は減少すると考える。</a:t>
          </a:r>
          <a:endParaRPr lang="ja-JP" altLang="ja-JP" sz="1400">
            <a:effectLst/>
          </a:endParaRPr>
        </a:p>
        <a:p>
          <a:r>
            <a:rPr lang="ja-JP" altLang="ja-JP" sz="1100">
              <a:solidFill>
                <a:schemeClr val="dk1"/>
              </a:solidFill>
              <a:effectLst/>
              <a:latin typeface="+mn-lt"/>
              <a:ea typeface="+mn-ea"/>
              <a:cs typeface="+mn-cs"/>
            </a:rPr>
            <a:t>　児童館については、有形固定資産減価償却率が大きく低下し、一人当たり面積が倍以上になっているが、これは学校内にある学童保育施設（児童クラブ）について、それに充てられている教室部分の分類を学校施設から児童福祉施設へ変更したことが主な原因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33020</xdr:rowOff>
    </xdr:from>
    <xdr:to>
      <xdr:col>6</xdr:col>
      <xdr:colOff>561975</xdr:colOff>
      <xdr:row>37</xdr:row>
      <xdr:rowOff>134620</xdr:rowOff>
    </xdr:to>
    <xdr:sp macro="" textlink="">
      <xdr:nvSpPr>
        <xdr:cNvPr id="70" name="円/楕円 69"/>
        <xdr:cNvSpPr/>
      </xdr:nvSpPr>
      <xdr:spPr>
        <a:xfrm>
          <a:off x="4584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11447</xdr:rowOff>
    </xdr:from>
    <xdr:ext cx="405111" cy="259045"/>
    <xdr:sp macro="" textlink="">
      <xdr:nvSpPr>
        <xdr:cNvPr id="71" name="【図書館】&#10;有形固定資産減価償却率該当値テキスト"/>
        <xdr:cNvSpPr txBox="1"/>
      </xdr:nvSpPr>
      <xdr:spPr>
        <a:xfrm>
          <a:off x="47244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139700</xdr:rowOff>
    </xdr:from>
    <xdr:to>
      <xdr:col>5</xdr:col>
      <xdr:colOff>409575</xdr:colOff>
      <xdr:row>38</xdr:row>
      <xdr:rowOff>69850</xdr:rowOff>
    </xdr:to>
    <xdr:sp macro="" textlink="">
      <xdr:nvSpPr>
        <xdr:cNvPr id="72" name="円/楕円 71"/>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83820</xdr:rowOff>
    </xdr:from>
    <xdr:to>
      <xdr:col>6</xdr:col>
      <xdr:colOff>511175</xdr:colOff>
      <xdr:row>38</xdr:row>
      <xdr:rowOff>19050</xdr:rowOff>
    </xdr:to>
    <xdr:cxnSp macro="">
      <xdr:nvCxnSpPr>
        <xdr:cNvPr id="73" name="直線コネクタ 72"/>
        <xdr:cNvCxnSpPr/>
      </xdr:nvCxnSpPr>
      <xdr:spPr>
        <a:xfrm flipV="1">
          <a:off x="3797300" y="64274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67327</xdr:rowOff>
    </xdr:from>
    <xdr:ext cx="405111" cy="259045"/>
    <xdr:sp macro="" textlink="">
      <xdr:nvSpPr>
        <xdr:cNvPr id="74"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60977</xdr:rowOff>
    </xdr:from>
    <xdr:ext cx="405111" cy="259045"/>
    <xdr:sp macro="" textlink="">
      <xdr:nvSpPr>
        <xdr:cNvPr id="75" name="n_1mainValue【図書館】&#10;有形固定資産減価償却率"/>
        <xdr:cNvSpPr txBox="1"/>
      </xdr:nvSpPr>
      <xdr:spPr>
        <a:xfrm>
          <a:off x="3582043"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151147</xdr:rowOff>
    </xdr:from>
    <xdr:ext cx="469744" cy="259045"/>
    <xdr:sp macro="" textlink="">
      <xdr:nvSpPr>
        <xdr:cNvPr id="103" name="【図書館】&#10;一人当たり面積平均値テキスト"/>
        <xdr:cNvSpPr txBox="1"/>
      </xdr:nvSpPr>
      <xdr:spPr>
        <a:xfrm>
          <a:off x="10566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162560</xdr:rowOff>
    </xdr:from>
    <xdr:to>
      <xdr:col>15</xdr:col>
      <xdr:colOff>231775</xdr:colOff>
      <xdr:row>39</xdr:row>
      <xdr:rowOff>92710</xdr:rowOff>
    </xdr:to>
    <xdr:sp macro="" textlink="">
      <xdr:nvSpPr>
        <xdr:cNvPr id="111" name="円/楕円 110"/>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140987</xdr:rowOff>
    </xdr:from>
    <xdr:ext cx="469744" cy="259045"/>
    <xdr:sp macro="" textlink="">
      <xdr:nvSpPr>
        <xdr:cNvPr id="112" name="【図書館】&#10;一人当たり面積該当値テキスト"/>
        <xdr:cNvSpPr txBox="1"/>
      </xdr:nvSpPr>
      <xdr:spPr>
        <a:xfrm>
          <a:off x="105664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13" name="円/楕円 112"/>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41910</xdr:rowOff>
    </xdr:from>
    <xdr:to>
      <xdr:col>15</xdr:col>
      <xdr:colOff>180975</xdr:colOff>
      <xdr:row>39</xdr:row>
      <xdr:rowOff>41910</xdr:rowOff>
    </xdr:to>
    <xdr:cxnSp macro="">
      <xdr:nvCxnSpPr>
        <xdr:cNvPr id="114" name="直線コネクタ 113"/>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129557</xdr:rowOff>
    </xdr:from>
    <xdr:ext cx="469744" cy="259045"/>
    <xdr:sp macro="" textlink="">
      <xdr:nvSpPr>
        <xdr:cNvPr id="115"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109237</xdr:rowOff>
    </xdr:from>
    <xdr:ext cx="469744" cy="259045"/>
    <xdr:sp macro="" textlink="">
      <xdr:nvSpPr>
        <xdr:cNvPr id="116" name="n_1main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8"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94524</xdr:rowOff>
    </xdr:from>
    <xdr:to>
      <xdr:col>6</xdr:col>
      <xdr:colOff>561975</xdr:colOff>
      <xdr:row>60</xdr:row>
      <xdr:rowOff>24674</xdr:rowOff>
    </xdr:to>
    <xdr:sp macro="" textlink="">
      <xdr:nvSpPr>
        <xdr:cNvPr id="156" name="円/楕円 155"/>
        <xdr:cNvSpPr/>
      </xdr:nvSpPr>
      <xdr:spPr>
        <a:xfrm>
          <a:off x="4584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117401</xdr:rowOff>
    </xdr:from>
    <xdr:ext cx="405111" cy="259045"/>
    <xdr:sp macro="" textlink="">
      <xdr:nvSpPr>
        <xdr:cNvPr id="157" name="【体育館・プール】&#10;有形固定資産減価償却率該当値テキスト"/>
        <xdr:cNvSpPr txBox="1"/>
      </xdr:nvSpPr>
      <xdr:spPr>
        <a:xfrm>
          <a:off x="47244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166370</xdr:rowOff>
    </xdr:from>
    <xdr:to>
      <xdr:col>5</xdr:col>
      <xdr:colOff>409575</xdr:colOff>
      <xdr:row>60</xdr:row>
      <xdr:rowOff>96520</xdr:rowOff>
    </xdr:to>
    <xdr:sp macro="" textlink="">
      <xdr:nvSpPr>
        <xdr:cNvPr id="158" name="円/楕円 157"/>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145324</xdr:rowOff>
    </xdr:from>
    <xdr:to>
      <xdr:col>6</xdr:col>
      <xdr:colOff>511175</xdr:colOff>
      <xdr:row>60</xdr:row>
      <xdr:rowOff>45720</xdr:rowOff>
    </xdr:to>
    <xdr:cxnSp macro="">
      <xdr:nvCxnSpPr>
        <xdr:cNvPr id="159" name="直線コネクタ 158"/>
        <xdr:cNvCxnSpPr/>
      </xdr:nvCxnSpPr>
      <xdr:spPr>
        <a:xfrm flipV="1">
          <a:off x="3797300" y="1026087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50999</xdr:rowOff>
    </xdr:from>
    <xdr:ext cx="405111" cy="259045"/>
    <xdr:sp macro="" textlink="">
      <xdr:nvSpPr>
        <xdr:cNvPr id="160"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87647</xdr:rowOff>
    </xdr:from>
    <xdr:ext cx="405111" cy="259045"/>
    <xdr:sp macro="" textlink="">
      <xdr:nvSpPr>
        <xdr:cNvPr id="161" name="n_1mainValue【体育館・プール】&#10;有形固定資産減価償却率"/>
        <xdr:cNvSpPr txBox="1"/>
      </xdr:nvSpPr>
      <xdr:spPr>
        <a:xfrm>
          <a:off x="3582043"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98" name="円/楕円 197"/>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156227</xdr:rowOff>
    </xdr:from>
    <xdr:ext cx="469744" cy="259045"/>
    <xdr:sp macro="" textlink="">
      <xdr:nvSpPr>
        <xdr:cNvPr id="199" name="【体育館・プール】&#10;一人当たり面積該当値テキスト"/>
        <xdr:cNvSpPr txBox="1"/>
      </xdr:nvSpPr>
      <xdr:spPr>
        <a:xfrm>
          <a:off x="10566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10160</xdr:rowOff>
    </xdr:from>
    <xdr:to>
      <xdr:col>14</xdr:col>
      <xdr:colOff>79375</xdr:colOff>
      <xdr:row>61</xdr:row>
      <xdr:rowOff>111760</xdr:rowOff>
    </xdr:to>
    <xdr:sp macro="" textlink="">
      <xdr:nvSpPr>
        <xdr:cNvPr id="200" name="円/楕円 199"/>
        <xdr:cNvSpPr/>
      </xdr:nvSpPr>
      <xdr:spPr>
        <a:xfrm>
          <a:off x="958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57150</xdr:rowOff>
    </xdr:from>
    <xdr:to>
      <xdr:col>15</xdr:col>
      <xdr:colOff>180975</xdr:colOff>
      <xdr:row>61</xdr:row>
      <xdr:rowOff>60960</xdr:rowOff>
    </xdr:to>
    <xdr:cxnSp macro="">
      <xdr:nvCxnSpPr>
        <xdr:cNvPr id="201" name="直線コネクタ 200"/>
        <xdr:cNvCxnSpPr/>
      </xdr:nvCxnSpPr>
      <xdr:spPr>
        <a:xfrm flipV="1">
          <a:off x="9639300" y="10515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128287</xdr:rowOff>
    </xdr:from>
    <xdr:ext cx="469744" cy="259045"/>
    <xdr:sp macro="" textlink="">
      <xdr:nvSpPr>
        <xdr:cNvPr id="203" name="n_1main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6" name="テキスト ボックス 21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6" name="テキスト ボックス 22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36468</xdr:rowOff>
    </xdr:from>
    <xdr:to>
      <xdr:col>6</xdr:col>
      <xdr:colOff>510540</xdr:colOff>
      <xdr:row>85</xdr:row>
      <xdr:rowOff>52795</xdr:rowOff>
    </xdr:to>
    <xdr:cxnSp macro="">
      <xdr:nvCxnSpPr>
        <xdr:cNvPr id="230" name="直線コネクタ 229"/>
        <xdr:cNvCxnSpPr/>
      </xdr:nvCxnSpPr>
      <xdr:spPr>
        <a:xfrm flipV="1">
          <a:off x="4634865" y="13238118"/>
          <a:ext cx="0" cy="1387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56622</xdr:rowOff>
    </xdr:from>
    <xdr:ext cx="405111" cy="259045"/>
    <xdr:sp macro="" textlink="">
      <xdr:nvSpPr>
        <xdr:cNvPr id="231" name="【福祉施設】&#10;有形固定資産減価償却率最小値テキスト"/>
        <xdr:cNvSpPr txBox="1"/>
      </xdr:nvSpPr>
      <xdr:spPr>
        <a:xfrm>
          <a:off x="4724400" y="1462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85</xdr:row>
      <xdr:rowOff>52795</xdr:rowOff>
    </xdr:from>
    <xdr:to>
      <xdr:col>6</xdr:col>
      <xdr:colOff>600075</xdr:colOff>
      <xdr:row>85</xdr:row>
      <xdr:rowOff>52795</xdr:rowOff>
    </xdr:to>
    <xdr:cxnSp macro="">
      <xdr:nvCxnSpPr>
        <xdr:cNvPr id="232" name="直線コネクタ 231"/>
        <xdr:cNvCxnSpPr/>
      </xdr:nvCxnSpPr>
      <xdr:spPr>
        <a:xfrm>
          <a:off x="4546600" y="14626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154595</xdr:rowOff>
    </xdr:from>
    <xdr:ext cx="405111" cy="259045"/>
    <xdr:sp macro="" textlink="">
      <xdr:nvSpPr>
        <xdr:cNvPr id="233" name="【福祉施設】&#10;有形固定資産減価償却率最大値テキスト"/>
        <xdr:cNvSpPr txBox="1"/>
      </xdr:nvSpPr>
      <xdr:spPr>
        <a:xfrm>
          <a:off x="4724400" y="1301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36468</xdr:rowOff>
    </xdr:from>
    <xdr:to>
      <xdr:col>6</xdr:col>
      <xdr:colOff>600075</xdr:colOff>
      <xdr:row>77</xdr:row>
      <xdr:rowOff>36468</xdr:rowOff>
    </xdr:to>
    <xdr:cxnSp macro="">
      <xdr:nvCxnSpPr>
        <xdr:cNvPr id="234" name="直線コネクタ 233"/>
        <xdr:cNvCxnSpPr/>
      </xdr:nvCxnSpPr>
      <xdr:spPr>
        <a:xfrm>
          <a:off x="4546600" y="1323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104883</xdr:rowOff>
    </xdr:from>
    <xdr:ext cx="405111" cy="259045"/>
    <xdr:sp macro="" textlink="">
      <xdr:nvSpPr>
        <xdr:cNvPr id="235" name="【福祉施設】&#10;有形固定資産減価償却率平均値テキスト"/>
        <xdr:cNvSpPr txBox="1"/>
      </xdr:nvSpPr>
      <xdr:spPr>
        <a:xfrm>
          <a:off x="4724400" y="13992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6" name="フローチャート : 判断 235"/>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98334</xdr:rowOff>
    </xdr:from>
    <xdr:to>
      <xdr:col>5</xdr:col>
      <xdr:colOff>409575</xdr:colOff>
      <xdr:row>83</xdr:row>
      <xdr:rowOff>28484</xdr:rowOff>
    </xdr:to>
    <xdr:sp macro="" textlink="">
      <xdr:nvSpPr>
        <xdr:cNvPr id="237" name="フローチャート : 判断 236"/>
        <xdr:cNvSpPr/>
      </xdr:nvSpPr>
      <xdr:spPr>
        <a:xfrm>
          <a:off x="3746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1995</xdr:rowOff>
    </xdr:from>
    <xdr:to>
      <xdr:col>6</xdr:col>
      <xdr:colOff>561975</xdr:colOff>
      <xdr:row>85</xdr:row>
      <xdr:rowOff>103595</xdr:rowOff>
    </xdr:to>
    <xdr:sp macro="" textlink="">
      <xdr:nvSpPr>
        <xdr:cNvPr id="243" name="円/楕円 242"/>
        <xdr:cNvSpPr/>
      </xdr:nvSpPr>
      <xdr:spPr>
        <a:xfrm>
          <a:off x="4584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88372</xdr:rowOff>
    </xdr:from>
    <xdr:ext cx="405111" cy="259045"/>
    <xdr:sp macro="" textlink="">
      <xdr:nvSpPr>
        <xdr:cNvPr id="244" name="【福祉施設】&#10;有形固定資産減価償却率該当値テキスト"/>
        <xdr:cNvSpPr txBox="1"/>
      </xdr:nvSpPr>
      <xdr:spPr>
        <a:xfrm>
          <a:off x="4724400" y="1449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99968</xdr:rowOff>
    </xdr:from>
    <xdr:to>
      <xdr:col>5</xdr:col>
      <xdr:colOff>409575</xdr:colOff>
      <xdr:row>86</xdr:row>
      <xdr:rowOff>30118</xdr:rowOff>
    </xdr:to>
    <xdr:sp macro="" textlink="">
      <xdr:nvSpPr>
        <xdr:cNvPr id="245" name="円/楕円 244"/>
        <xdr:cNvSpPr/>
      </xdr:nvSpPr>
      <xdr:spPr>
        <a:xfrm>
          <a:off x="3746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52795</xdr:rowOff>
    </xdr:from>
    <xdr:to>
      <xdr:col>6</xdr:col>
      <xdr:colOff>511175</xdr:colOff>
      <xdr:row>85</xdr:row>
      <xdr:rowOff>150768</xdr:rowOff>
    </xdr:to>
    <xdr:cxnSp macro="">
      <xdr:nvCxnSpPr>
        <xdr:cNvPr id="246" name="直線コネクタ 245"/>
        <xdr:cNvCxnSpPr/>
      </xdr:nvCxnSpPr>
      <xdr:spPr>
        <a:xfrm flipV="1">
          <a:off x="3797300" y="14626045"/>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45011</xdr:rowOff>
    </xdr:from>
    <xdr:ext cx="405111" cy="259045"/>
    <xdr:sp macro="" textlink="">
      <xdr:nvSpPr>
        <xdr:cNvPr id="247" name="n_1aveValue【福祉施設】&#10;有形固定資産減価償却率"/>
        <xdr:cNvSpPr txBox="1"/>
      </xdr:nvSpPr>
      <xdr:spPr>
        <a:xfrm>
          <a:off x="3582043"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21245</xdr:rowOff>
    </xdr:from>
    <xdr:ext cx="405111" cy="259045"/>
    <xdr:sp macro="" textlink="">
      <xdr:nvSpPr>
        <xdr:cNvPr id="248" name="n_1mainValue【福祉施設】&#10;有形固定資産減価償却率"/>
        <xdr:cNvSpPr txBox="1"/>
      </xdr:nvSpPr>
      <xdr:spPr>
        <a:xfrm>
          <a:off x="3582043"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2" name="直線コネクタ 271"/>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3"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4" name="直線コネクタ 273"/>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5"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6" name="直線コネクタ 275"/>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101616</xdr:rowOff>
    </xdr:from>
    <xdr:ext cx="469744" cy="259045"/>
    <xdr:sp macro="" textlink="">
      <xdr:nvSpPr>
        <xdr:cNvPr id="277" name="【福祉施設】&#10;一人当たり面積平均値テキスト"/>
        <xdr:cNvSpPr txBox="1"/>
      </xdr:nvSpPr>
      <xdr:spPr>
        <a:xfrm>
          <a:off x="10566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8" name="フローチャート : 判断 277"/>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9" name="フローチャート : 判断 278"/>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78739</xdr:rowOff>
    </xdr:from>
    <xdr:to>
      <xdr:col>15</xdr:col>
      <xdr:colOff>231775</xdr:colOff>
      <xdr:row>85</xdr:row>
      <xdr:rowOff>8889</xdr:rowOff>
    </xdr:to>
    <xdr:sp macro="" textlink="">
      <xdr:nvSpPr>
        <xdr:cNvPr id="285" name="円/楕円 284"/>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57166</xdr:rowOff>
    </xdr:from>
    <xdr:ext cx="469744" cy="259045"/>
    <xdr:sp macro="" textlink="">
      <xdr:nvSpPr>
        <xdr:cNvPr id="286" name="【福祉施設】&#10;一人当たり面積該当値テキスト"/>
        <xdr:cNvSpPr txBox="1"/>
      </xdr:nvSpPr>
      <xdr:spPr>
        <a:xfrm>
          <a:off x="105664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86361</xdr:rowOff>
    </xdr:from>
    <xdr:to>
      <xdr:col>14</xdr:col>
      <xdr:colOff>79375</xdr:colOff>
      <xdr:row>85</xdr:row>
      <xdr:rowOff>16511</xdr:rowOff>
    </xdr:to>
    <xdr:sp macro="" textlink="">
      <xdr:nvSpPr>
        <xdr:cNvPr id="287" name="円/楕円 286"/>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129539</xdr:rowOff>
    </xdr:from>
    <xdr:to>
      <xdr:col>15</xdr:col>
      <xdr:colOff>180975</xdr:colOff>
      <xdr:row>84</xdr:row>
      <xdr:rowOff>137161</xdr:rowOff>
    </xdr:to>
    <xdr:cxnSp macro="">
      <xdr:nvCxnSpPr>
        <xdr:cNvPr id="288" name="直線コネクタ 287"/>
        <xdr:cNvCxnSpPr/>
      </xdr:nvCxnSpPr>
      <xdr:spPr>
        <a:xfrm flipV="1">
          <a:off x="9639300" y="14531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80</xdr:row>
      <xdr:rowOff>128288</xdr:rowOff>
    </xdr:from>
    <xdr:ext cx="469744" cy="259045"/>
    <xdr:sp macro="" textlink="">
      <xdr:nvSpPr>
        <xdr:cNvPr id="289" name="n_1aveValue【福祉施設】&#10;一人当たり面積"/>
        <xdr:cNvSpPr txBox="1"/>
      </xdr:nvSpPr>
      <xdr:spPr>
        <a:xfrm>
          <a:off x="9391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7638</xdr:rowOff>
    </xdr:from>
    <xdr:ext cx="469744" cy="259045"/>
    <xdr:sp macro="" textlink="">
      <xdr:nvSpPr>
        <xdr:cNvPr id="290" name="n_1mainValue【福祉施設】&#10;一人当たり面積"/>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7" name="テキスト ボックス 3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8" name="直線コネクタ 3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9" name="テキスト ボックス 3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20" name="直線コネクタ 3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21" name="テキスト ボックス 3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2" name="直線コネクタ 3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3" name="テキスト ボックス 3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4" name="直線コネクタ 3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5" name="テキスト ボックス 32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6" name="直線コネクタ 3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7" name="テキスト ボックス 32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29" name="直線コネクタ 328"/>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30"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31" name="直線コネクタ 330"/>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32"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33" name="直線コネクタ 332"/>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34"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35" name="フローチャート : 判断 334"/>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36" name="フローチャート : 判断 335"/>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114554</xdr:rowOff>
    </xdr:from>
    <xdr:to>
      <xdr:col>23</xdr:col>
      <xdr:colOff>568325</xdr:colOff>
      <xdr:row>38</xdr:row>
      <xdr:rowOff>44704</xdr:rowOff>
    </xdr:to>
    <xdr:sp macro="" textlink="">
      <xdr:nvSpPr>
        <xdr:cNvPr id="342" name="円/楕円 341"/>
        <xdr:cNvSpPr/>
      </xdr:nvSpPr>
      <xdr:spPr>
        <a:xfrm>
          <a:off x="162687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137431</xdr:rowOff>
    </xdr:from>
    <xdr:ext cx="405111" cy="259045"/>
    <xdr:sp macro="" textlink="">
      <xdr:nvSpPr>
        <xdr:cNvPr id="343" name="【一般廃棄物処理施設】&#10;有形固定資産減価償却率該当値テキスト"/>
        <xdr:cNvSpPr txBox="1"/>
      </xdr:nvSpPr>
      <xdr:spPr>
        <a:xfrm>
          <a:off x="16408400" y="630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70375</xdr:rowOff>
    </xdr:from>
    <xdr:ext cx="405111" cy="259045"/>
    <xdr:sp macro="" textlink="">
      <xdr:nvSpPr>
        <xdr:cNvPr id="344" name="n_1aveValue【一般廃棄物処理施設】&#10;有形固定資産減価償却率"/>
        <xdr:cNvSpPr txBox="1"/>
      </xdr:nvSpPr>
      <xdr:spPr>
        <a:xfrm>
          <a:off x="15266043"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55" name="テキスト ボックス 354"/>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6" name="直線コネクタ 3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7" name="テキスト ボックス 356"/>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8" name="直線コネクタ 3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9" name="テキスト ボックス 35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0" name="直線コネクタ 3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61" name="テキスト ボックス 36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2" name="直線コネクタ 3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3" name="テキスト ボックス 36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4" name="直線コネクタ 3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65" name="テキスト ボックス 36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6" name="直線コネクタ 3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67" name="テキスト ボックス 36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8" name="直線コネクタ 3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9" name="テキスト ボックス 3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371" name="直線コネクタ 370"/>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372"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373" name="直線コネクタ 372"/>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374"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375" name="直線コネクタ 374"/>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91838</xdr:rowOff>
    </xdr:from>
    <xdr:ext cx="534377" cy="259045"/>
    <xdr:sp macro="" textlink="">
      <xdr:nvSpPr>
        <xdr:cNvPr id="376" name="【一般廃棄物処理施設】&#10;一人当たり有形固定資産（償却資産）額平均値テキスト"/>
        <xdr:cNvSpPr txBox="1"/>
      </xdr:nvSpPr>
      <xdr:spPr>
        <a:xfrm>
          <a:off x="22250400" y="660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377" name="フローチャート : 判断 376"/>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378" name="フローチャート : 判断 377"/>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127519</xdr:rowOff>
    </xdr:from>
    <xdr:to>
      <xdr:col>32</xdr:col>
      <xdr:colOff>238125</xdr:colOff>
      <xdr:row>35</xdr:row>
      <xdr:rowOff>57669</xdr:rowOff>
    </xdr:to>
    <xdr:sp macro="" textlink="">
      <xdr:nvSpPr>
        <xdr:cNvPr id="384" name="円/楕円 383"/>
        <xdr:cNvSpPr/>
      </xdr:nvSpPr>
      <xdr:spPr>
        <a:xfrm>
          <a:off x="22110700" y="59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150396</xdr:rowOff>
    </xdr:from>
    <xdr:ext cx="534377" cy="259045"/>
    <xdr:sp macro="" textlink="">
      <xdr:nvSpPr>
        <xdr:cNvPr id="385" name="【一般廃棄物処理施設】&#10;一人当たり有形固定資産（償却資産）額該当値テキスト"/>
        <xdr:cNvSpPr txBox="1"/>
      </xdr:nvSpPr>
      <xdr:spPr>
        <a:xfrm>
          <a:off x="22250400" y="58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98,746</a:t>
          </a:r>
          <a:endParaRPr kumimoji="1" lang="ja-JP" altLang="en-US" sz="1000" b="1">
            <a:solidFill>
              <a:srgbClr val="FF0000"/>
            </a:solidFill>
            <a:latin typeface="ＭＳ Ｐゴシック"/>
          </a:endParaRPr>
        </a:p>
      </xdr:txBody>
    </xdr:sp>
    <xdr:clientData/>
  </xdr:oneCellAnchor>
  <xdr:oneCellAnchor>
    <xdr:from>
      <xdr:col>30</xdr:col>
      <xdr:colOff>408519</xdr:colOff>
      <xdr:row>32</xdr:row>
      <xdr:rowOff>167285</xdr:rowOff>
    </xdr:from>
    <xdr:ext cx="599010" cy="259045"/>
    <xdr:sp macro="" textlink="">
      <xdr:nvSpPr>
        <xdr:cNvPr id="386"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09" name="直線コネクタ 408"/>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10"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11" name="直線コネクタ 410"/>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12"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13" name="直線コネクタ 412"/>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14"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15" name="フローチャート : 判断 414"/>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16" name="フローチャート : 判断 415"/>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161798</xdr:rowOff>
    </xdr:from>
    <xdr:to>
      <xdr:col>23</xdr:col>
      <xdr:colOff>568325</xdr:colOff>
      <xdr:row>59</xdr:row>
      <xdr:rowOff>91948</xdr:rowOff>
    </xdr:to>
    <xdr:sp macro="" textlink="">
      <xdr:nvSpPr>
        <xdr:cNvPr id="422" name="円/楕円 421"/>
        <xdr:cNvSpPr/>
      </xdr:nvSpPr>
      <xdr:spPr>
        <a:xfrm>
          <a:off x="16268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13225</xdr:rowOff>
    </xdr:from>
    <xdr:ext cx="405111" cy="259045"/>
    <xdr:sp macro="" textlink="">
      <xdr:nvSpPr>
        <xdr:cNvPr id="423" name="【保健センター・保健所】&#10;有形固定資産減価償却率該当値テキスト"/>
        <xdr:cNvSpPr txBox="1"/>
      </xdr:nvSpPr>
      <xdr:spPr>
        <a:xfrm>
          <a:off x="16408400" y="995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148082</xdr:rowOff>
    </xdr:from>
    <xdr:to>
      <xdr:col>22</xdr:col>
      <xdr:colOff>415925</xdr:colOff>
      <xdr:row>59</xdr:row>
      <xdr:rowOff>78232</xdr:rowOff>
    </xdr:to>
    <xdr:sp macro="" textlink="">
      <xdr:nvSpPr>
        <xdr:cNvPr id="424" name="円/楕円 423"/>
        <xdr:cNvSpPr/>
      </xdr:nvSpPr>
      <xdr:spPr>
        <a:xfrm>
          <a:off x="15430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27432</xdr:rowOff>
    </xdr:from>
    <xdr:to>
      <xdr:col>23</xdr:col>
      <xdr:colOff>517525</xdr:colOff>
      <xdr:row>59</xdr:row>
      <xdr:rowOff>41148</xdr:rowOff>
    </xdr:to>
    <xdr:cxnSp macro="">
      <xdr:nvCxnSpPr>
        <xdr:cNvPr id="425" name="直線コネクタ 424"/>
        <xdr:cNvCxnSpPr/>
      </xdr:nvCxnSpPr>
      <xdr:spPr>
        <a:xfrm>
          <a:off x="15481300" y="101429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169943</xdr:rowOff>
    </xdr:from>
    <xdr:ext cx="405111" cy="259045"/>
    <xdr:sp macro="" textlink="">
      <xdr:nvSpPr>
        <xdr:cNvPr id="426"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94759</xdr:rowOff>
    </xdr:from>
    <xdr:ext cx="405111" cy="259045"/>
    <xdr:sp macro="" textlink="">
      <xdr:nvSpPr>
        <xdr:cNvPr id="427" name="n_1mainValue【保健センター・保健所】&#10;有形固定資産減価償却率"/>
        <xdr:cNvSpPr txBox="1"/>
      </xdr:nvSpPr>
      <xdr:spPr>
        <a:xfrm>
          <a:off x="15266043"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49" name="直線コネクタ 448"/>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50"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51" name="直線コネクタ 45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52"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53" name="直線コネクタ 452"/>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40657</xdr:rowOff>
    </xdr:from>
    <xdr:ext cx="469744" cy="259045"/>
    <xdr:sp macro="" textlink="">
      <xdr:nvSpPr>
        <xdr:cNvPr id="454" name="【保健センター・保健所】&#10;一人当たり面積平均値テキスト"/>
        <xdr:cNvSpPr txBox="1"/>
      </xdr:nvSpPr>
      <xdr:spPr>
        <a:xfrm>
          <a:off x="222504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455" name="フローチャート : 判断 454"/>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56" name="フローチャート : 判断 455"/>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120650</xdr:rowOff>
    </xdr:from>
    <xdr:to>
      <xdr:col>32</xdr:col>
      <xdr:colOff>238125</xdr:colOff>
      <xdr:row>62</xdr:row>
      <xdr:rowOff>50800</xdr:rowOff>
    </xdr:to>
    <xdr:sp macro="" textlink="">
      <xdr:nvSpPr>
        <xdr:cNvPr id="462" name="円/楕円 461"/>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99077</xdr:rowOff>
    </xdr:from>
    <xdr:ext cx="469744" cy="259045"/>
    <xdr:sp macro="" textlink="">
      <xdr:nvSpPr>
        <xdr:cNvPr id="463" name="【保健センター・保健所】&#10;一人当たり面積該当値テキスト"/>
        <xdr:cNvSpPr txBox="1"/>
      </xdr:nvSpPr>
      <xdr:spPr>
        <a:xfrm>
          <a:off x="22250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64" name="円/楕円 463"/>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0</xdr:rowOff>
    </xdr:from>
    <xdr:to>
      <xdr:col>32</xdr:col>
      <xdr:colOff>187325</xdr:colOff>
      <xdr:row>62</xdr:row>
      <xdr:rowOff>22860</xdr:rowOff>
    </xdr:to>
    <xdr:cxnSp macro="">
      <xdr:nvCxnSpPr>
        <xdr:cNvPr id="465" name="直線コネクタ 464"/>
        <xdr:cNvCxnSpPr/>
      </xdr:nvCxnSpPr>
      <xdr:spPr>
        <a:xfrm flipV="1">
          <a:off x="21323300" y="10629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10177</xdr:rowOff>
    </xdr:from>
    <xdr:ext cx="469744" cy="259045"/>
    <xdr:sp macro="" textlink="">
      <xdr:nvSpPr>
        <xdr:cNvPr id="466"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64787</xdr:rowOff>
    </xdr:from>
    <xdr:ext cx="469744" cy="259045"/>
    <xdr:sp macro="" textlink="">
      <xdr:nvSpPr>
        <xdr:cNvPr id="46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92" name="直線コネクタ 491"/>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93"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94" name="直線コネクタ 493"/>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95"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96" name="直線コネクタ 495"/>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95902</xdr:rowOff>
    </xdr:from>
    <xdr:ext cx="405111" cy="259045"/>
    <xdr:sp macro="" textlink="">
      <xdr:nvSpPr>
        <xdr:cNvPr id="497" name="【消防施設】&#10;有形固定資産減価償却率平均値テキスト"/>
        <xdr:cNvSpPr txBox="1"/>
      </xdr:nvSpPr>
      <xdr:spPr>
        <a:xfrm>
          <a:off x="16408400" y="1398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498" name="フローチャート : 判断 497"/>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499" name="フローチャート : 判断 498"/>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126364</xdr:rowOff>
    </xdr:from>
    <xdr:to>
      <xdr:col>23</xdr:col>
      <xdr:colOff>568325</xdr:colOff>
      <xdr:row>83</xdr:row>
      <xdr:rowOff>56514</xdr:rowOff>
    </xdr:to>
    <xdr:sp macro="" textlink="">
      <xdr:nvSpPr>
        <xdr:cNvPr id="505" name="円/楕円 504"/>
        <xdr:cNvSpPr/>
      </xdr:nvSpPr>
      <xdr:spPr>
        <a:xfrm>
          <a:off x="16268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104791</xdr:rowOff>
    </xdr:from>
    <xdr:ext cx="405111" cy="259045"/>
    <xdr:sp macro="" textlink="">
      <xdr:nvSpPr>
        <xdr:cNvPr id="506" name="【消防施設】&#10;有形固定資産減価償却率該当値テキスト"/>
        <xdr:cNvSpPr txBox="1"/>
      </xdr:nvSpPr>
      <xdr:spPr>
        <a:xfrm>
          <a:off x="164084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93997</xdr:rowOff>
    </xdr:from>
    <xdr:ext cx="405111" cy="259045"/>
    <xdr:sp macro="" textlink="">
      <xdr:nvSpPr>
        <xdr:cNvPr id="507"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531" name="直線コネクタ 530"/>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532"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533" name="直線コネクタ 532"/>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534"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535" name="直線コネクタ 534"/>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536" name="【消防施設】&#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537" name="フローチャート : 判断 536"/>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38" name="フローチャート : 判断 537"/>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6350</xdr:rowOff>
    </xdr:from>
    <xdr:to>
      <xdr:col>32</xdr:col>
      <xdr:colOff>238125</xdr:colOff>
      <xdr:row>81</xdr:row>
      <xdr:rowOff>107950</xdr:rowOff>
    </xdr:to>
    <xdr:sp macro="" textlink="">
      <xdr:nvSpPr>
        <xdr:cNvPr id="544" name="円/楕円 543"/>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29227</xdr:rowOff>
    </xdr:from>
    <xdr:ext cx="469744" cy="259045"/>
    <xdr:sp macro="" textlink="">
      <xdr:nvSpPr>
        <xdr:cNvPr id="545" name="【消防施設】&#10;一人当たり面積該当値テキスト"/>
        <xdr:cNvSpPr txBox="1"/>
      </xdr:nvSpPr>
      <xdr:spPr>
        <a:xfrm>
          <a:off x="222504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16527</xdr:rowOff>
    </xdr:from>
    <xdr:ext cx="469744" cy="259045"/>
    <xdr:sp macro="" textlink="">
      <xdr:nvSpPr>
        <xdr:cNvPr id="546"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57" name="テキスト ボックス 5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58" name="直線コネクタ 55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59" name="テキスト ボックス 55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0" name="直線コネクタ 55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1" name="テキスト ボックス 56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62" name="直線コネクタ 56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63" name="テキスト ボックス 56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64" name="直線コネクタ 56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65" name="テキスト ボックス 56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69" name="直線コネクタ 568"/>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70"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71" name="直線コネクタ 570"/>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72"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73" name="直線コネクタ 572"/>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154703</xdr:rowOff>
    </xdr:from>
    <xdr:ext cx="405111" cy="259045"/>
    <xdr:sp macro="" textlink="">
      <xdr:nvSpPr>
        <xdr:cNvPr id="574" name="【庁舎】&#10;有形固定資産減価償却率平均値テキスト"/>
        <xdr:cNvSpPr txBox="1"/>
      </xdr:nvSpPr>
      <xdr:spPr>
        <a:xfrm>
          <a:off x="16408400" y="17814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575" name="フローチャート : 判断 574"/>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76" name="フローチャート : 判断 575"/>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157987</xdr:rowOff>
    </xdr:from>
    <xdr:to>
      <xdr:col>23</xdr:col>
      <xdr:colOff>568325</xdr:colOff>
      <xdr:row>100</xdr:row>
      <xdr:rowOff>88137</xdr:rowOff>
    </xdr:to>
    <xdr:sp macro="" textlink="">
      <xdr:nvSpPr>
        <xdr:cNvPr id="582" name="円/楕円 581"/>
        <xdr:cNvSpPr/>
      </xdr:nvSpPr>
      <xdr:spPr>
        <a:xfrm>
          <a:off x="162687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72914</xdr:rowOff>
    </xdr:from>
    <xdr:ext cx="405111" cy="259045"/>
    <xdr:sp macro="" textlink="">
      <xdr:nvSpPr>
        <xdr:cNvPr id="583" name="【庁舎】&#10;有形固定資産減価償却率該当値テキスト"/>
        <xdr:cNvSpPr txBox="1"/>
      </xdr:nvSpPr>
      <xdr:spPr>
        <a:xfrm>
          <a:off x="16408400" y="1704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151130</xdr:rowOff>
    </xdr:from>
    <xdr:to>
      <xdr:col>22</xdr:col>
      <xdr:colOff>415925</xdr:colOff>
      <xdr:row>100</xdr:row>
      <xdr:rowOff>81280</xdr:rowOff>
    </xdr:to>
    <xdr:sp macro="" textlink="">
      <xdr:nvSpPr>
        <xdr:cNvPr id="584" name="円/楕円 583"/>
        <xdr:cNvSpPr/>
      </xdr:nvSpPr>
      <xdr:spPr>
        <a:xfrm>
          <a:off x="15430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30480</xdr:rowOff>
    </xdr:from>
    <xdr:to>
      <xdr:col>23</xdr:col>
      <xdr:colOff>517525</xdr:colOff>
      <xdr:row>100</xdr:row>
      <xdr:rowOff>37337</xdr:rowOff>
    </xdr:to>
    <xdr:cxnSp macro="">
      <xdr:nvCxnSpPr>
        <xdr:cNvPr id="585" name="直線コネクタ 584"/>
        <xdr:cNvCxnSpPr/>
      </xdr:nvCxnSpPr>
      <xdr:spPr>
        <a:xfrm>
          <a:off x="15481300" y="17175480"/>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97553</xdr:rowOff>
    </xdr:from>
    <xdr:ext cx="405111" cy="259045"/>
    <xdr:sp macro="" textlink="">
      <xdr:nvSpPr>
        <xdr:cNvPr id="586"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97807</xdr:rowOff>
    </xdr:from>
    <xdr:ext cx="405111" cy="259045"/>
    <xdr:sp macro="" textlink="">
      <xdr:nvSpPr>
        <xdr:cNvPr id="587" name="n_1mainValue【庁舎】&#10;有形固定資産減価償却率"/>
        <xdr:cNvSpPr txBox="1"/>
      </xdr:nvSpPr>
      <xdr:spPr>
        <a:xfrm>
          <a:off x="15266043"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99" name="直線コネクタ 5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0" name="テキスト ボックス 5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1" name="直線コネクタ 6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2" name="テキスト ボックス 6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05" name="直線コネクタ 6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06" name="テキスト ボックス 6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07" name="直線コネクタ 6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08" name="テキスト ボックス 6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9" name="直線コネクタ 6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0" name="テキスト ボックス 6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12" name="直線コネクタ 611"/>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13"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14" name="直線コネクタ 613"/>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15"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16" name="直線コネクタ 615"/>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105427</xdr:rowOff>
    </xdr:from>
    <xdr:ext cx="469744" cy="259045"/>
    <xdr:sp macro="" textlink="">
      <xdr:nvSpPr>
        <xdr:cNvPr id="617" name="【庁舎】&#10;一人当たり面積平均値テキスト"/>
        <xdr:cNvSpPr txBox="1"/>
      </xdr:nvSpPr>
      <xdr:spPr>
        <a:xfrm>
          <a:off x="22250400" y="1810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18" name="フローチャート : 判断 617"/>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19" name="フローチャート : 判断 618"/>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74930</xdr:rowOff>
    </xdr:from>
    <xdr:to>
      <xdr:col>32</xdr:col>
      <xdr:colOff>238125</xdr:colOff>
      <xdr:row>109</xdr:row>
      <xdr:rowOff>5080</xdr:rowOff>
    </xdr:to>
    <xdr:sp macro="" textlink="">
      <xdr:nvSpPr>
        <xdr:cNvPr id="625" name="円/楕円 624"/>
        <xdr:cNvSpPr/>
      </xdr:nvSpPr>
      <xdr:spPr>
        <a:xfrm>
          <a:off x="221107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161307</xdr:rowOff>
    </xdr:from>
    <xdr:ext cx="469744" cy="259045"/>
    <xdr:sp macro="" textlink="">
      <xdr:nvSpPr>
        <xdr:cNvPr id="626" name="【庁舎】&#10;一人当たり面積該当値テキスト"/>
        <xdr:cNvSpPr txBox="1"/>
      </xdr:nvSpPr>
      <xdr:spPr>
        <a:xfrm>
          <a:off x="22250400" y="185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33020</xdr:rowOff>
    </xdr:from>
    <xdr:to>
      <xdr:col>31</xdr:col>
      <xdr:colOff>85725</xdr:colOff>
      <xdr:row>108</xdr:row>
      <xdr:rowOff>134620</xdr:rowOff>
    </xdr:to>
    <xdr:sp macro="" textlink="">
      <xdr:nvSpPr>
        <xdr:cNvPr id="627" name="円/楕円 626"/>
        <xdr:cNvSpPr/>
      </xdr:nvSpPr>
      <xdr:spPr>
        <a:xfrm>
          <a:off x="21272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83820</xdr:rowOff>
    </xdr:from>
    <xdr:to>
      <xdr:col>32</xdr:col>
      <xdr:colOff>187325</xdr:colOff>
      <xdr:row>108</xdr:row>
      <xdr:rowOff>125730</xdr:rowOff>
    </xdr:to>
    <xdr:cxnSp macro="">
      <xdr:nvCxnSpPr>
        <xdr:cNvPr id="628" name="直線コネクタ 627"/>
        <xdr:cNvCxnSpPr/>
      </xdr:nvCxnSpPr>
      <xdr:spPr>
        <a:xfrm>
          <a:off x="21323300" y="18600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74947</xdr:rowOff>
    </xdr:from>
    <xdr:ext cx="469744" cy="259045"/>
    <xdr:sp macro="" textlink="">
      <xdr:nvSpPr>
        <xdr:cNvPr id="629"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125747</xdr:rowOff>
    </xdr:from>
    <xdr:ext cx="469744" cy="259045"/>
    <xdr:sp macro="" textlink="">
      <xdr:nvSpPr>
        <xdr:cNvPr id="630" name="n_1mainValue【庁舎】&#10;一人当たり面積"/>
        <xdr:cNvSpPr txBox="1"/>
      </xdr:nvSpPr>
      <xdr:spPr>
        <a:xfrm>
          <a:off x="210757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類似団体と比較して、有形固定資産減価償却率が特に高いのは「庁舎」となっている。</a:t>
          </a:r>
          <a:endParaRPr lang="ja-JP" altLang="ja-JP" sz="1400">
            <a:effectLst/>
          </a:endParaRPr>
        </a:p>
        <a:p>
          <a:r>
            <a:rPr lang="ja-JP" altLang="ja-JP" sz="1100">
              <a:solidFill>
                <a:schemeClr val="dk1"/>
              </a:solidFill>
              <a:effectLst/>
              <a:latin typeface="+mn-lt"/>
              <a:ea typeface="+mn-ea"/>
              <a:cs typeface="+mn-cs"/>
            </a:rPr>
            <a:t>これは現在の本庁舎が昭和</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年建築のものであることが主な要因であるが、平成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月の供用開始に向けて新庁舎を整備中であり、これにより本庁舎及び分庁舎が一元化されるため、有形固定資産減価償却率は低下すると考える。</a:t>
          </a:r>
          <a:endParaRPr lang="ja-JP" altLang="ja-JP" sz="1400">
            <a:effectLst/>
          </a:endParaRPr>
        </a:p>
        <a:p>
          <a:r>
            <a:rPr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本市の財政構造上、周南コンビナートを形成する大</a:t>
          </a:r>
          <a:r>
            <a:rPr kumimoji="1" lang="ja-JP" altLang="en-US" sz="1300">
              <a:solidFill>
                <a:schemeClr val="dk1"/>
              </a:solidFill>
              <a:effectLst/>
              <a:latin typeface="+mn-lt"/>
              <a:ea typeface="+mn-ea"/>
              <a:cs typeface="+mn-cs"/>
            </a:rPr>
            <a:t>手</a:t>
          </a:r>
          <a:r>
            <a:rPr kumimoji="1" lang="ja-JP" altLang="ja-JP" sz="1300">
              <a:solidFill>
                <a:schemeClr val="dk1"/>
              </a:solidFill>
              <a:effectLst/>
              <a:latin typeface="+mn-lt"/>
              <a:ea typeface="+mn-ea"/>
              <a:cs typeface="+mn-cs"/>
            </a:rPr>
            <a:t>企業の収益動向により税収が大きく左右されるという特徴があ</a:t>
          </a:r>
          <a:r>
            <a:rPr kumimoji="1" lang="ja-JP" altLang="en-US" sz="1300">
              <a:solidFill>
                <a:schemeClr val="dk1"/>
              </a:solidFill>
              <a:effectLst/>
              <a:latin typeface="+mn-lt"/>
              <a:ea typeface="+mn-ea"/>
              <a:cs typeface="+mn-cs"/>
            </a:rPr>
            <a:t>る。</a:t>
          </a:r>
          <a:endParaRPr kumimoji="1" lang="en-US" altLang="ja-JP" sz="130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市税の減により</a:t>
          </a:r>
          <a:r>
            <a:rPr kumimoji="1" lang="ja-JP" altLang="en-US" sz="1300">
              <a:solidFill>
                <a:schemeClr val="dk1"/>
              </a:solidFill>
              <a:effectLst/>
              <a:latin typeface="+mn-lt"/>
              <a:ea typeface="+mn-ea"/>
              <a:cs typeface="+mn-cs"/>
            </a:rPr>
            <a:t>基準財政収入額は</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し、公債費等の増により基準</a:t>
          </a:r>
          <a:r>
            <a:rPr kumimoji="1" lang="ja-JP" altLang="ja-JP" sz="1300">
              <a:solidFill>
                <a:schemeClr val="dk1"/>
              </a:solidFill>
              <a:effectLst/>
              <a:latin typeface="+mn-lt"/>
              <a:ea typeface="+mn-ea"/>
              <a:cs typeface="+mn-cs"/>
            </a:rPr>
            <a:t>需要額</a:t>
          </a:r>
          <a:r>
            <a:rPr kumimoji="1" lang="ja-JP" altLang="en-US" sz="1300">
              <a:solidFill>
                <a:schemeClr val="dk1"/>
              </a:solidFill>
              <a:effectLst/>
              <a:latin typeface="+mn-lt"/>
              <a:ea typeface="+mn-ea"/>
              <a:cs typeface="+mn-cs"/>
            </a:rPr>
            <a:t>が増加し</a:t>
          </a:r>
          <a:r>
            <a:rPr kumimoji="1" lang="ja-JP" altLang="ja-JP" sz="1300">
              <a:solidFill>
                <a:schemeClr val="dk1"/>
              </a:solidFill>
              <a:effectLst/>
              <a:latin typeface="+mn-lt"/>
              <a:ea typeface="+mn-ea"/>
              <a:cs typeface="+mn-cs"/>
            </a:rPr>
            <a:t>たため、単年度指数で</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か年平均で</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ポイント減となった。</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145143</xdr:rowOff>
    </xdr:to>
    <xdr:cxnSp macro="">
      <xdr:nvCxnSpPr>
        <xdr:cNvPr id="70" name="直線コネクタ 69"/>
        <xdr:cNvCxnSpPr/>
      </xdr:nvCxnSpPr>
      <xdr:spPr>
        <a:xfrm>
          <a:off x="4114800" y="71401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110672</xdr:rowOff>
    </xdr:to>
    <xdr:cxnSp macro="">
      <xdr:nvCxnSpPr>
        <xdr:cNvPr id="73" name="直線コネクタ 72"/>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90"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59872</xdr:rowOff>
    </xdr:from>
    <xdr:to>
      <xdr:col>6</xdr:col>
      <xdr:colOff>50800</xdr:colOff>
      <xdr:row>41</xdr:row>
      <xdr:rowOff>161472</xdr:rowOff>
    </xdr:to>
    <xdr:sp macro="" textlink="">
      <xdr:nvSpPr>
        <xdr:cNvPr id="91" name="円/楕円 90"/>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92" name="テキスト ボックス 91"/>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96" name="テキスト ボックス 95"/>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8" name="テキスト ボックス 97"/>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分子である経常経費充当一般財源は昨年度並みの</a:t>
          </a:r>
          <a:r>
            <a:rPr kumimoji="1" lang="en-US" altLang="ja-JP" sz="1300">
              <a:latin typeface="ＭＳ Ｐゴシック"/>
            </a:rPr>
            <a:t>350</a:t>
          </a:r>
          <a:r>
            <a:rPr kumimoji="1" lang="ja-JP" altLang="en-US" sz="1300">
              <a:latin typeface="ＭＳ Ｐゴシック"/>
            </a:rPr>
            <a:t>億円であったが、分母である経常一般財源歳入額が市税の増により昨年度と比べ</a:t>
          </a:r>
          <a:r>
            <a:rPr kumimoji="1" lang="en-US" altLang="ja-JP" sz="1300">
              <a:latin typeface="ＭＳ Ｐゴシック"/>
            </a:rPr>
            <a:t>6</a:t>
          </a:r>
          <a:r>
            <a:rPr kumimoji="1" lang="ja-JP" altLang="en-US" sz="1300">
              <a:latin typeface="ＭＳ Ｐゴシック"/>
            </a:rPr>
            <a:t>億円増の</a:t>
          </a:r>
          <a:r>
            <a:rPr kumimoji="1" lang="en-US" altLang="ja-JP" sz="1300">
              <a:latin typeface="ＭＳ Ｐゴシック"/>
            </a:rPr>
            <a:t>354</a:t>
          </a:r>
          <a:r>
            <a:rPr kumimoji="1" lang="ja-JP" altLang="en-US" sz="1300">
              <a:latin typeface="ＭＳ Ｐゴシック"/>
            </a:rPr>
            <a:t>億円となったため、</a:t>
          </a:r>
          <a:r>
            <a:rPr kumimoji="1" lang="en-US" altLang="ja-JP" sz="1300">
              <a:latin typeface="ＭＳ Ｐゴシック"/>
            </a:rPr>
            <a:t>0.5</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今後、合併支援措置の終了による普通交付税の縮減など、更なる一般財源の減少が見込まれるため、公債費や人件費の抑制、施設維持管理費の削減を図っていく。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51308</xdr:rowOff>
    </xdr:to>
    <xdr:cxnSp macro="">
      <xdr:nvCxnSpPr>
        <xdr:cNvPr id="131" name="直線コネクタ 130"/>
        <xdr:cNvCxnSpPr/>
      </xdr:nvCxnSpPr>
      <xdr:spPr>
        <a:xfrm flipV="1">
          <a:off x="4114800" y="1117142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12700</xdr:rowOff>
    </xdr:from>
    <xdr:to>
      <xdr:col>6</xdr:col>
      <xdr:colOff>0</xdr:colOff>
      <xdr:row>65</xdr:row>
      <xdr:rowOff>51308</xdr:rowOff>
    </xdr:to>
    <xdr:cxnSp macro="">
      <xdr:nvCxnSpPr>
        <xdr:cNvPr id="134" name="直線コネクタ 133"/>
        <xdr:cNvCxnSpPr/>
      </xdr:nvCxnSpPr>
      <xdr:spPr>
        <a:xfrm>
          <a:off x="3225800" y="111569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65</xdr:row>
      <xdr:rowOff>12700</xdr:rowOff>
    </xdr:to>
    <xdr:cxnSp macro="">
      <xdr:nvCxnSpPr>
        <xdr:cNvPr id="137" name="直線コネクタ 136"/>
        <xdr:cNvCxnSpPr/>
      </xdr:nvCxnSpPr>
      <xdr:spPr>
        <a:xfrm>
          <a:off x="2336800" y="1101699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44196</xdr:rowOff>
    </xdr:from>
    <xdr:to>
      <xdr:col>3</xdr:col>
      <xdr:colOff>279400</xdr:colOff>
      <xdr:row>64</xdr:row>
      <xdr:rowOff>106934</xdr:rowOff>
    </xdr:to>
    <xdr:cxnSp macro="">
      <xdr:nvCxnSpPr>
        <xdr:cNvPr id="140" name="直線コネクタ 139"/>
        <xdr:cNvCxnSpPr/>
      </xdr:nvCxnSpPr>
      <xdr:spPr>
        <a:xfrm flipV="1">
          <a:off x="1447800" y="110169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147828</xdr:rowOff>
    </xdr:from>
    <xdr:to>
      <xdr:col>7</xdr:col>
      <xdr:colOff>203200</xdr:colOff>
      <xdr:row>65</xdr:row>
      <xdr:rowOff>77978</xdr:rowOff>
    </xdr:to>
    <xdr:sp macro="" textlink="">
      <xdr:nvSpPr>
        <xdr:cNvPr id="150" name="円/楕円 149"/>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119905</xdr:rowOff>
    </xdr:from>
    <xdr:ext cx="762000" cy="259045"/>
    <xdr:sp macro="" textlink="">
      <xdr:nvSpPr>
        <xdr:cNvPr id="151" name="財政構造の弾力性該当値テキスト"/>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508</xdr:rowOff>
    </xdr:from>
    <xdr:to>
      <xdr:col>6</xdr:col>
      <xdr:colOff>50800</xdr:colOff>
      <xdr:row>65</xdr:row>
      <xdr:rowOff>102108</xdr:rowOff>
    </xdr:to>
    <xdr:sp macro="" textlink="">
      <xdr:nvSpPr>
        <xdr:cNvPr id="152" name="円/楕円 151"/>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53" name="テキスト ボックス 152"/>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4" name="円/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6" name="円/楕円 155"/>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7" name="テキスト ボックス 156"/>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56134</xdr:rowOff>
    </xdr:from>
    <xdr:to>
      <xdr:col>2</xdr:col>
      <xdr:colOff>127000</xdr:colOff>
      <xdr:row>64</xdr:row>
      <xdr:rowOff>157734</xdr:rowOff>
    </xdr:to>
    <xdr:sp macro="" textlink="">
      <xdr:nvSpPr>
        <xdr:cNvPr id="158" name="円/楕円 157"/>
        <xdr:cNvSpPr/>
      </xdr:nvSpPr>
      <xdr:spPr>
        <a:xfrm>
          <a:off x="1397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142511</xdr:rowOff>
    </xdr:from>
    <xdr:ext cx="762000" cy="259045"/>
    <xdr:sp macro="" textlink="">
      <xdr:nvSpPr>
        <xdr:cNvPr id="159" name="テキスト ボックス 158"/>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消防業務について、広い市域の多くを一部事務組合によらず直接運営しているため、人件費が類似団体平均を大きく上回っている。</a:t>
          </a:r>
        </a:p>
        <a:p>
          <a:r>
            <a:rPr kumimoji="1" lang="ja-JP" altLang="en-US" sz="1300">
              <a:latin typeface="ＭＳ Ｐゴシック"/>
            </a:rPr>
            <a:t>　今後も引き続き、適正な職員配置による人件費の抑制に努めるとともに、事業の選択や公共施設の統廃合の推進などにより物件費の削減を図っていく。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31646</xdr:rowOff>
    </xdr:from>
    <xdr:to>
      <xdr:col>7</xdr:col>
      <xdr:colOff>152400</xdr:colOff>
      <xdr:row>85</xdr:row>
      <xdr:rowOff>47349</xdr:rowOff>
    </xdr:to>
    <xdr:cxnSp macro="">
      <xdr:nvCxnSpPr>
        <xdr:cNvPr id="196" name="直線コネクタ 195"/>
        <xdr:cNvCxnSpPr/>
      </xdr:nvCxnSpPr>
      <xdr:spPr>
        <a:xfrm>
          <a:off x="4114800" y="14604896"/>
          <a:ext cx="8382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149253</xdr:rowOff>
    </xdr:from>
    <xdr:to>
      <xdr:col>6</xdr:col>
      <xdr:colOff>0</xdr:colOff>
      <xdr:row>85</xdr:row>
      <xdr:rowOff>31646</xdr:rowOff>
    </xdr:to>
    <xdr:cxnSp macro="">
      <xdr:nvCxnSpPr>
        <xdr:cNvPr id="199" name="直線コネクタ 198"/>
        <xdr:cNvCxnSpPr/>
      </xdr:nvCxnSpPr>
      <xdr:spPr>
        <a:xfrm>
          <a:off x="3225800" y="14551053"/>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59006</xdr:rowOff>
    </xdr:from>
    <xdr:to>
      <xdr:col>4</xdr:col>
      <xdr:colOff>482600</xdr:colOff>
      <xdr:row>84</xdr:row>
      <xdr:rowOff>149253</xdr:rowOff>
    </xdr:to>
    <xdr:cxnSp macro="">
      <xdr:nvCxnSpPr>
        <xdr:cNvPr id="202" name="直線コネクタ 201"/>
        <xdr:cNvCxnSpPr/>
      </xdr:nvCxnSpPr>
      <xdr:spPr>
        <a:xfrm>
          <a:off x="2336800" y="14460806"/>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59006</xdr:rowOff>
    </xdr:from>
    <xdr:to>
      <xdr:col>3</xdr:col>
      <xdr:colOff>279400</xdr:colOff>
      <xdr:row>84</xdr:row>
      <xdr:rowOff>85497</xdr:rowOff>
    </xdr:to>
    <xdr:cxnSp macro="">
      <xdr:nvCxnSpPr>
        <xdr:cNvPr id="205" name="直線コネクタ 204"/>
        <xdr:cNvCxnSpPr/>
      </xdr:nvCxnSpPr>
      <xdr:spPr>
        <a:xfrm flipV="1">
          <a:off x="1447800" y="14460806"/>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167999</xdr:rowOff>
    </xdr:from>
    <xdr:to>
      <xdr:col>7</xdr:col>
      <xdr:colOff>203200</xdr:colOff>
      <xdr:row>85</xdr:row>
      <xdr:rowOff>98149</xdr:rowOff>
    </xdr:to>
    <xdr:sp macro="" textlink="">
      <xdr:nvSpPr>
        <xdr:cNvPr id="215" name="円/楕円 214"/>
        <xdr:cNvSpPr/>
      </xdr:nvSpPr>
      <xdr:spPr>
        <a:xfrm>
          <a:off x="49022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140076</xdr:rowOff>
    </xdr:from>
    <xdr:ext cx="762000" cy="259045"/>
    <xdr:sp macro="" textlink="">
      <xdr:nvSpPr>
        <xdr:cNvPr id="216" name="人件費・物件費等の状況該当値テキスト"/>
        <xdr:cNvSpPr txBox="1"/>
      </xdr:nvSpPr>
      <xdr:spPr>
        <a:xfrm>
          <a:off x="5041900" y="1454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130,905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152296</xdr:rowOff>
    </xdr:from>
    <xdr:to>
      <xdr:col>6</xdr:col>
      <xdr:colOff>50800</xdr:colOff>
      <xdr:row>85</xdr:row>
      <xdr:rowOff>82446</xdr:rowOff>
    </xdr:to>
    <xdr:sp macro="" textlink="">
      <xdr:nvSpPr>
        <xdr:cNvPr id="217" name="円/楕円 216"/>
        <xdr:cNvSpPr/>
      </xdr:nvSpPr>
      <xdr:spPr>
        <a:xfrm>
          <a:off x="4064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67223</xdr:rowOff>
    </xdr:from>
    <xdr:ext cx="736600" cy="259045"/>
    <xdr:sp macro="" textlink="">
      <xdr:nvSpPr>
        <xdr:cNvPr id="218" name="テキスト ボックス 217"/>
        <xdr:cNvSpPr txBox="1"/>
      </xdr:nvSpPr>
      <xdr:spPr>
        <a:xfrm>
          <a:off x="3733800" y="1464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129,994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98453</xdr:rowOff>
    </xdr:from>
    <xdr:to>
      <xdr:col>4</xdr:col>
      <xdr:colOff>533400</xdr:colOff>
      <xdr:row>85</xdr:row>
      <xdr:rowOff>28603</xdr:rowOff>
    </xdr:to>
    <xdr:sp macro="" textlink="">
      <xdr:nvSpPr>
        <xdr:cNvPr id="219" name="円/楕円 218"/>
        <xdr:cNvSpPr/>
      </xdr:nvSpPr>
      <xdr:spPr>
        <a:xfrm>
          <a:off x="3175000" y="145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13380</xdr:rowOff>
    </xdr:from>
    <xdr:ext cx="762000" cy="259045"/>
    <xdr:sp macro="" textlink="">
      <xdr:nvSpPr>
        <xdr:cNvPr id="220" name="テキスト ボックス 219"/>
        <xdr:cNvSpPr txBox="1"/>
      </xdr:nvSpPr>
      <xdr:spPr>
        <a:xfrm>
          <a:off x="2844800" y="145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8206</xdr:rowOff>
    </xdr:from>
    <xdr:to>
      <xdr:col>3</xdr:col>
      <xdr:colOff>330200</xdr:colOff>
      <xdr:row>84</xdr:row>
      <xdr:rowOff>109806</xdr:rowOff>
    </xdr:to>
    <xdr:sp macro="" textlink="">
      <xdr:nvSpPr>
        <xdr:cNvPr id="221" name="円/楕円 220"/>
        <xdr:cNvSpPr/>
      </xdr:nvSpPr>
      <xdr:spPr>
        <a:xfrm>
          <a:off x="2286000" y="144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94583</xdr:rowOff>
    </xdr:from>
    <xdr:ext cx="762000" cy="259045"/>
    <xdr:sp macro="" textlink="">
      <xdr:nvSpPr>
        <xdr:cNvPr id="222" name="テキスト ボックス 221"/>
        <xdr:cNvSpPr txBox="1"/>
      </xdr:nvSpPr>
      <xdr:spPr>
        <a:xfrm>
          <a:off x="1955800" y="144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34697</xdr:rowOff>
    </xdr:from>
    <xdr:to>
      <xdr:col>2</xdr:col>
      <xdr:colOff>127000</xdr:colOff>
      <xdr:row>84</xdr:row>
      <xdr:rowOff>136297</xdr:rowOff>
    </xdr:to>
    <xdr:sp macro="" textlink="">
      <xdr:nvSpPr>
        <xdr:cNvPr id="223" name="円/楕円 222"/>
        <xdr:cNvSpPr/>
      </xdr:nvSpPr>
      <xdr:spPr>
        <a:xfrm>
          <a:off x="1397000" y="144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121074</xdr:rowOff>
    </xdr:from>
    <xdr:ext cx="762000" cy="259045"/>
    <xdr:sp macro="" textlink="">
      <xdr:nvSpPr>
        <xdr:cNvPr id="224" name="テキスト ボックス 223"/>
        <xdr:cNvSpPr txBox="1"/>
      </xdr:nvSpPr>
      <xdr:spPr>
        <a:xfrm>
          <a:off x="1066800" y="145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給与カットを終了した平成</a:t>
          </a:r>
          <a:r>
            <a:rPr kumimoji="1" lang="en-US" altLang="ja-JP" sz="1300">
              <a:latin typeface="ＭＳ Ｐゴシック"/>
            </a:rPr>
            <a:t>26</a:t>
          </a:r>
          <a:r>
            <a:rPr kumimoji="1" lang="ja-JP" altLang="en-US" sz="1300">
              <a:latin typeface="ＭＳ Ｐゴシック"/>
            </a:rPr>
            <a:t>年度から類団平均より高い水準となっている。</a:t>
          </a:r>
        </a:p>
        <a:p>
          <a:r>
            <a:rPr kumimoji="1" lang="ja-JP" altLang="en-US" sz="1300">
              <a:latin typeface="ＭＳ Ｐゴシック"/>
            </a:rPr>
            <a:t>　今後も、職員の階層変動等により指数が変動することが予想されるが、人事院勧告、地域の民間企業及び類似団体の状況を勘案し、給与の適正化に努める。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95955</xdr:rowOff>
    </xdr:from>
    <xdr:to>
      <xdr:col>24</xdr:col>
      <xdr:colOff>558800</xdr:colOff>
      <xdr:row>84</xdr:row>
      <xdr:rowOff>95955</xdr:rowOff>
    </xdr:to>
    <xdr:cxnSp macro="">
      <xdr:nvCxnSpPr>
        <xdr:cNvPr id="258" name="直線コネクタ 257"/>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95955</xdr:rowOff>
    </xdr:to>
    <xdr:cxnSp macro="">
      <xdr:nvCxnSpPr>
        <xdr:cNvPr id="261" name="直線コネクタ 260"/>
        <xdr:cNvCxnSpPr/>
      </xdr:nvCxnSpPr>
      <xdr:spPr>
        <a:xfrm>
          <a:off x="15290800" y="1439051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90311</xdr:rowOff>
    </xdr:from>
    <xdr:to>
      <xdr:col>22</xdr:col>
      <xdr:colOff>203200</xdr:colOff>
      <xdr:row>83</xdr:row>
      <xdr:rowOff>160161</xdr:rowOff>
    </xdr:to>
    <xdr:cxnSp macro="">
      <xdr:nvCxnSpPr>
        <xdr:cNvPr id="264" name="直線コネクタ 263"/>
        <xdr:cNvCxnSpPr/>
      </xdr:nvCxnSpPr>
      <xdr:spPr>
        <a:xfrm>
          <a:off x="14401800" y="141492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90311</xdr:rowOff>
    </xdr:from>
    <xdr:to>
      <xdr:col>21</xdr:col>
      <xdr:colOff>0</xdr:colOff>
      <xdr:row>87</xdr:row>
      <xdr:rowOff>144639</xdr:rowOff>
    </xdr:to>
    <xdr:cxnSp macro="">
      <xdr:nvCxnSpPr>
        <xdr:cNvPr id="267" name="直線コネクタ 266"/>
        <xdr:cNvCxnSpPr/>
      </xdr:nvCxnSpPr>
      <xdr:spPr>
        <a:xfrm flipV="1">
          <a:off x="13512800" y="14149211"/>
          <a:ext cx="889000" cy="9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166105</xdr:rowOff>
    </xdr:from>
    <xdr:ext cx="762000" cy="259045"/>
    <xdr:sp macro="" textlink="">
      <xdr:nvSpPr>
        <xdr:cNvPr id="269" name="テキスト ボックス 268"/>
        <xdr:cNvSpPr txBox="1"/>
      </xdr:nvSpPr>
      <xdr:spPr>
        <a:xfrm>
          <a:off x="14020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71" name="テキスト ボックス 270"/>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45155</xdr:rowOff>
    </xdr:from>
    <xdr:to>
      <xdr:col>24</xdr:col>
      <xdr:colOff>609600</xdr:colOff>
      <xdr:row>84</xdr:row>
      <xdr:rowOff>146755</xdr:rowOff>
    </xdr:to>
    <xdr:sp macro="" textlink="">
      <xdr:nvSpPr>
        <xdr:cNvPr id="277" name="円/楕円 276"/>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17232</xdr:rowOff>
    </xdr:from>
    <xdr:ext cx="762000" cy="259045"/>
    <xdr:sp macro="" textlink="">
      <xdr:nvSpPr>
        <xdr:cNvPr id="278"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45155</xdr:rowOff>
    </xdr:from>
    <xdr:to>
      <xdr:col>23</xdr:col>
      <xdr:colOff>457200</xdr:colOff>
      <xdr:row>84</xdr:row>
      <xdr:rowOff>146755</xdr:rowOff>
    </xdr:to>
    <xdr:sp macro="" textlink="">
      <xdr:nvSpPr>
        <xdr:cNvPr id="279" name="円/楕円 278"/>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131532</xdr:rowOff>
    </xdr:from>
    <xdr:ext cx="736600" cy="259045"/>
    <xdr:sp macro="" textlink="">
      <xdr:nvSpPr>
        <xdr:cNvPr id="280" name="テキスト ボックス 279"/>
        <xdr:cNvSpPr txBox="1"/>
      </xdr:nvSpPr>
      <xdr:spPr>
        <a:xfrm>
          <a:off x="15798800" y="1453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81" name="円/楕円 280"/>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2" name="テキスト ボックス 281"/>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39511</xdr:rowOff>
    </xdr:from>
    <xdr:to>
      <xdr:col>21</xdr:col>
      <xdr:colOff>50800</xdr:colOff>
      <xdr:row>82</xdr:row>
      <xdr:rowOff>141111</xdr:rowOff>
    </xdr:to>
    <xdr:sp macro="" textlink="">
      <xdr:nvSpPr>
        <xdr:cNvPr id="283" name="円/楕円 282"/>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151288</xdr:rowOff>
    </xdr:from>
    <xdr:ext cx="762000" cy="259045"/>
    <xdr:sp macro="" textlink="">
      <xdr:nvSpPr>
        <xdr:cNvPr id="284" name="テキスト ボックス 283"/>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93839</xdr:rowOff>
    </xdr:from>
    <xdr:to>
      <xdr:col>19</xdr:col>
      <xdr:colOff>533400</xdr:colOff>
      <xdr:row>88</xdr:row>
      <xdr:rowOff>23989</xdr:rowOff>
    </xdr:to>
    <xdr:sp macro="" textlink="">
      <xdr:nvSpPr>
        <xdr:cNvPr id="285" name="円/楕円 284"/>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34166</xdr:rowOff>
    </xdr:from>
    <xdr:ext cx="762000" cy="259045"/>
    <xdr:sp macro="" textlink="">
      <xdr:nvSpPr>
        <xdr:cNvPr id="286" name="テキスト ボックス 285"/>
        <xdr:cNvSpPr txBox="1"/>
      </xdr:nvSpPr>
      <xdr:spPr>
        <a:xfrm>
          <a:off x="13131800" y="1477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合併以降、定員適正化や業務内容の見直しなどにより、職員数の削減に努めてきたが、平成</a:t>
          </a:r>
          <a:r>
            <a:rPr kumimoji="1" lang="en-US" altLang="ja-JP" sz="1300">
              <a:latin typeface="ＭＳ Ｐゴシック"/>
            </a:rPr>
            <a:t>28</a:t>
          </a:r>
          <a:r>
            <a:rPr kumimoji="1" lang="ja-JP" altLang="en-US" sz="1300">
              <a:latin typeface="ＭＳ Ｐゴシック"/>
            </a:rPr>
            <a:t>年度は、今後の一時的な退職者の増などに対応するため、職員数を増やしたことや人口の減少により、前年度より高い水準となった。</a:t>
          </a:r>
        </a:p>
        <a:p>
          <a:r>
            <a:rPr kumimoji="1" lang="ja-JP" altLang="en-US" sz="1300">
              <a:latin typeface="ＭＳ Ｐゴシック"/>
            </a:rPr>
            <a:t>　今後の職員採用については、中長期的な視点で計画的に取り組むとともに、保育園の民間移管をはじめ、少数精鋭の職員体制となるよう業務の効率化に努め、適切な定員管理に努める。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46609</xdr:rowOff>
    </xdr:from>
    <xdr:to>
      <xdr:col>24</xdr:col>
      <xdr:colOff>558800</xdr:colOff>
      <xdr:row>64</xdr:row>
      <xdr:rowOff>92456</xdr:rowOff>
    </xdr:to>
    <xdr:cxnSp macro="">
      <xdr:nvCxnSpPr>
        <xdr:cNvPr id="319" name="直線コネクタ 318"/>
        <xdr:cNvCxnSpPr/>
      </xdr:nvCxnSpPr>
      <xdr:spPr>
        <a:xfrm>
          <a:off x="16179800" y="11019409"/>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39370</xdr:rowOff>
    </xdr:from>
    <xdr:to>
      <xdr:col>23</xdr:col>
      <xdr:colOff>406400</xdr:colOff>
      <xdr:row>64</xdr:row>
      <xdr:rowOff>46609</xdr:rowOff>
    </xdr:to>
    <xdr:cxnSp macro="">
      <xdr:nvCxnSpPr>
        <xdr:cNvPr id="322" name="直線コネクタ 321"/>
        <xdr:cNvCxnSpPr/>
      </xdr:nvCxnSpPr>
      <xdr:spPr>
        <a:xfrm>
          <a:off x="15290800" y="110121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24892</xdr:rowOff>
    </xdr:from>
    <xdr:to>
      <xdr:col>22</xdr:col>
      <xdr:colOff>203200</xdr:colOff>
      <xdr:row>64</xdr:row>
      <xdr:rowOff>39370</xdr:rowOff>
    </xdr:to>
    <xdr:cxnSp macro="">
      <xdr:nvCxnSpPr>
        <xdr:cNvPr id="325" name="直線コネクタ 324"/>
        <xdr:cNvCxnSpPr/>
      </xdr:nvCxnSpPr>
      <xdr:spPr>
        <a:xfrm>
          <a:off x="14401800" y="1099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24892</xdr:rowOff>
    </xdr:from>
    <xdr:to>
      <xdr:col>21</xdr:col>
      <xdr:colOff>0</xdr:colOff>
      <xdr:row>64</xdr:row>
      <xdr:rowOff>39370</xdr:rowOff>
    </xdr:to>
    <xdr:cxnSp macro="">
      <xdr:nvCxnSpPr>
        <xdr:cNvPr id="328" name="直線コネクタ 327"/>
        <xdr:cNvCxnSpPr/>
      </xdr:nvCxnSpPr>
      <xdr:spPr>
        <a:xfrm flipV="1">
          <a:off x="13512800" y="109976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41656</xdr:rowOff>
    </xdr:from>
    <xdr:to>
      <xdr:col>24</xdr:col>
      <xdr:colOff>609600</xdr:colOff>
      <xdr:row>64</xdr:row>
      <xdr:rowOff>143256</xdr:rowOff>
    </xdr:to>
    <xdr:sp macro="" textlink="">
      <xdr:nvSpPr>
        <xdr:cNvPr id="338" name="円/楕円 337"/>
        <xdr:cNvSpPr/>
      </xdr:nvSpPr>
      <xdr:spPr>
        <a:xfrm>
          <a:off x="16967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13733</xdr:rowOff>
    </xdr:from>
    <xdr:ext cx="762000" cy="259045"/>
    <xdr:sp macro="" textlink="">
      <xdr:nvSpPr>
        <xdr:cNvPr id="339" name="定員管理の状況該当値テキスト"/>
        <xdr:cNvSpPr txBox="1"/>
      </xdr:nvSpPr>
      <xdr:spPr>
        <a:xfrm>
          <a:off x="17106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167259</xdr:rowOff>
    </xdr:from>
    <xdr:to>
      <xdr:col>23</xdr:col>
      <xdr:colOff>457200</xdr:colOff>
      <xdr:row>64</xdr:row>
      <xdr:rowOff>97409</xdr:rowOff>
    </xdr:to>
    <xdr:sp macro="" textlink="">
      <xdr:nvSpPr>
        <xdr:cNvPr id="340" name="円/楕円 339"/>
        <xdr:cNvSpPr/>
      </xdr:nvSpPr>
      <xdr:spPr>
        <a:xfrm>
          <a:off x="16129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82186</xdr:rowOff>
    </xdr:from>
    <xdr:ext cx="736600" cy="259045"/>
    <xdr:sp macro="" textlink="">
      <xdr:nvSpPr>
        <xdr:cNvPr id="341" name="テキスト ボックス 340"/>
        <xdr:cNvSpPr txBox="1"/>
      </xdr:nvSpPr>
      <xdr:spPr>
        <a:xfrm>
          <a:off x="15798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160020</xdr:rowOff>
    </xdr:from>
    <xdr:to>
      <xdr:col>22</xdr:col>
      <xdr:colOff>254000</xdr:colOff>
      <xdr:row>64</xdr:row>
      <xdr:rowOff>90170</xdr:rowOff>
    </xdr:to>
    <xdr:sp macro="" textlink="">
      <xdr:nvSpPr>
        <xdr:cNvPr id="342" name="円/楕円 341"/>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43" name="テキスト ボックス 342"/>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145542</xdr:rowOff>
    </xdr:from>
    <xdr:to>
      <xdr:col>21</xdr:col>
      <xdr:colOff>50800</xdr:colOff>
      <xdr:row>64</xdr:row>
      <xdr:rowOff>75692</xdr:rowOff>
    </xdr:to>
    <xdr:sp macro="" textlink="">
      <xdr:nvSpPr>
        <xdr:cNvPr id="344" name="円/楕円 343"/>
        <xdr:cNvSpPr/>
      </xdr:nvSpPr>
      <xdr:spPr>
        <a:xfrm>
          <a:off x="14351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60469</xdr:rowOff>
    </xdr:from>
    <xdr:ext cx="762000" cy="259045"/>
    <xdr:sp macro="" textlink="">
      <xdr:nvSpPr>
        <xdr:cNvPr id="345" name="テキスト ボックス 344"/>
        <xdr:cNvSpPr txBox="1"/>
      </xdr:nvSpPr>
      <xdr:spPr>
        <a:xfrm>
          <a:off x="14020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160020</xdr:rowOff>
    </xdr:from>
    <xdr:to>
      <xdr:col>19</xdr:col>
      <xdr:colOff>533400</xdr:colOff>
      <xdr:row>64</xdr:row>
      <xdr:rowOff>90170</xdr:rowOff>
    </xdr:to>
    <xdr:sp macro="" textlink="">
      <xdr:nvSpPr>
        <xdr:cNvPr id="346" name="円/楕円 345"/>
        <xdr:cNvSpPr/>
      </xdr:nvSpPr>
      <xdr:spPr>
        <a:xfrm>
          <a:off x="13462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74947</xdr:rowOff>
    </xdr:from>
    <xdr:ext cx="762000" cy="259045"/>
    <xdr:sp macro="" textlink="">
      <xdr:nvSpPr>
        <xdr:cNvPr id="347" name="テキスト ボックス 346"/>
        <xdr:cNvSpPr txBox="1"/>
      </xdr:nvSpPr>
      <xdr:spPr>
        <a:xfrm>
          <a:off x="13131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新市建設計画に基づく大型建設事業の進捗に伴い、普通会計の元利償還金は増となっているが、基準財政需要額に算入される合併特例債や臨時財政対策債の償還が増となったことから</a:t>
          </a:r>
          <a:r>
            <a:rPr kumimoji="1" lang="en-US" altLang="ja-JP" sz="1300">
              <a:latin typeface="ＭＳ Ｐゴシック"/>
            </a:rPr>
            <a:t>0.2</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今後も新市建設計画に掲げる大型事業の進捗により、公債費の増加が予想されるが、合併特例債等、交付税措置される有利な地方債を活用し、実質的な公債費負担の抑制に努める。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13462</xdr:rowOff>
    </xdr:to>
    <xdr:cxnSp macro="">
      <xdr:nvCxnSpPr>
        <xdr:cNvPr id="379" name="直線コネクタ 378"/>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61722</xdr:rowOff>
    </xdr:to>
    <xdr:cxnSp macro="">
      <xdr:nvCxnSpPr>
        <xdr:cNvPr id="382" name="直線コネクタ 381"/>
        <xdr:cNvCxnSpPr/>
      </xdr:nvCxnSpPr>
      <xdr:spPr>
        <a:xfrm flipV="1">
          <a:off x="15290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4" name="テキスト ボックス 383"/>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81026</xdr:rowOff>
    </xdr:to>
    <xdr:cxnSp macro="">
      <xdr:nvCxnSpPr>
        <xdr:cNvPr id="385" name="直線コネクタ 384"/>
        <xdr:cNvCxnSpPr/>
      </xdr:nvCxnSpPr>
      <xdr:spPr>
        <a:xfrm flipV="1">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129286</xdr:rowOff>
    </xdr:to>
    <xdr:cxnSp macro="">
      <xdr:nvCxnSpPr>
        <xdr:cNvPr id="388" name="直線コネクタ 387"/>
        <xdr:cNvCxnSpPr/>
      </xdr:nvCxnSpPr>
      <xdr:spPr>
        <a:xfrm flipV="1">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8" name="円/楕円 397"/>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86885</xdr:rowOff>
    </xdr:from>
    <xdr:ext cx="762000" cy="259045"/>
    <xdr:sp macro="" textlink="">
      <xdr:nvSpPr>
        <xdr:cNvPr id="399"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0" name="円/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401" name="テキスト ボックス 40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2" name="円/楕円 401"/>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403" name="テキスト ボックス 402"/>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4" name="円/楕円 403"/>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116603</xdr:rowOff>
    </xdr:from>
    <xdr:ext cx="762000" cy="259045"/>
    <xdr:sp macro="" textlink="">
      <xdr:nvSpPr>
        <xdr:cNvPr id="405" name="テキスト ボックス 404"/>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406" name="円/楕円 405"/>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407" name="テキスト ボックス 40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地方債現在高の減、公営企業債の元金償還に充てる一般会計からの繰出</a:t>
          </a:r>
          <a:r>
            <a:rPr kumimoji="1" lang="ja-JP" altLang="en-US" sz="1300">
              <a:latin typeface="+mn-ea"/>
              <a:ea typeface="+mn-ea"/>
            </a:rPr>
            <a:t>見込み額の減及び充当可能財源である基金が増加したことから</a:t>
          </a:r>
          <a:r>
            <a:rPr kumimoji="1" lang="en-US" altLang="ja-JP" sz="1300">
              <a:latin typeface="+mn-ea"/>
              <a:ea typeface="+mn-ea"/>
            </a:rPr>
            <a:t>13.0</a:t>
          </a:r>
          <a:r>
            <a:rPr kumimoji="1" lang="ja-JP" altLang="en-US" sz="1300">
              <a:latin typeface="+mn-ea"/>
              <a:ea typeface="+mn-ea"/>
            </a:rPr>
            <a:t>ポイント減少した。</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mn-ea"/>
              <a:ea typeface="+mn-ea"/>
            </a:rPr>
            <a:t>　</a:t>
          </a:r>
          <a:r>
            <a:rPr kumimoji="1" lang="ja-JP" altLang="en-US" sz="1300">
              <a:latin typeface="+mn-ea"/>
              <a:ea typeface="+mn-ea"/>
            </a:rPr>
            <a:t>今後、合併支援措置の終了などによる普通交付税のさらなる縮減や事業への活用による基金の減等により、将来負担比率の悪化も懸念されるため、引き続き、事業の選択と集中や交付税措置</a:t>
          </a:r>
          <a:r>
            <a:rPr kumimoji="1" lang="ja-JP" altLang="en-US" sz="1300">
              <a:latin typeface="ＭＳ Ｐゴシック"/>
            </a:rPr>
            <a:t>される有利な地方債の活用などにより、持続可能な財政運営に努める。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年度の将来負担比率は、</a:t>
          </a:r>
          <a:r>
            <a:rPr kumimoji="1" lang="en-US" altLang="ja-JP" sz="1300">
              <a:solidFill>
                <a:schemeClr val="dk1"/>
              </a:solidFill>
              <a:effectLst/>
              <a:latin typeface="+mn-lt"/>
              <a:ea typeface="+mn-ea"/>
              <a:cs typeface="+mn-cs"/>
            </a:rPr>
            <a:t>88.7</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88.9</a:t>
          </a:r>
          <a:r>
            <a:rPr kumimoji="1" lang="ja-JP" altLang="ja-JP" sz="1300">
              <a:solidFill>
                <a:schemeClr val="dk1"/>
              </a:solidFill>
              <a:effectLst/>
              <a:latin typeface="+mn-lt"/>
              <a:ea typeface="+mn-ea"/>
              <a:cs typeface="+mn-cs"/>
            </a:rPr>
            <a:t>％に修正</a:t>
          </a:r>
          <a:endParaRPr lang="ja-JP" altLang="ja-JP" sz="1300">
            <a:effectLst/>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85810</xdr:rowOff>
    </xdr:from>
    <xdr:to>
      <xdr:col>24</xdr:col>
      <xdr:colOff>558800</xdr:colOff>
      <xdr:row>18</xdr:row>
      <xdr:rowOff>18923</xdr:rowOff>
    </xdr:to>
    <xdr:cxnSp macro="">
      <xdr:nvCxnSpPr>
        <xdr:cNvPr id="441" name="直線コネクタ 440"/>
        <xdr:cNvCxnSpPr/>
      </xdr:nvCxnSpPr>
      <xdr:spPr>
        <a:xfrm flipV="1">
          <a:off x="16179800" y="30004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2"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169460</xdr:rowOff>
    </xdr:from>
    <xdr:to>
      <xdr:col>23</xdr:col>
      <xdr:colOff>406400</xdr:colOff>
      <xdr:row>18</xdr:row>
      <xdr:rowOff>18923</xdr:rowOff>
    </xdr:to>
    <xdr:cxnSp macro="">
      <xdr:nvCxnSpPr>
        <xdr:cNvPr id="444" name="直線コネクタ 443"/>
        <xdr:cNvCxnSpPr/>
      </xdr:nvCxnSpPr>
      <xdr:spPr>
        <a:xfrm>
          <a:off x="15290800" y="3084110"/>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17</xdr:row>
      <xdr:rowOff>169460</xdr:rowOff>
    </xdr:to>
    <xdr:cxnSp macro="">
      <xdr:nvCxnSpPr>
        <xdr:cNvPr id="447" name="直線コネクタ 446"/>
        <xdr:cNvCxnSpPr/>
      </xdr:nvCxnSpPr>
      <xdr:spPr>
        <a:xfrm>
          <a:off x="14401800" y="3049524"/>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8" name="フローチャート : 判断 447"/>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9" name="テキスト ボックス 448"/>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134874</xdr:rowOff>
    </xdr:from>
    <xdr:to>
      <xdr:col>21</xdr:col>
      <xdr:colOff>0</xdr:colOff>
      <xdr:row>18</xdr:row>
      <xdr:rowOff>3641</xdr:rowOff>
    </xdr:to>
    <xdr:cxnSp macro="">
      <xdr:nvCxnSpPr>
        <xdr:cNvPr id="450" name="直線コネクタ 449"/>
        <xdr:cNvCxnSpPr/>
      </xdr:nvCxnSpPr>
      <xdr:spPr>
        <a:xfrm flipV="1">
          <a:off x="13512800" y="304952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1" name="フローチャート : 判断 450"/>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2" name="テキスト ボックス 451"/>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3" name="フローチャート : 判断 452"/>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4" name="テキスト ボックス 453"/>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35010</xdr:rowOff>
    </xdr:from>
    <xdr:to>
      <xdr:col>24</xdr:col>
      <xdr:colOff>609600</xdr:colOff>
      <xdr:row>17</xdr:row>
      <xdr:rowOff>136610</xdr:rowOff>
    </xdr:to>
    <xdr:sp macro="" textlink="">
      <xdr:nvSpPr>
        <xdr:cNvPr id="460" name="円/楕円 459"/>
        <xdr:cNvSpPr/>
      </xdr:nvSpPr>
      <xdr:spPr>
        <a:xfrm>
          <a:off x="16967200" y="29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7087</xdr:rowOff>
    </xdr:from>
    <xdr:ext cx="762000" cy="259045"/>
    <xdr:sp macro="" textlink="">
      <xdr:nvSpPr>
        <xdr:cNvPr id="461" name="将来負担の状況該当値テキスト"/>
        <xdr:cNvSpPr txBox="1"/>
      </xdr:nvSpPr>
      <xdr:spPr>
        <a:xfrm>
          <a:off x="17106900" y="292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139573</xdr:rowOff>
    </xdr:from>
    <xdr:to>
      <xdr:col>23</xdr:col>
      <xdr:colOff>457200</xdr:colOff>
      <xdr:row>18</xdr:row>
      <xdr:rowOff>69723</xdr:rowOff>
    </xdr:to>
    <xdr:sp macro="" textlink="">
      <xdr:nvSpPr>
        <xdr:cNvPr id="462" name="円/楕円 461"/>
        <xdr:cNvSpPr/>
      </xdr:nvSpPr>
      <xdr:spPr>
        <a:xfrm>
          <a:off x="16129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54500</xdr:rowOff>
    </xdr:from>
    <xdr:ext cx="736600" cy="259045"/>
    <xdr:sp macro="" textlink="">
      <xdr:nvSpPr>
        <xdr:cNvPr id="463" name="テキスト ボックス 462"/>
        <xdr:cNvSpPr txBox="1"/>
      </xdr:nvSpPr>
      <xdr:spPr>
        <a:xfrm>
          <a:off x="15798800" y="3140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118660</xdr:rowOff>
    </xdr:from>
    <xdr:to>
      <xdr:col>22</xdr:col>
      <xdr:colOff>254000</xdr:colOff>
      <xdr:row>18</xdr:row>
      <xdr:rowOff>48810</xdr:rowOff>
    </xdr:to>
    <xdr:sp macro="" textlink="">
      <xdr:nvSpPr>
        <xdr:cNvPr id="464" name="円/楕円 463"/>
        <xdr:cNvSpPr/>
      </xdr:nvSpPr>
      <xdr:spPr>
        <a:xfrm>
          <a:off x="15240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33587</xdr:rowOff>
    </xdr:from>
    <xdr:ext cx="762000" cy="259045"/>
    <xdr:sp macro="" textlink="">
      <xdr:nvSpPr>
        <xdr:cNvPr id="465" name="テキスト ボックス 464"/>
        <xdr:cNvSpPr txBox="1"/>
      </xdr:nvSpPr>
      <xdr:spPr>
        <a:xfrm>
          <a:off x="14909800" y="311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84074</xdr:rowOff>
    </xdr:from>
    <xdr:to>
      <xdr:col>21</xdr:col>
      <xdr:colOff>50800</xdr:colOff>
      <xdr:row>18</xdr:row>
      <xdr:rowOff>14224</xdr:rowOff>
    </xdr:to>
    <xdr:sp macro="" textlink="">
      <xdr:nvSpPr>
        <xdr:cNvPr id="466" name="円/楕円 465"/>
        <xdr:cNvSpPr/>
      </xdr:nvSpPr>
      <xdr:spPr>
        <a:xfrm>
          <a:off x="14351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170451</xdr:rowOff>
    </xdr:from>
    <xdr:ext cx="762000" cy="259045"/>
    <xdr:sp macro="" textlink="">
      <xdr:nvSpPr>
        <xdr:cNvPr id="467" name="テキスト ボックス 466"/>
        <xdr:cNvSpPr txBox="1"/>
      </xdr:nvSpPr>
      <xdr:spPr>
        <a:xfrm>
          <a:off x="14020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124291</xdr:rowOff>
    </xdr:from>
    <xdr:to>
      <xdr:col>19</xdr:col>
      <xdr:colOff>533400</xdr:colOff>
      <xdr:row>18</xdr:row>
      <xdr:rowOff>54441</xdr:rowOff>
    </xdr:to>
    <xdr:sp macro="" textlink="">
      <xdr:nvSpPr>
        <xdr:cNvPr id="468" name="円/楕円 467"/>
        <xdr:cNvSpPr/>
      </xdr:nvSpPr>
      <xdr:spPr>
        <a:xfrm>
          <a:off x="13462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39218</xdr:rowOff>
    </xdr:from>
    <xdr:ext cx="762000" cy="259045"/>
    <xdr:sp macro="" textlink="">
      <xdr:nvSpPr>
        <xdr:cNvPr id="469" name="テキスト ボックス 468"/>
        <xdr:cNvSpPr txBox="1"/>
      </xdr:nvSpPr>
      <xdr:spPr>
        <a:xfrm>
          <a:off x="13131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退職者数の減などにより前年度比で</a:t>
          </a:r>
          <a:r>
            <a:rPr kumimoji="1" lang="en-US" altLang="ja-JP" sz="1300">
              <a:latin typeface="ＭＳ Ｐゴシック"/>
            </a:rPr>
            <a:t>0.6</a:t>
          </a:r>
          <a:r>
            <a:rPr kumimoji="1" lang="ja-JP" altLang="en-US" sz="1300">
              <a:latin typeface="ＭＳ Ｐゴシック"/>
            </a:rPr>
            <a:t>ポイント減となった。従来から、職員配置の適正化により職員を削減してきたところであるが、消防業務について、広い市域の多くを一部事務組合によらず、直接運営しているため、類似団体平均を上回っている。</a:t>
          </a:r>
          <a:endParaRPr kumimoji="1" lang="en-US" altLang="ja-JP" sz="1300">
            <a:latin typeface="ＭＳ Ｐゴシック"/>
          </a:endParaRPr>
        </a:p>
        <a:p>
          <a:r>
            <a:rPr kumimoji="1" lang="ja-JP" altLang="en-US" sz="1300">
              <a:latin typeface="ＭＳ Ｐゴシック"/>
            </a:rPr>
            <a:t>　今後も引き続き、計画的な職員採用、配置に努めるとともに、働き方改革を推進することで総人件費の抑制に努める。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101600</xdr:rowOff>
    </xdr:from>
    <xdr:to>
      <xdr:col>7</xdr:col>
      <xdr:colOff>15875</xdr:colOff>
      <xdr:row>39</xdr:row>
      <xdr:rowOff>6350</xdr:rowOff>
    </xdr:to>
    <xdr:cxnSp macro="">
      <xdr:nvCxnSpPr>
        <xdr:cNvPr id="66" name="直線コネクタ 65"/>
        <xdr:cNvCxnSpPr/>
      </xdr:nvCxnSpPr>
      <xdr:spPr>
        <a:xfrm flipV="1">
          <a:off x="3987800" y="661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6350</xdr:rowOff>
    </xdr:from>
    <xdr:to>
      <xdr:col>5</xdr:col>
      <xdr:colOff>549275</xdr:colOff>
      <xdr:row>39</xdr:row>
      <xdr:rowOff>120650</xdr:rowOff>
    </xdr:to>
    <xdr:cxnSp macro="">
      <xdr:nvCxnSpPr>
        <xdr:cNvPr id="69" name="直線コネクタ 68"/>
        <xdr:cNvCxnSpPr/>
      </xdr:nvCxnSpPr>
      <xdr:spPr>
        <a:xfrm flipV="1">
          <a:off x="3098800" y="669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95250</xdr:rowOff>
    </xdr:from>
    <xdr:to>
      <xdr:col>4</xdr:col>
      <xdr:colOff>346075</xdr:colOff>
      <xdr:row>39</xdr:row>
      <xdr:rowOff>120650</xdr:rowOff>
    </xdr:to>
    <xdr:cxnSp macro="">
      <xdr:nvCxnSpPr>
        <xdr:cNvPr id="72" name="直線コネクタ 71"/>
        <xdr:cNvCxnSpPr/>
      </xdr:nvCxnSpPr>
      <xdr:spPr>
        <a:xfrm>
          <a:off x="22098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95250</xdr:rowOff>
    </xdr:from>
    <xdr:to>
      <xdr:col>3</xdr:col>
      <xdr:colOff>142875</xdr:colOff>
      <xdr:row>39</xdr:row>
      <xdr:rowOff>95250</xdr:rowOff>
    </xdr:to>
    <xdr:cxnSp macro="">
      <xdr:nvCxnSpPr>
        <xdr:cNvPr id="75" name="直線コネクタ 74"/>
        <xdr:cNvCxnSpPr/>
      </xdr:nvCxnSpPr>
      <xdr:spPr>
        <a:xfrm>
          <a:off x="1320800" y="678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127000</xdr:rowOff>
    </xdr:from>
    <xdr:to>
      <xdr:col>5</xdr:col>
      <xdr:colOff>600075</xdr:colOff>
      <xdr:row>39</xdr:row>
      <xdr:rowOff>57150</xdr:rowOff>
    </xdr:to>
    <xdr:sp macro="" textlink="">
      <xdr:nvSpPr>
        <xdr:cNvPr id="87" name="円/楕円 86"/>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41927</xdr:rowOff>
    </xdr:from>
    <xdr:ext cx="736600" cy="259045"/>
    <xdr:sp macro="" textlink="">
      <xdr:nvSpPr>
        <xdr:cNvPr id="88" name="テキスト ボックス 87"/>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69850</xdr:rowOff>
    </xdr:from>
    <xdr:to>
      <xdr:col>4</xdr:col>
      <xdr:colOff>396875</xdr:colOff>
      <xdr:row>40</xdr:row>
      <xdr:rowOff>0</xdr:rowOff>
    </xdr:to>
    <xdr:sp macro="" textlink="">
      <xdr:nvSpPr>
        <xdr:cNvPr id="89" name="円/楕円 88"/>
        <xdr:cNvSpPr/>
      </xdr:nvSpPr>
      <xdr:spPr>
        <a:xfrm>
          <a:off x="3048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156227</xdr:rowOff>
    </xdr:from>
    <xdr:ext cx="762000" cy="259045"/>
    <xdr:sp macro="" textlink="">
      <xdr:nvSpPr>
        <xdr:cNvPr id="90" name="テキスト ボックス 89"/>
        <xdr:cNvSpPr txBox="1"/>
      </xdr:nvSpPr>
      <xdr:spPr>
        <a:xfrm>
          <a:off x="2717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44450</xdr:rowOff>
    </xdr:from>
    <xdr:to>
      <xdr:col>3</xdr:col>
      <xdr:colOff>193675</xdr:colOff>
      <xdr:row>39</xdr:row>
      <xdr:rowOff>146050</xdr:rowOff>
    </xdr:to>
    <xdr:sp macro="" textlink="">
      <xdr:nvSpPr>
        <xdr:cNvPr id="91" name="円/楕円 90"/>
        <xdr:cNvSpPr/>
      </xdr:nvSpPr>
      <xdr:spPr>
        <a:xfrm>
          <a:off x="2159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130827</xdr:rowOff>
    </xdr:from>
    <xdr:ext cx="762000" cy="259045"/>
    <xdr:sp macro="" textlink="">
      <xdr:nvSpPr>
        <xdr:cNvPr id="92" name="テキスト ボックス 91"/>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44450</xdr:rowOff>
    </xdr:from>
    <xdr:to>
      <xdr:col>1</xdr:col>
      <xdr:colOff>676275</xdr:colOff>
      <xdr:row>39</xdr:row>
      <xdr:rowOff>146050</xdr:rowOff>
    </xdr:to>
    <xdr:sp macro="" textlink="">
      <xdr:nvSpPr>
        <xdr:cNvPr id="93" name="円/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予防接種や情報システム導入に係る委託料の増加などにより</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今後も引き続き、公共施設再配置計画による取組みを進め、維持管理経費の削減を図る。また、行政評価による事務事業の見直しなどにより経費の抑制に努める。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16</xdr:row>
      <xdr:rowOff>154214</xdr:rowOff>
    </xdr:to>
    <xdr:cxnSp macro="">
      <xdr:nvCxnSpPr>
        <xdr:cNvPr id="129" name="直線コネクタ 128"/>
        <xdr:cNvCxnSpPr/>
      </xdr:nvCxnSpPr>
      <xdr:spPr>
        <a:xfrm>
          <a:off x="15671800" y="2875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110671</xdr:rowOff>
    </xdr:from>
    <xdr:to>
      <xdr:col>22</xdr:col>
      <xdr:colOff>565150</xdr:colOff>
      <xdr:row>16</xdr:row>
      <xdr:rowOff>132443</xdr:rowOff>
    </xdr:to>
    <xdr:cxnSp macro="">
      <xdr:nvCxnSpPr>
        <xdr:cNvPr id="132" name="直線コネクタ 131"/>
        <xdr:cNvCxnSpPr/>
      </xdr:nvCxnSpPr>
      <xdr:spPr>
        <a:xfrm>
          <a:off x="14782800" y="28538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110671</xdr:rowOff>
    </xdr:to>
    <xdr:cxnSp macro="">
      <xdr:nvCxnSpPr>
        <xdr:cNvPr id="135" name="直線コネクタ 134"/>
        <xdr:cNvCxnSpPr/>
      </xdr:nvCxnSpPr>
      <xdr:spPr>
        <a:xfrm>
          <a:off x="13893800" y="27232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151493</xdr:rowOff>
    </xdr:to>
    <xdr:cxnSp macro="">
      <xdr:nvCxnSpPr>
        <xdr:cNvPr id="138" name="直線コネクタ 137"/>
        <xdr:cNvCxnSpPr/>
      </xdr:nvCxnSpPr>
      <xdr:spPr>
        <a:xfrm>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8" name="円/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51" name="テキスト ボックス 150"/>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医療扶助費等は減少したが、認定こども園に係る施設型給付費の皆増等により前年度と同一の比率となった。</a:t>
          </a:r>
          <a:endParaRPr kumimoji="1" lang="en-US" altLang="ja-JP" sz="1300">
            <a:latin typeface="ＭＳ Ｐゴシック"/>
          </a:endParaRPr>
        </a:p>
        <a:p>
          <a:r>
            <a:rPr kumimoji="1" lang="ja-JP" altLang="en-US" sz="1300">
              <a:latin typeface="ＭＳ Ｐゴシック"/>
            </a:rPr>
            <a:t>　今後も引き続き、高齢化の進行等により社会福祉費が増加することが予想されることから、単独事業の見直し等、給付の適正化に努めていく。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146050</xdr:rowOff>
    </xdr:to>
    <xdr:cxnSp macro="">
      <xdr:nvCxnSpPr>
        <xdr:cNvPr id="190" name="直線コネクタ 189"/>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146050</xdr:rowOff>
    </xdr:to>
    <xdr:cxnSp macro="">
      <xdr:nvCxnSpPr>
        <xdr:cNvPr id="193" name="直線コネクタ 192"/>
        <xdr:cNvCxnSpPr/>
      </xdr:nvCxnSpPr>
      <xdr:spPr>
        <a:xfrm>
          <a:off x="3098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50800</xdr:rowOff>
    </xdr:to>
    <xdr:cxnSp macro="">
      <xdr:nvCxnSpPr>
        <xdr:cNvPr id="196" name="直線コネクタ 195"/>
        <xdr:cNvCxnSpPr/>
      </xdr:nvCxnSpPr>
      <xdr:spPr>
        <a:xfrm flipV="1">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88900</xdr:rowOff>
    </xdr:to>
    <xdr:cxnSp macro="">
      <xdr:nvCxnSpPr>
        <xdr:cNvPr id="199" name="直線コネクタ 198"/>
        <xdr:cNvCxnSpPr/>
      </xdr:nvCxnSpPr>
      <xdr:spPr>
        <a:xfrm flipV="1">
          <a:off x="1320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11" name="円/楕円 210"/>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12" name="テキスト ボックス 211"/>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5" name="円/楕円 214"/>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16" name="テキスト ボックス 215"/>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7" name="円/楕円 216"/>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8" name="テキスト ボックス 217"/>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財政調整基金への積立金や後期高齢者医療特別会計への繰出金の増などにより</a:t>
          </a:r>
          <a:r>
            <a:rPr kumimoji="1" lang="en-US" altLang="ja-JP" sz="1300">
              <a:latin typeface="ＭＳ Ｐゴシック"/>
            </a:rPr>
            <a:t>0.2</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今後も引き続き、特別会計の経営の効率化等を図ることで、繰出金などの負担を減らしていくよう努める。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6350</xdr:rowOff>
    </xdr:from>
    <xdr:to>
      <xdr:col>24</xdr:col>
      <xdr:colOff>31750</xdr:colOff>
      <xdr:row>55</xdr:row>
      <xdr:rowOff>31750</xdr:rowOff>
    </xdr:to>
    <xdr:cxnSp macro="">
      <xdr:nvCxnSpPr>
        <xdr:cNvPr id="251" name="直線コネクタ 250"/>
        <xdr:cNvCxnSpPr/>
      </xdr:nvCxnSpPr>
      <xdr:spPr>
        <a:xfrm>
          <a:off x="15671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6350</xdr:rowOff>
    </xdr:to>
    <xdr:cxnSp macro="">
      <xdr:nvCxnSpPr>
        <xdr:cNvPr id="254" name="直線コネクタ 253"/>
        <xdr:cNvCxnSpPr/>
      </xdr:nvCxnSpPr>
      <xdr:spPr>
        <a:xfrm>
          <a:off x="14782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6" name="テキスト ボックス 255"/>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127000</xdr:rowOff>
    </xdr:to>
    <xdr:cxnSp macro="">
      <xdr:nvCxnSpPr>
        <xdr:cNvPr id="257" name="直線コネクタ 256"/>
        <xdr:cNvCxnSpPr/>
      </xdr:nvCxnSpPr>
      <xdr:spPr>
        <a:xfrm>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50800</xdr:rowOff>
    </xdr:to>
    <xdr:cxnSp macro="">
      <xdr:nvCxnSpPr>
        <xdr:cNvPr id="260" name="直線コネクタ 259"/>
        <xdr:cNvCxnSpPr/>
      </xdr:nvCxnSpPr>
      <xdr:spPr>
        <a:xfrm>
          <a:off x="13004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62" name="テキスト ボックス 261"/>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0" name="円/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127000</xdr:rowOff>
    </xdr:from>
    <xdr:to>
      <xdr:col>22</xdr:col>
      <xdr:colOff>615950</xdr:colOff>
      <xdr:row>55</xdr:row>
      <xdr:rowOff>57150</xdr:rowOff>
    </xdr:to>
    <xdr:sp macro="" textlink="">
      <xdr:nvSpPr>
        <xdr:cNvPr id="272" name="円/楕円 271"/>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67327</xdr:rowOff>
    </xdr:from>
    <xdr:ext cx="736600" cy="259045"/>
    <xdr:sp macro="" textlink="">
      <xdr:nvSpPr>
        <xdr:cNvPr id="273" name="テキスト ボックス 272"/>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4" name="円/楕円 273"/>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5" name="テキスト ボックス 274"/>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6" name="円/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8" name="円/楕円 277"/>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9" name="テキスト ボックス 278"/>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市税等過誤納払戻金の減により</a:t>
          </a:r>
          <a:r>
            <a:rPr kumimoji="1" lang="en-US" altLang="ja-JP" sz="1300">
              <a:latin typeface="ＭＳ Ｐゴシック"/>
            </a:rPr>
            <a:t>0.7</a:t>
          </a:r>
          <a:r>
            <a:rPr kumimoji="1" lang="ja-JP" altLang="en-US" sz="1300">
              <a:latin typeface="ＭＳ Ｐゴシック"/>
            </a:rPr>
            <a:t>ポイント改善したが、下水道事業などへの負担金が多額であることから、類似団体平均と比べ高い状況が続いている。</a:t>
          </a:r>
        </a:p>
        <a:p>
          <a:r>
            <a:rPr kumimoji="1" lang="ja-JP" altLang="en-US" sz="1300">
              <a:latin typeface="ＭＳ Ｐゴシック"/>
            </a:rPr>
            <a:t>　今後も各種団体への補助金等について、必要性や効果を検証し、一層の適正化を図っていく。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20320</xdr:rowOff>
    </xdr:from>
    <xdr:to>
      <xdr:col>24</xdr:col>
      <xdr:colOff>31750</xdr:colOff>
      <xdr:row>38</xdr:row>
      <xdr:rowOff>73660</xdr:rowOff>
    </xdr:to>
    <xdr:cxnSp macro="">
      <xdr:nvCxnSpPr>
        <xdr:cNvPr id="311" name="直線コネクタ 310"/>
        <xdr:cNvCxnSpPr/>
      </xdr:nvCxnSpPr>
      <xdr:spPr>
        <a:xfrm flipV="1">
          <a:off x="15671800" y="6535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73660</xdr:rowOff>
    </xdr:to>
    <xdr:cxnSp macro="">
      <xdr:nvCxnSpPr>
        <xdr:cNvPr id="314" name="直線コネクタ 313"/>
        <xdr:cNvCxnSpPr/>
      </xdr:nvCxnSpPr>
      <xdr:spPr>
        <a:xfrm>
          <a:off x="14782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xdr:rowOff>
    </xdr:from>
    <xdr:to>
      <xdr:col>21</xdr:col>
      <xdr:colOff>361950</xdr:colOff>
      <xdr:row>38</xdr:row>
      <xdr:rowOff>27940</xdr:rowOff>
    </xdr:to>
    <xdr:cxnSp macro="">
      <xdr:nvCxnSpPr>
        <xdr:cNvPr id="317" name="直線コネクタ 316"/>
        <xdr:cNvCxnSpPr/>
      </xdr:nvCxnSpPr>
      <xdr:spPr>
        <a:xfrm flipV="1">
          <a:off x="13893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27940</xdr:rowOff>
    </xdr:from>
    <xdr:to>
      <xdr:col>20</xdr:col>
      <xdr:colOff>158750</xdr:colOff>
      <xdr:row>38</xdr:row>
      <xdr:rowOff>134620</xdr:rowOff>
    </xdr:to>
    <xdr:cxnSp macro="">
      <xdr:nvCxnSpPr>
        <xdr:cNvPr id="320" name="直線コネクタ 319"/>
        <xdr:cNvCxnSpPr/>
      </xdr:nvCxnSpPr>
      <xdr:spPr>
        <a:xfrm flipV="1">
          <a:off x="13004800" y="654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140970</xdr:rowOff>
    </xdr:from>
    <xdr:to>
      <xdr:col>24</xdr:col>
      <xdr:colOff>82550</xdr:colOff>
      <xdr:row>38</xdr:row>
      <xdr:rowOff>71120</xdr:rowOff>
    </xdr:to>
    <xdr:sp macro="" textlink="">
      <xdr:nvSpPr>
        <xdr:cNvPr id="330" name="円/楕円 329"/>
        <xdr:cNvSpPr/>
      </xdr:nvSpPr>
      <xdr:spPr>
        <a:xfrm>
          <a:off x="164592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113047</xdr:rowOff>
    </xdr:from>
    <xdr:ext cx="762000" cy="259045"/>
    <xdr:sp macro="" textlink="">
      <xdr:nvSpPr>
        <xdr:cNvPr id="331" name="補助費等該当値テキスト"/>
        <xdr:cNvSpPr txBox="1"/>
      </xdr:nvSpPr>
      <xdr:spPr>
        <a:xfrm>
          <a:off x="165989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22860</xdr:rowOff>
    </xdr:from>
    <xdr:to>
      <xdr:col>22</xdr:col>
      <xdr:colOff>615950</xdr:colOff>
      <xdr:row>38</xdr:row>
      <xdr:rowOff>124460</xdr:rowOff>
    </xdr:to>
    <xdr:sp macro="" textlink="">
      <xdr:nvSpPr>
        <xdr:cNvPr id="332" name="円/楕円 331"/>
        <xdr:cNvSpPr/>
      </xdr:nvSpPr>
      <xdr:spPr>
        <a:xfrm>
          <a:off x="15621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109237</xdr:rowOff>
    </xdr:from>
    <xdr:ext cx="736600" cy="259045"/>
    <xdr:sp macro="" textlink="">
      <xdr:nvSpPr>
        <xdr:cNvPr id="333" name="テキスト ボックス 332"/>
        <xdr:cNvSpPr txBox="1"/>
      </xdr:nvSpPr>
      <xdr:spPr>
        <a:xfrm>
          <a:off x="15290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133350</xdr:rowOff>
    </xdr:from>
    <xdr:to>
      <xdr:col>21</xdr:col>
      <xdr:colOff>412750</xdr:colOff>
      <xdr:row>38</xdr:row>
      <xdr:rowOff>63500</xdr:rowOff>
    </xdr:to>
    <xdr:sp macro="" textlink="">
      <xdr:nvSpPr>
        <xdr:cNvPr id="334" name="円/楕円 333"/>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48277</xdr:rowOff>
    </xdr:from>
    <xdr:ext cx="762000" cy="259045"/>
    <xdr:sp macro="" textlink="">
      <xdr:nvSpPr>
        <xdr:cNvPr id="335" name="テキスト ボックス 334"/>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148590</xdr:rowOff>
    </xdr:from>
    <xdr:to>
      <xdr:col>20</xdr:col>
      <xdr:colOff>209550</xdr:colOff>
      <xdr:row>38</xdr:row>
      <xdr:rowOff>78740</xdr:rowOff>
    </xdr:to>
    <xdr:sp macro="" textlink="">
      <xdr:nvSpPr>
        <xdr:cNvPr id="336" name="円/楕円 335"/>
        <xdr:cNvSpPr/>
      </xdr:nvSpPr>
      <xdr:spPr>
        <a:xfrm>
          <a:off x="13843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63517</xdr:rowOff>
    </xdr:from>
    <xdr:ext cx="762000" cy="259045"/>
    <xdr:sp macro="" textlink="">
      <xdr:nvSpPr>
        <xdr:cNvPr id="337" name="テキスト ボックス 336"/>
        <xdr:cNvSpPr txBox="1"/>
      </xdr:nvSpPr>
      <xdr:spPr>
        <a:xfrm>
          <a:off x="13512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83820</xdr:rowOff>
    </xdr:from>
    <xdr:to>
      <xdr:col>19</xdr:col>
      <xdr:colOff>6350</xdr:colOff>
      <xdr:row>39</xdr:row>
      <xdr:rowOff>13970</xdr:rowOff>
    </xdr:to>
    <xdr:sp macro="" textlink="">
      <xdr:nvSpPr>
        <xdr:cNvPr id="338" name="円/楕円 337"/>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170197</xdr:rowOff>
    </xdr:from>
    <xdr:ext cx="762000" cy="259045"/>
    <xdr:sp macro="" textlink="">
      <xdr:nvSpPr>
        <xdr:cNvPr id="339" name="テキスト ボックス 338"/>
        <xdr:cNvSpPr txBox="1"/>
      </xdr:nvSpPr>
      <xdr:spPr>
        <a:xfrm>
          <a:off x="12623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合併特例債等の償還増により</a:t>
          </a:r>
          <a:r>
            <a:rPr kumimoji="1" lang="en-US" altLang="ja-JP" sz="1300">
              <a:latin typeface="ＭＳ Ｐゴシック"/>
            </a:rPr>
            <a:t>0.4</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今後も引き続き、合併特例債、臨時財政対策債の償還により、公債費は増加傾向となるが、交付税措置のある有利な地方債を有効に活用し、実質的な公債費負担の抑制に努めていく。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85852</xdr:rowOff>
    </xdr:to>
    <xdr:cxnSp macro="">
      <xdr:nvCxnSpPr>
        <xdr:cNvPr id="369" name="直線コネクタ 368"/>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67563</xdr:rowOff>
    </xdr:from>
    <xdr:to>
      <xdr:col>5</xdr:col>
      <xdr:colOff>549275</xdr:colOff>
      <xdr:row>78</xdr:row>
      <xdr:rowOff>81280</xdr:rowOff>
    </xdr:to>
    <xdr:cxnSp macro="">
      <xdr:nvCxnSpPr>
        <xdr:cNvPr id="372" name="直線コネクタ 371"/>
        <xdr:cNvCxnSpPr/>
      </xdr:nvCxnSpPr>
      <xdr:spPr>
        <a:xfrm flipV="1">
          <a:off x="3098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81280</xdr:rowOff>
    </xdr:to>
    <xdr:cxnSp macro="">
      <xdr:nvCxnSpPr>
        <xdr:cNvPr id="375" name="直線コネクタ 374"/>
        <xdr:cNvCxnSpPr/>
      </xdr:nvCxnSpPr>
      <xdr:spPr>
        <a:xfrm>
          <a:off x="2209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40132</xdr:rowOff>
    </xdr:to>
    <xdr:cxnSp macro="">
      <xdr:nvCxnSpPr>
        <xdr:cNvPr id="378" name="直線コネクタ 377"/>
        <xdr:cNvCxnSpPr/>
      </xdr:nvCxnSpPr>
      <xdr:spPr>
        <a:xfrm flipV="1">
          <a:off x="1320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8" name="円/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xdr:rowOff>
    </xdr:from>
    <xdr:to>
      <xdr:col>5</xdr:col>
      <xdr:colOff>600075</xdr:colOff>
      <xdr:row>78</xdr:row>
      <xdr:rowOff>118363</xdr:rowOff>
    </xdr:to>
    <xdr:sp macro="" textlink="">
      <xdr:nvSpPr>
        <xdr:cNvPr id="390" name="円/楕円 389"/>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91" name="テキスト ボックス 390"/>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92" name="円/楕円 391"/>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93" name="テキスト ボックス 39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4" name="円/楕円 39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5" name="テキスト ボックス 394"/>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6" name="円/楕円 395"/>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7" name="テキスト ボックス 396"/>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補助費、人件費の減により</a:t>
          </a:r>
          <a:r>
            <a:rPr kumimoji="1" lang="en-US" altLang="ja-JP" sz="1300">
              <a:latin typeface="ＭＳ Ｐゴシック"/>
            </a:rPr>
            <a:t>0.9</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今後も引き続き、高齢化の進行等により社会福祉費が増加することが予想されることから、単独事業の見直し等、給付の適正化に努めていく。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77</xdr:row>
      <xdr:rowOff>39370</xdr:rowOff>
    </xdr:to>
    <xdr:cxnSp macro="">
      <xdr:nvCxnSpPr>
        <xdr:cNvPr id="430" name="直線コネクタ 429"/>
        <xdr:cNvCxnSpPr/>
      </xdr:nvCxnSpPr>
      <xdr:spPr>
        <a:xfrm flipV="1">
          <a:off x="15671800" y="13172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39370</xdr:rowOff>
    </xdr:to>
    <xdr:cxnSp macro="">
      <xdr:nvCxnSpPr>
        <xdr:cNvPr id="433" name="直線コネクタ 432"/>
        <xdr:cNvCxnSpPr/>
      </xdr:nvCxnSpPr>
      <xdr:spPr>
        <a:xfrm>
          <a:off x="14782800" y="13157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127000</xdr:rowOff>
    </xdr:to>
    <xdr:cxnSp macro="">
      <xdr:nvCxnSpPr>
        <xdr:cNvPr id="436" name="直線コネクタ 435"/>
        <xdr:cNvCxnSpPr/>
      </xdr:nvCxnSpPr>
      <xdr:spPr>
        <a:xfrm>
          <a:off x="13893800" y="13027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73661</xdr:rowOff>
    </xdr:to>
    <xdr:cxnSp macro="">
      <xdr:nvCxnSpPr>
        <xdr:cNvPr id="439" name="直線コネクタ 438"/>
        <xdr:cNvCxnSpPr/>
      </xdr:nvCxnSpPr>
      <xdr:spPr>
        <a:xfrm flipV="1">
          <a:off x="13004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43" name="テキスト ボックス 442"/>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9" name="円/楕円 448"/>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50"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51" name="円/楕円 450"/>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52" name="テキスト ボックス 451"/>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3" name="円/楕円 452"/>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4" name="テキスト ボックス 45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55" name="円/楕円 454"/>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56" name="テキスト ボックス 455"/>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7" name="円/楕円 456"/>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134637</xdr:rowOff>
    </xdr:from>
    <xdr:ext cx="762000" cy="259045"/>
    <xdr:sp macro="" textlink="">
      <xdr:nvSpPr>
        <xdr:cNvPr id="458" name="テキスト ボックス 457"/>
        <xdr:cNvSpPr txBox="1"/>
      </xdr:nvSpPr>
      <xdr:spPr>
        <a:xfrm>
          <a:off x="12623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21444</xdr:rowOff>
    </xdr:from>
    <xdr:to>
      <xdr:col>4</xdr:col>
      <xdr:colOff>1117600</xdr:colOff>
      <xdr:row>16</xdr:row>
      <xdr:rowOff>32893</xdr:rowOff>
    </xdr:to>
    <xdr:cxnSp macro="">
      <xdr:nvCxnSpPr>
        <xdr:cNvPr id="50" name="直線コネクタ 49"/>
        <xdr:cNvCxnSpPr/>
      </xdr:nvCxnSpPr>
      <xdr:spPr bwMode="auto">
        <a:xfrm>
          <a:off x="5003800" y="2812269"/>
          <a:ext cx="6477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21444</xdr:rowOff>
    </xdr:from>
    <xdr:to>
      <xdr:col>4</xdr:col>
      <xdr:colOff>469900</xdr:colOff>
      <xdr:row>16</xdr:row>
      <xdr:rowOff>34207</xdr:rowOff>
    </xdr:to>
    <xdr:cxnSp macro="">
      <xdr:nvCxnSpPr>
        <xdr:cNvPr id="53" name="直線コネクタ 52"/>
        <xdr:cNvCxnSpPr/>
      </xdr:nvCxnSpPr>
      <xdr:spPr bwMode="auto">
        <a:xfrm flipV="1">
          <a:off x="4305300" y="2812269"/>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34207</xdr:rowOff>
    </xdr:from>
    <xdr:to>
      <xdr:col>3</xdr:col>
      <xdr:colOff>904875</xdr:colOff>
      <xdr:row>16</xdr:row>
      <xdr:rowOff>60858</xdr:rowOff>
    </xdr:to>
    <xdr:cxnSp macro="">
      <xdr:nvCxnSpPr>
        <xdr:cNvPr id="56" name="直線コネクタ 55"/>
        <xdr:cNvCxnSpPr/>
      </xdr:nvCxnSpPr>
      <xdr:spPr bwMode="auto">
        <a:xfrm flipV="1">
          <a:off x="3606800" y="2825032"/>
          <a:ext cx="698500" cy="2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29464</xdr:rowOff>
    </xdr:from>
    <xdr:to>
      <xdr:col>3</xdr:col>
      <xdr:colOff>206375</xdr:colOff>
      <xdr:row>16</xdr:row>
      <xdr:rowOff>60858</xdr:rowOff>
    </xdr:to>
    <xdr:cxnSp macro="">
      <xdr:nvCxnSpPr>
        <xdr:cNvPr id="59" name="直線コネクタ 58"/>
        <xdr:cNvCxnSpPr/>
      </xdr:nvCxnSpPr>
      <xdr:spPr bwMode="auto">
        <a:xfrm>
          <a:off x="2908300" y="2820289"/>
          <a:ext cx="698500" cy="3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153543</xdr:rowOff>
    </xdr:from>
    <xdr:to>
      <xdr:col>5</xdr:col>
      <xdr:colOff>34925</xdr:colOff>
      <xdr:row>16</xdr:row>
      <xdr:rowOff>83693</xdr:rowOff>
    </xdr:to>
    <xdr:sp macro="" textlink="">
      <xdr:nvSpPr>
        <xdr:cNvPr id="69" name="円/楕円 68"/>
        <xdr:cNvSpPr/>
      </xdr:nvSpPr>
      <xdr:spPr bwMode="auto">
        <a:xfrm>
          <a:off x="56007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170070</xdr:rowOff>
    </xdr:from>
    <xdr:ext cx="762000" cy="259045"/>
    <xdr:sp macro="" textlink="">
      <xdr:nvSpPr>
        <xdr:cNvPr id="70" name="人口1人当たり決算額の推移該当値テキスト130"/>
        <xdr:cNvSpPr txBox="1"/>
      </xdr:nvSpPr>
      <xdr:spPr>
        <a:xfrm>
          <a:off x="5740400" y="2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78,440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142094</xdr:rowOff>
    </xdr:from>
    <xdr:to>
      <xdr:col>4</xdr:col>
      <xdr:colOff>520700</xdr:colOff>
      <xdr:row>16</xdr:row>
      <xdr:rowOff>72244</xdr:rowOff>
    </xdr:to>
    <xdr:sp macro="" textlink="">
      <xdr:nvSpPr>
        <xdr:cNvPr id="71" name="円/楕円 70"/>
        <xdr:cNvSpPr/>
      </xdr:nvSpPr>
      <xdr:spPr bwMode="auto">
        <a:xfrm>
          <a:off x="49530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82421</xdr:rowOff>
    </xdr:from>
    <xdr:ext cx="736600" cy="259045"/>
    <xdr:sp macro="" textlink="">
      <xdr:nvSpPr>
        <xdr:cNvPr id="72" name="テキスト ボックス 71"/>
        <xdr:cNvSpPr txBox="1"/>
      </xdr:nvSpPr>
      <xdr:spPr>
        <a:xfrm>
          <a:off x="4622800" y="25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79,041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154857</xdr:rowOff>
    </xdr:from>
    <xdr:to>
      <xdr:col>3</xdr:col>
      <xdr:colOff>955675</xdr:colOff>
      <xdr:row>16</xdr:row>
      <xdr:rowOff>85007</xdr:rowOff>
    </xdr:to>
    <xdr:sp macro="" textlink="">
      <xdr:nvSpPr>
        <xdr:cNvPr id="73" name="円/楕円 72"/>
        <xdr:cNvSpPr/>
      </xdr:nvSpPr>
      <xdr:spPr bwMode="auto">
        <a:xfrm>
          <a:off x="4254500" y="277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95184</xdr:rowOff>
    </xdr:from>
    <xdr:ext cx="762000" cy="259045"/>
    <xdr:sp macro="" textlink="">
      <xdr:nvSpPr>
        <xdr:cNvPr id="74" name="テキスト ボックス 73"/>
        <xdr:cNvSpPr txBox="1"/>
      </xdr:nvSpPr>
      <xdr:spPr>
        <a:xfrm>
          <a:off x="3924300" y="25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10058</xdr:rowOff>
    </xdr:from>
    <xdr:to>
      <xdr:col>3</xdr:col>
      <xdr:colOff>257175</xdr:colOff>
      <xdr:row>16</xdr:row>
      <xdr:rowOff>111658</xdr:rowOff>
    </xdr:to>
    <xdr:sp macro="" textlink="">
      <xdr:nvSpPr>
        <xdr:cNvPr id="75" name="円/楕円 74"/>
        <xdr:cNvSpPr/>
      </xdr:nvSpPr>
      <xdr:spPr bwMode="auto">
        <a:xfrm>
          <a:off x="35560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121835</xdr:rowOff>
    </xdr:from>
    <xdr:ext cx="762000" cy="259045"/>
    <xdr:sp macro="" textlink="">
      <xdr:nvSpPr>
        <xdr:cNvPr id="76" name="テキスト ボックス 75"/>
        <xdr:cNvSpPr txBox="1"/>
      </xdr:nvSpPr>
      <xdr:spPr>
        <a:xfrm>
          <a:off x="32258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150114</xdr:rowOff>
    </xdr:from>
    <xdr:to>
      <xdr:col>2</xdr:col>
      <xdr:colOff>692150</xdr:colOff>
      <xdr:row>16</xdr:row>
      <xdr:rowOff>80264</xdr:rowOff>
    </xdr:to>
    <xdr:sp macro="" textlink="">
      <xdr:nvSpPr>
        <xdr:cNvPr id="77" name="円/楕円 76"/>
        <xdr:cNvSpPr/>
      </xdr:nvSpPr>
      <xdr:spPr bwMode="auto">
        <a:xfrm>
          <a:off x="2857500" y="276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90441</xdr:rowOff>
    </xdr:from>
    <xdr:ext cx="762000" cy="259045"/>
    <xdr:sp macro="" textlink="">
      <xdr:nvSpPr>
        <xdr:cNvPr id="78" name="テキスト ボックス 77"/>
        <xdr:cNvSpPr txBox="1"/>
      </xdr:nvSpPr>
      <xdr:spPr>
        <a:xfrm>
          <a:off x="2527300" y="253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299212</xdr:rowOff>
    </xdr:from>
    <xdr:to>
      <xdr:col>4</xdr:col>
      <xdr:colOff>1117600</xdr:colOff>
      <xdr:row>34</xdr:row>
      <xdr:rowOff>326301</xdr:rowOff>
    </xdr:to>
    <xdr:cxnSp macro="">
      <xdr:nvCxnSpPr>
        <xdr:cNvPr id="111" name="直線コネクタ 110"/>
        <xdr:cNvCxnSpPr/>
      </xdr:nvCxnSpPr>
      <xdr:spPr bwMode="auto">
        <a:xfrm>
          <a:off x="5003800" y="6566662"/>
          <a:ext cx="6477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264464</xdr:rowOff>
    </xdr:from>
    <xdr:to>
      <xdr:col>4</xdr:col>
      <xdr:colOff>469900</xdr:colOff>
      <xdr:row>34</xdr:row>
      <xdr:rowOff>299212</xdr:rowOff>
    </xdr:to>
    <xdr:cxnSp macro="">
      <xdr:nvCxnSpPr>
        <xdr:cNvPr id="114" name="直線コネクタ 113"/>
        <xdr:cNvCxnSpPr/>
      </xdr:nvCxnSpPr>
      <xdr:spPr bwMode="auto">
        <a:xfrm>
          <a:off x="4305300" y="6531914"/>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247358</xdr:rowOff>
    </xdr:from>
    <xdr:to>
      <xdr:col>3</xdr:col>
      <xdr:colOff>904875</xdr:colOff>
      <xdr:row>34</xdr:row>
      <xdr:rowOff>264464</xdr:rowOff>
    </xdr:to>
    <xdr:cxnSp macro="">
      <xdr:nvCxnSpPr>
        <xdr:cNvPr id="117" name="直線コネクタ 116"/>
        <xdr:cNvCxnSpPr/>
      </xdr:nvCxnSpPr>
      <xdr:spPr bwMode="auto">
        <a:xfrm>
          <a:off x="3606800" y="6514808"/>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191846</xdr:rowOff>
    </xdr:from>
    <xdr:to>
      <xdr:col>3</xdr:col>
      <xdr:colOff>206375</xdr:colOff>
      <xdr:row>34</xdr:row>
      <xdr:rowOff>247358</xdr:rowOff>
    </xdr:to>
    <xdr:cxnSp macro="">
      <xdr:nvCxnSpPr>
        <xdr:cNvPr id="120" name="直線コネクタ 119"/>
        <xdr:cNvCxnSpPr/>
      </xdr:nvCxnSpPr>
      <xdr:spPr bwMode="auto">
        <a:xfrm>
          <a:off x="2908300" y="6459296"/>
          <a:ext cx="698500" cy="5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275501</xdr:rowOff>
    </xdr:from>
    <xdr:to>
      <xdr:col>5</xdr:col>
      <xdr:colOff>34925</xdr:colOff>
      <xdr:row>35</xdr:row>
      <xdr:rowOff>34201</xdr:rowOff>
    </xdr:to>
    <xdr:sp macro="" textlink="">
      <xdr:nvSpPr>
        <xdr:cNvPr id="130" name="円/楕円 129"/>
        <xdr:cNvSpPr/>
      </xdr:nvSpPr>
      <xdr:spPr bwMode="auto">
        <a:xfrm>
          <a:off x="56007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120578</xdr:rowOff>
    </xdr:from>
    <xdr:ext cx="762000" cy="259045"/>
    <xdr:sp macro="" textlink="">
      <xdr:nvSpPr>
        <xdr:cNvPr id="131" name="人口1人当たり決算額の推移該当値テキスト445"/>
        <xdr:cNvSpPr txBox="1"/>
      </xdr:nvSpPr>
      <xdr:spPr>
        <a:xfrm>
          <a:off x="5740400" y="638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248412</xdr:rowOff>
    </xdr:from>
    <xdr:to>
      <xdr:col>4</xdr:col>
      <xdr:colOff>520700</xdr:colOff>
      <xdr:row>35</xdr:row>
      <xdr:rowOff>7112</xdr:rowOff>
    </xdr:to>
    <xdr:sp macro="" textlink="">
      <xdr:nvSpPr>
        <xdr:cNvPr id="132" name="円/楕円 131"/>
        <xdr:cNvSpPr/>
      </xdr:nvSpPr>
      <xdr:spPr bwMode="auto">
        <a:xfrm>
          <a:off x="49530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17289</xdr:rowOff>
    </xdr:from>
    <xdr:ext cx="736600" cy="259045"/>
    <xdr:sp macro="" textlink="">
      <xdr:nvSpPr>
        <xdr:cNvPr id="133" name="テキスト ボックス 132"/>
        <xdr:cNvSpPr txBox="1"/>
      </xdr:nvSpPr>
      <xdr:spPr>
        <a:xfrm>
          <a:off x="4622800" y="628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213665</xdr:rowOff>
    </xdr:from>
    <xdr:to>
      <xdr:col>3</xdr:col>
      <xdr:colOff>955675</xdr:colOff>
      <xdr:row>34</xdr:row>
      <xdr:rowOff>315264</xdr:rowOff>
    </xdr:to>
    <xdr:sp macro="" textlink="">
      <xdr:nvSpPr>
        <xdr:cNvPr id="134" name="円/楕円 133"/>
        <xdr:cNvSpPr/>
      </xdr:nvSpPr>
      <xdr:spPr bwMode="auto">
        <a:xfrm>
          <a:off x="42545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325442</xdr:rowOff>
    </xdr:from>
    <xdr:ext cx="762000" cy="259045"/>
    <xdr:sp macro="" textlink="">
      <xdr:nvSpPr>
        <xdr:cNvPr id="135" name="テキスト ボックス 134"/>
        <xdr:cNvSpPr txBox="1"/>
      </xdr:nvSpPr>
      <xdr:spPr>
        <a:xfrm>
          <a:off x="3924300" y="62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196558</xdr:rowOff>
    </xdr:from>
    <xdr:to>
      <xdr:col>3</xdr:col>
      <xdr:colOff>257175</xdr:colOff>
      <xdr:row>34</xdr:row>
      <xdr:rowOff>298158</xdr:rowOff>
    </xdr:to>
    <xdr:sp macro="" textlink="">
      <xdr:nvSpPr>
        <xdr:cNvPr id="136" name="円/楕円 135"/>
        <xdr:cNvSpPr/>
      </xdr:nvSpPr>
      <xdr:spPr bwMode="auto">
        <a:xfrm>
          <a:off x="3556000" y="646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308335</xdr:rowOff>
    </xdr:from>
    <xdr:ext cx="762000" cy="259045"/>
    <xdr:sp macro="" textlink="">
      <xdr:nvSpPr>
        <xdr:cNvPr id="137" name="テキスト ボックス 136"/>
        <xdr:cNvSpPr txBox="1"/>
      </xdr:nvSpPr>
      <xdr:spPr>
        <a:xfrm>
          <a:off x="32258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141046</xdr:rowOff>
    </xdr:from>
    <xdr:to>
      <xdr:col>2</xdr:col>
      <xdr:colOff>692150</xdr:colOff>
      <xdr:row>34</xdr:row>
      <xdr:rowOff>242646</xdr:rowOff>
    </xdr:to>
    <xdr:sp macro="" textlink="">
      <xdr:nvSpPr>
        <xdr:cNvPr id="138" name="円/楕円 137"/>
        <xdr:cNvSpPr/>
      </xdr:nvSpPr>
      <xdr:spPr bwMode="auto">
        <a:xfrm>
          <a:off x="2857500" y="640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252823</xdr:rowOff>
    </xdr:from>
    <xdr:ext cx="762000" cy="259045"/>
    <xdr:sp macro="" textlink="">
      <xdr:nvSpPr>
        <xdr:cNvPr id="139" name="テキスト ボックス 138"/>
        <xdr:cNvSpPr txBox="1"/>
      </xdr:nvSpPr>
      <xdr:spPr>
        <a:xfrm>
          <a:off x="2527300" y="61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158217</xdr:rowOff>
    </xdr:from>
    <xdr:to>
      <xdr:col>6</xdr:col>
      <xdr:colOff>511175</xdr:colOff>
      <xdr:row>32</xdr:row>
      <xdr:rowOff>50546</xdr:rowOff>
    </xdr:to>
    <xdr:cxnSp macro="">
      <xdr:nvCxnSpPr>
        <xdr:cNvPr id="61" name="直線コネクタ 60"/>
        <xdr:cNvCxnSpPr/>
      </xdr:nvCxnSpPr>
      <xdr:spPr>
        <a:xfrm>
          <a:off x="3797300" y="5473167"/>
          <a:ext cx="8382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97028</xdr:rowOff>
    </xdr:from>
    <xdr:to>
      <xdr:col>5</xdr:col>
      <xdr:colOff>358775</xdr:colOff>
      <xdr:row>31</xdr:row>
      <xdr:rowOff>158217</xdr:rowOff>
    </xdr:to>
    <xdr:cxnSp macro="">
      <xdr:nvCxnSpPr>
        <xdr:cNvPr id="64" name="直線コネクタ 63"/>
        <xdr:cNvCxnSpPr/>
      </xdr:nvCxnSpPr>
      <xdr:spPr>
        <a:xfrm>
          <a:off x="2908300" y="5411978"/>
          <a:ext cx="8890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97028</xdr:rowOff>
    </xdr:from>
    <xdr:to>
      <xdr:col>4</xdr:col>
      <xdr:colOff>155575</xdr:colOff>
      <xdr:row>31</xdr:row>
      <xdr:rowOff>123165</xdr:rowOff>
    </xdr:to>
    <xdr:cxnSp macro="">
      <xdr:nvCxnSpPr>
        <xdr:cNvPr id="67" name="直線コネクタ 66"/>
        <xdr:cNvCxnSpPr/>
      </xdr:nvCxnSpPr>
      <xdr:spPr>
        <a:xfrm flipV="1">
          <a:off x="2019300" y="5411978"/>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123165</xdr:rowOff>
    </xdr:from>
    <xdr:to>
      <xdr:col>2</xdr:col>
      <xdr:colOff>638175</xdr:colOff>
      <xdr:row>31</xdr:row>
      <xdr:rowOff>153454</xdr:rowOff>
    </xdr:to>
    <xdr:cxnSp macro="">
      <xdr:nvCxnSpPr>
        <xdr:cNvPr id="70" name="直線コネクタ 69"/>
        <xdr:cNvCxnSpPr/>
      </xdr:nvCxnSpPr>
      <xdr:spPr>
        <a:xfrm flipV="1">
          <a:off x="1130300" y="543811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171196</xdr:rowOff>
    </xdr:from>
    <xdr:to>
      <xdr:col>6</xdr:col>
      <xdr:colOff>561975</xdr:colOff>
      <xdr:row>32</xdr:row>
      <xdr:rowOff>101346</xdr:rowOff>
    </xdr:to>
    <xdr:sp macro="" textlink="">
      <xdr:nvSpPr>
        <xdr:cNvPr id="80" name="円/楕円 79"/>
        <xdr:cNvSpPr/>
      </xdr:nvSpPr>
      <xdr:spPr>
        <a:xfrm>
          <a:off x="45847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22623</xdr:rowOff>
    </xdr:from>
    <xdr:ext cx="534377" cy="259045"/>
    <xdr:sp macro="" textlink="">
      <xdr:nvSpPr>
        <xdr:cNvPr id="81" name="人件費該当値テキスト"/>
        <xdr:cNvSpPr txBox="1"/>
      </xdr:nvSpPr>
      <xdr:spPr>
        <a:xfrm>
          <a:off x="4686300" y="53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71,340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107417</xdr:rowOff>
    </xdr:from>
    <xdr:to>
      <xdr:col>5</xdr:col>
      <xdr:colOff>409575</xdr:colOff>
      <xdr:row>32</xdr:row>
      <xdr:rowOff>37567</xdr:rowOff>
    </xdr:to>
    <xdr:sp macro="" textlink="">
      <xdr:nvSpPr>
        <xdr:cNvPr id="82" name="円/楕円 81"/>
        <xdr:cNvSpPr/>
      </xdr:nvSpPr>
      <xdr:spPr>
        <a:xfrm>
          <a:off x="3746500" y="542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54094</xdr:rowOff>
    </xdr:from>
    <xdr:ext cx="534377" cy="259045"/>
    <xdr:sp macro="" textlink="">
      <xdr:nvSpPr>
        <xdr:cNvPr id="83" name="テキスト ボックス 82"/>
        <xdr:cNvSpPr txBox="1"/>
      </xdr:nvSpPr>
      <xdr:spPr>
        <a:xfrm>
          <a:off x="3530111" y="51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46228</xdr:rowOff>
    </xdr:from>
    <xdr:to>
      <xdr:col>4</xdr:col>
      <xdr:colOff>206375</xdr:colOff>
      <xdr:row>31</xdr:row>
      <xdr:rowOff>147828</xdr:rowOff>
    </xdr:to>
    <xdr:sp macro="" textlink="">
      <xdr:nvSpPr>
        <xdr:cNvPr id="84" name="円/楕円 83"/>
        <xdr:cNvSpPr/>
      </xdr:nvSpPr>
      <xdr:spPr>
        <a:xfrm>
          <a:off x="2857500" y="5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164355</xdr:rowOff>
    </xdr:from>
    <xdr:ext cx="534377" cy="259045"/>
    <xdr:sp macro="" textlink="">
      <xdr:nvSpPr>
        <xdr:cNvPr id="85" name="テキスト ボックス 84"/>
        <xdr:cNvSpPr txBox="1"/>
      </xdr:nvSpPr>
      <xdr:spPr>
        <a:xfrm>
          <a:off x="2641111" y="513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74,620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72365</xdr:rowOff>
    </xdr:from>
    <xdr:to>
      <xdr:col>3</xdr:col>
      <xdr:colOff>3175</xdr:colOff>
      <xdr:row>32</xdr:row>
      <xdr:rowOff>2515</xdr:rowOff>
    </xdr:to>
    <xdr:sp macro="" textlink="">
      <xdr:nvSpPr>
        <xdr:cNvPr id="86" name="円/楕円 85"/>
        <xdr:cNvSpPr/>
      </xdr:nvSpPr>
      <xdr:spPr>
        <a:xfrm>
          <a:off x="1968500" y="53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19042</xdr:rowOff>
    </xdr:from>
    <xdr:ext cx="534377" cy="259045"/>
    <xdr:sp macro="" textlink="">
      <xdr:nvSpPr>
        <xdr:cNvPr id="87" name="テキスト ボックス 86"/>
        <xdr:cNvSpPr txBox="1"/>
      </xdr:nvSpPr>
      <xdr:spPr>
        <a:xfrm>
          <a:off x="1752111" y="516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73,934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102654</xdr:rowOff>
    </xdr:from>
    <xdr:to>
      <xdr:col>1</xdr:col>
      <xdr:colOff>485775</xdr:colOff>
      <xdr:row>32</xdr:row>
      <xdr:rowOff>32804</xdr:rowOff>
    </xdr:to>
    <xdr:sp macro="" textlink="">
      <xdr:nvSpPr>
        <xdr:cNvPr id="88" name="円/楕円 87"/>
        <xdr:cNvSpPr/>
      </xdr:nvSpPr>
      <xdr:spPr>
        <a:xfrm>
          <a:off x="1079500" y="54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49331</xdr:rowOff>
    </xdr:from>
    <xdr:ext cx="534377" cy="259045"/>
    <xdr:sp macro="" textlink="">
      <xdr:nvSpPr>
        <xdr:cNvPr id="89" name="テキスト ボックス 88"/>
        <xdr:cNvSpPr txBox="1"/>
      </xdr:nvSpPr>
      <xdr:spPr>
        <a:xfrm>
          <a:off x="863111" y="51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6655</xdr:rowOff>
    </xdr:from>
    <xdr:to>
      <xdr:col>6</xdr:col>
      <xdr:colOff>511175</xdr:colOff>
      <xdr:row>55</xdr:row>
      <xdr:rowOff>56794</xdr:rowOff>
    </xdr:to>
    <xdr:cxnSp macro="">
      <xdr:nvCxnSpPr>
        <xdr:cNvPr id="119" name="直線コネクタ 118"/>
        <xdr:cNvCxnSpPr/>
      </xdr:nvCxnSpPr>
      <xdr:spPr>
        <a:xfrm flipV="1">
          <a:off x="3797300" y="9436405"/>
          <a:ext cx="8382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63479</xdr:rowOff>
    </xdr:from>
    <xdr:ext cx="534377" cy="259045"/>
    <xdr:sp macro="" textlink="">
      <xdr:nvSpPr>
        <xdr:cNvPr id="120" name="物件費平均値テキスト"/>
        <xdr:cNvSpPr txBox="1"/>
      </xdr:nvSpPr>
      <xdr:spPr>
        <a:xfrm>
          <a:off x="4686300" y="949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56794</xdr:rowOff>
    </xdr:from>
    <xdr:to>
      <xdr:col>5</xdr:col>
      <xdr:colOff>358775</xdr:colOff>
      <xdr:row>55</xdr:row>
      <xdr:rowOff>114554</xdr:rowOff>
    </xdr:to>
    <xdr:cxnSp macro="">
      <xdr:nvCxnSpPr>
        <xdr:cNvPr id="122" name="直線コネクタ 121"/>
        <xdr:cNvCxnSpPr/>
      </xdr:nvCxnSpPr>
      <xdr:spPr>
        <a:xfrm flipV="1">
          <a:off x="2908300" y="9486544"/>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114554</xdr:rowOff>
    </xdr:from>
    <xdr:to>
      <xdr:col>4</xdr:col>
      <xdr:colOff>155575</xdr:colOff>
      <xdr:row>56</xdr:row>
      <xdr:rowOff>118440</xdr:rowOff>
    </xdr:to>
    <xdr:cxnSp macro="">
      <xdr:nvCxnSpPr>
        <xdr:cNvPr id="125" name="直線コネクタ 124"/>
        <xdr:cNvCxnSpPr/>
      </xdr:nvCxnSpPr>
      <xdr:spPr>
        <a:xfrm flipV="1">
          <a:off x="2019300" y="9544304"/>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98704</xdr:rowOff>
    </xdr:from>
    <xdr:to>
      <xdr:col>2</xdr:col>
      <xdr:colOff>638175</xdr:colOff>
      <xdr:row>56</xdr:row>
      <xdr:rowOff>118440</xdr:rowOff>
    </xdr:to>
    <xdr:cxnSp macro="">
      <xdr:nvCxnSpPr>
        <xdr:cNvPr id="128" name="直線コネクタ 127"/>
        <xdr:cNvCxnSpPr/>
      </xdr:nvCxnSpPr>
      <xdr:spPr>
        <a:xfrm>
          <a:off x="1130300" y="9699904"/>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127305</xdr:rowOff>
    </xdr:from>
    <xdr:to>
      <xdr:col>6</xdr:col>
      <xdr:colOff>561975</xdr:colOff>
      <xdr:row>55</xdr:row>
      <xdr:rowOff>57455</xdr:rowOff>
    </xdr:to>
    <xdr:sp macro="" textlink="">
      <xdr:nvSpPr>
        <xdr:cNvPr id="138" name="円/楕円 137"/>
        <xdr:cNvSpPr/>
      </xdr:nvSpPr>
      <xdr:spPr>
        <a:xfrm>
          <a:off x="4584700" y="93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150182</xdr:rowOff>
    </xdr:from>
    <xdr:ext cx="534377" cy="259045"/>
    <xdr:sp macro="" textlink="">
      <xdr:nvSpPr>
        <xdr:cNvPr id="139" name="物件費該当値テキスト"/>
        <xdr:cNvSpPr txBox="1"/>
      </xdr:nvSpPr>
      <xdr:spPr>
        <a:xfrm>
          <a:off x="4686300" y="92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58,992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5994</xdr:rowOff>
    </xdr:from>
    <xdr:to>
      <xdr:col>5</xdr:col>
      <xdr:colOff>409575</xdr:colOff>
      <xdr:row>55</xdr:row>
      <xdr:rowOff>107594</xdr:rowOff>
    </xdr:to>
    <xdr:sp macro="" textlink="">
      <xdr:nvSpPr>
        <xdr:cNvPr id="140" name="円/楕円 139"/>
        <xdr:cNvSpPr/>
      </xdr:nvSpPr>
      <xdr:spPr>
        <a:xfrm>
          <a:off x="3746500" y="943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124121</xdr:rowOff>
    </xdr:from>
    <xdr:ext cx="534377" cy="259045"/>
    <xdr:sp macro="" textlink="">
      <xdr:nvSpPr>
        <xdr:cNvPr id="141" name="テキスト ボックス 140"/>
        <xdr:cNvSpPr txBox="1"/>
      </xdr:nvSpPr>
      <xdr:spPr>
        <a:xfrm>
          <a:off x="3530111" y="92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63754</xdr:rowOff>
    </xdr:from>
    <xdr:to>
      <xdr:col>4</xdr:col>
      <xdr:colOff>206375</xdr:colOff>
      <xdr:row>55</xdr:row>
      <xdr:rowOff>165354</xdr:rowOff>
    </xdr:to>
    <xdr:sp macro="" textlink="">
      <xdr:nvSpPr>
        <xdr:cNvPr id="142" name="円/楕円 141"/>
        <xdr:cNvSpPr/>
      </xdr:nvSpPr>
      <xdr:spPr>
        <a:xfrm>
          <a:off x="2857500" y="94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10431</xdr:rowOff>
    </xdr:from>
    <xdr:ext cx="534377" cy="259045"/>
    <xdr:sp macro="" textlink="">
      <xdr:nvSpPr>
        <xdr:cNvPr id="143" name="テキスト ボックス 142"/>
        <xdr:cNvSpPr txBox="1"/>
      </xdr:nvSpPr>
      <xdr:spPr>
        <a:xfrm>
          <a:off x="2641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67640</xdr:rowOff>
    </xdr:from>
    <xdr:to>
      <xdr:col>3</xdr:col>
      <xdr:colOff>3175</xdr:colOff>
      <xdr:row>56</xdr:row>
      <xdr:rowOff>169240</xdr:rowOff>
    </xdr:to>
    <xdr:sp macro="" textlink="">
      <xdr:nvSpPr>
        <xdr:cNvPr id="144" name="円/楕円 143"/>
        <xdr:cNvSpPr/>
      </xdr:nvSpPr>
      <xdr:spPr>
        <a:xfrm>
          <a:off x="1968500" y="96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14317</xdr:rowOff>
    </xdr:from>
    <xdr:ext cx="534377" cy="259045"/>
    <xdr:sp macro="" textlink="">
      <xdr:nvSpPr>
        <xdr:cNvPr id="145" name="テキスト ボックス 144"/>
        <xdr:cNvSpPr txBox="1"/>
      </xdr:nvSpPr>
      <xdr:spPr>
        <a:xfrm>
          <a:off x="1752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47904</xdr:rowOff>
    </xdr:from>
    <xdr:to>
      <xdr:col>1</xdr:col>
      <xdr:colOff>485775</xdr:colOff>
      <xdr:row>56</xdr:row>
      <xdr:rowOff>149504</xdr:rowOff>
    </xdr:to>
    <xdr:sp macro="" textlink="">
      <xdr:nvSpPr>
        <xdr:cNvPr id="146" name="円/楕円 145"/>
        <xdr:cNvSpPr/>
      </xdr:nvSpPr>
      <xdr:spPr>
        <a:xfrm>
          <a:off x="1079500" y="96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166031</xdr:rowOff>
    </xdr:from>
    <xdr:ext cx="534377" cy="259045"/>
    <xdr:sp macro="" textlink="">
      <xdr:nvSpPr>
        <xdr:cNvPr id="147" name="テキスト ボックス 146"/>
        <xdr:cNvSpPr txBox="1"/>
      </xdr:nvSpPr>
      <xdr:spPr>
        <a:xfrm>
          <a:off x="863111" y="942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39280</xdr:rowOff>
    </xdr:from>
    <xdr:to>
      <xdr:col>6</xdr:col>
      <xdr:colOff>511175</xdr:colOff>
      <xdr:row>76</xdr:row>
      <xdr:rowOff>90714</xdr:rowOff>
    </xdr:to>
    <xdr:cxnSp macro="">
      <xdr:nvCxnSpPr>
        <xdr:cNvPr id="178" name="直線コネクタ 177"/>
        <xdr:cNvCxnSpPr/>
      </xdr:nvCxnSpPr>
      <xdr:spPr>
        <a:xfrm flipV="1">
          <a:off x="3797300" y="130694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90714</xdr:rowOff>
    </xdr:from>
    <xdr:to>
      <xdr:col>5</xdr:col>
      <xdr:colOff>358775</xdr:colOff>
      <xdr:row>76</xdr:row>
      <xdr:rowOff>105246</xdr:rowOff>
    </xdr:to>
    <xdr:cxnSp macro="">
      <xdr:nvCxnSpPr>
        <xdr:cNvPr id="181" name="直線コネクタ 180"/>
        <xdr:cNvCxnSpPr/>
      </xdr:nvCxnSpPr>
      <xdr:spPr>
        <a:xfrm flipV="1">
          <a:off x="2908300" y="1312091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55607</xdr:rowOff>
    </xdr:from>
    <xdr:to>
      <xdr:col>4</xdr:col>
      <xdr:colOff>155575</xdr:colOff>
      <xdr:row>76</xdr:row>
      <xdr:rowOff>105246</xdr:rowOff>
    </xdr:to>
    <xdr:cxnSp macro="">
      <xdr:nvCxnSpPr>
        <xdr:cNvPr id="184" name="直線コネクタ 183"/>
        <xdr:cNvCxnSpPr/>
      </xdr:nvCxnSpPr>
      <xdr:spPr>
        <a:xfrm>
          <a:off x="2019300" y="1308580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55607</xdr:rowOff>
    </xdr:from>
    <xdr:to>
      <xdr:col>2</xdr:col>
      <xdr:colOff>638175</xdr:colOff>
      <xdr:row>76</xdr:row>
      <xdr:rowOff>116024</xdr:rowOff>
    </xdr:to>
    <xdr:cxnSp macro="">
      <xdr:nvCxnSpPr>
        <xdr:cNvPr id="187" name="直線コネクタ 186"/>
        <xdr:cNvCxnSpPr/>
      </xdr:nvCxnSpPr>
      <xdr:spPr>
        <a:xfrm flipV="1">
          <a:off x="1130300" y="13085807"/>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159930</xdr:rowOff>
    </xdr:from>
    <xdr:to>
      <xdr:col>6</xdr:col>
      <xdr:colOff>561975</xdr:colOff>
      <xdr:row>76</xdr:row>
      <xdr:rowOff>90080</xdr:rowOff>
    </xdr:to>
    <xdr:sp macro="" textlink="">
      <xdr:nvSpPr>
        <xdr:cNvPr id="197" name="円/楕円 196"/>
        <xdr:cNvSpPr/>
      </xdr:nvSpPr>
      <xdr:spPr>
        <a:xfrm>
          <a:off x="45847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138357</xdr:rowOff>
    </xdr:from>
    <xdr:ext cx="469744" cy="259045"/>
    <xdr:sp macro="" textlink="">
      <xdr:nvSpPr>
        <xdr:cNvPr id="198" name="維持補修費該当値テキスト"/>
        <xdr:cNvSpPr txBox="1"/>
      </xdr:nvSpPr>
      <xdr:spPr>
        <a:xfrm>
          <a:off x="4686300" y="129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39914</xdr:rowOff>
    </xdr:from>
    <xdr:to>
      <xdr:col>5</xdr:col>
      <xdr:colOff>409575</xdr:colOff>
      <xdr:row>76</xdr:row>
      <xdr:rowOff>141514</xdr:rowOff>
    </xdr:to>
    <xdr:sp macro="" textlink="">
      <xdr:nvSpPr>
        <xdr:cNvPr id="199" name="円/楕円 198"/>
        <xdr:cNvSpPr/>
      </xdr:nvSpPr>
      <xdr:spPr>
        <a:xfrm>
          <a:off x="3746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132641</xdr:rowOff>
    </xdr:from>
    <xdr:ext cx="469744" cy="259045"/>
    <xdr:sp macro="" textlink="">
      <xdr:nvSpPr>
        <xdr:cNvPr id="200" name="テキスト ボックス 199"/>
        <xdr:cNvSpPr txBox="1"/>
      </xdr:nvSpPr>
      <xdr:spPr>
        <a:xfrm>
          <a:off x="3562427"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54446</xdr:rowOff>
    </xdr:from>
    <xdr:to>
      <xdr:col>4</xdr:col>
      <xdr:colOff>206375</xdr:colOff>
      <xdr:row>76</xdr:row>
      <xdr:rowOff>156046</xdr:rowOff>
    </xdr:to>
    <xdr:sp macro="" textlink="">
      <xdr:nvSpPr>
        <xdr:cNvPr id="201" name="円/楕円 200"/>
        <xdr:cNvSpPr/>
      </xdr:nvSpPr>
      <xdr:spPr>
        <a:xfrm>
          <a:off x="2857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147173</xdr:rowOff>
    </xdr:from>
    <xdr:ext cx="469744" cy="259045"/>
    <xdr:sp macro="" textlink="">
      <xdr:nvSpPr>
        <xdr:cNvPr id="202" name="テキスト ボックス 201"/>
        <xdr:cNvSpPr txBox="1"/>
      </xdr:nvSpPr>
      <xdr:spPr>
        <a:xfrm>
          <a:off x="2673427"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4807</xdr:rowOff>
    </xdr:from>
    <xdr:to>
      <xdr:col>3</xdr:col>
      <xdr:colOff>3175</xdr:colOff>
      <xdr:row>76</xdr:row>
      <xdr:rowOff>106407</xdr:rowOff>
    </xdr:to>
    <xdr:sp macro="" textlink="">
      <xdr:nvSpPr>
        <xdr:cNvPr id="203" name="円/楕円 202"/>
        <xdr:cNvSpPr/>
      </xdr:nvSpPr>
      <xdr:spPr>
        <a:xfrm>
          <a:off x="1968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97534</xdr:rowOff>
    </xdr:from>
    <xdr:ext cx="469744" cy="259045"/>
    <xdr:sp macro="" textlink="">
      <xdr:nvSpPr>
        <xdr:cNvPr id="204" name="テキスト ボックス 203"/>
        <xdr:cNvSpPr txBox="1"/>
      </xdr:nvSpPr>
      <xdr:spPr>
        <a:xfrm>
          <a:off x="1784427" y="131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65224</xdr:rowOff>
    </xdr:from>
    <xdr:to>
      <xdr:col>1</xdr:col>
      <xdr:colOff>485775</xdr:colOff>
      <xdr:row>76</xdr:row>
      <xdr:rowOff>166824</xdr:rowOff>
    </xdr:to>
    <xdr:sp macro="" textlink="">
      <xdr:nvSpPr>
        <xdr:cNvPr id="205" name="円/楕円 204"/>
        <xdr:cNvSpPr/>
      </xdr:nvSpPr>
      <xdr:spPr>
        <a:xfrm>
          <a:off x="1079500" y="130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157951</xdr:rowOff>
    </xdr:from>
    <xdr:ext cx="469744" cy="259045"/>
    <xdr:sp macro="" textlink="">
      <xdr:nvSpPr>
        <xdr:cNvPr id="206" name="テキスト ボックス 205"/>
        <xdr:cNvSpPr txBox="1"/>
      </xdr:nvSpPr>
      <xdr:spPr>
        <a:xfrm>
          <a:off x="895427" y="131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155054</xdr:rowOff>
    </xdr:from>
    <xdr:to>
      <xdr:col>6</xdr:col>
      <xdr:colOff>511175</xdr:colOff>
      <xdr:row>96</xdr:row>
      <xdr:rowOff>46698</xdr:rowOff>
    </xdr:to>
    <xdr:cxnSp macro="">
      <xdr:nvCxnSpPr>
        <xdr:cNvPr id="236" name="直線コネクタ 235"/>
        <xdr:cNvCxnSpPr/>
      </xdr:nvCxnSpPr>
      <xdr:spPr>
        <a:xfrm flipV="1">
          <a:off x="3797300" y="16271354"/>
          <a:ext cx="8382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41745</xdr:rowOff>
    </xdr:from>
    <xdr:to>
      <xdr:col>5</xdr:col>
      <xdr:colOff>358775</xdr:colOff>
      <xdr:row>96</xdr:row>
      <xdr:rowOff>46698</xdr:rowOff>
    </xdr:to>
    <xdr:cxnSp macro="">
      <xdr:nvCxnSpPr>
        <xdr:cNvPr id="239" name="直線コネクタ 238"/>
        <xdr:cNvCxnSpPr/>
      </xdr:nvCxnSpPr>
      <xdr:spPr>
        <a:xfrm>
          <a:off x="2908300" y="165009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41745</xdr:rowOff>
    </xdr:from>
    <xdr:to>
      <xdr:col>4</xdr:col>
      <xdr:colOff>155575</xdr:colOff>
      <xdr:row>97</xdr:row>
      <xdr:rowOff>6922</xdr:rowOff>
    </xdr:to>
    <xdr:cxnSp macro="">
      <xdr:nvCxnSpPr>
        <xdr:cNvPr id="242" name="直線コネクタ 241"/>
        <xdr:cNvCxnSpPr/>
      </xdr:nvCxnSpPr>
      <xdr:spPr>
        <a:xfrm flipV="1">
          <a:off x="2019300" y="16500945"/>
          <a:ext cx="889000" cy="1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6922</xdr:rowOff>
    </xdr:from>
    <xdr:to>
      <xdr:col>2</xdr:col>
      <xdr:colOff>638175</xdr:colOff>
      <xdr:row>97</xdr:row>
      <xdr:rowOff>31877</xdr:rowOff>
    </xdr:to>
    <xdr:cxnSp macro="">
      <xdr:nvCxnSpPr>
        <xdr:cNvPr id="245" name="直線コネクタ 244"/>
        <xdr:cNvCxnSpPr/>
      </xdr:nvCxnSpPr>
      <xdr:spPr>
        <a:xfrm flipV="1">
          <a:off x="1130300" y="16637572"/>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104254</xdr:rowOff>
    </xdr:from>
    <xdr:to>
      <xdr:col>6</xdr:col>
      <xdr:colOff>561975</xdr:colOff>
      <xdr:row>95</xdr:row>
      <xdr:rowOff>34404</xdr:rowOff>
    </xdr:to>
    <xdr:sp macro="" textlink="">
      <xdr:nvSpPr>
        <xdr:cNvPr id="255" name="円/楕円 254"/>
        <xdr:cNvSpPr/>
      </xdr:nvSpPr>
      <xdr:spPr>
        <a:xfrm>
          <a:off x="4584700" y="162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127131</xdr:rowOff>
    </xdr:from>
    <xdr:ext cx="534377" cy="259045"/>
    <xdr:sp macro="" textlink="">
      <xdr:nvSpPr>
        <xdr:cNvPr id="256" name="扶助費該当値テキスト"/>
        <xdr:cNvSpPr txBox="1"/>
      </xdr:nvSpPr>
      <xdr:spPr>
        <a:xfrm>
          <a:off x="4686300" y="16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79,597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167348</xdr:rowOff>
    </xdr:from>
    <xdr:to>
      <xdr:col>5</xdr:col>
      <xdr:colOff>409575</xdr:colOff>
      <xdr:row>96</xdr:row>
      <xdr:rowOff>97498</xdr:rowOff>
    </xdr:to>
    <xdr:sp macro="" textlink="">
      <xdr:nvSpPr>
        <xdr:cNvPr id="257" name="円/楕円 256"/>
        <xdr:cNvSpPr/>
      </xdr:nvSpPr>
      <xdr:spPr>
        <a:xfrm>
          <a:off x="3746500" y="16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88625</xdr:rowOff>
    </xdr:from>
    <xdr:ext cx="534377" cy="259045"/>
    <xdr:sp macro="" textlink="">
      <xdr:nvSpPr>
        <xdr:cNvPr id="258" name="テキスト ボックス 257"/>
        <xdr:cNvSpPr txBox="1"/>
      </xdr:nvSpPr>
      <xdr:spPr>
        <a:xfrm>
          <a:off x="3530111" y="165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162395</xdr:rowOff>
    </xdr:from>
    <xdr:to>
      <xdr:col>4</xdr:col>
      <xdr:colOff>206375</xdr:colOff>
      <xdr:row>96</xdr:row>
      <xdr:rowOff>92545</xdr:rowOff>
    </xdr:to>
    <xdr:sp macro="" textlink="">
      <xdr:nvSpPr>
        <xdr:cNvPr id="259" name="円/楕円 258"/>
        <xdr:cNvSpPr/>
      </xdr:nvSpPr>
      <xdr:spPr>
        <a:xfrm>
          <a:off x="2857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83672</xdr:rowOff>
    </xdr:from>
    <xdr:ext cx="534377" cy="259045"/>
    <xdr:sp macro="" textlink="">
      <xdr:nvSpPr>
        <xdr:cNvPr id="260" name="テキスト ボックス 259"/>
        <xdr:cNvSpPr txBox="1"/>
      </xdr:nvSpPr>
      <xdr:spPr>
        <a:xfrm>
          <a:off x="2641111"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127572</xdr:rowOff>
    </xdr:from>
    <xdr:to>
      <xdr:col>3</xdr:col>
      <xdr:colOff>3175</xdr:colOff>
      <xdr:row>97</xdr:row>
      <xdr:rowOff>57722</xdr:rowOff>
    </xdr:to>
    <xdr:sp macro="" textlink="">
      <xdr:nvSpPr>
        <xdr:cNvPr id="261" name="円/楕円 260"/>
        <xdr:cNvSpPr/>
      </xdr:nvSpPr>
      <xdr:spPr>
        <a:xfrm>
          <a:off x="1968500" y="165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48849</xdr:rowOff>
    </xdr:from>
    <xdr:ext cx="534377" cy="259045"/>
    <xdr:sp macro="" textlink="">
      <xdr:nvSpPr>
        <xdr:cNvPr id="262" name="テキスト ボックス 261"/>
        <xdr:cNvSpPr txBox="1"/>
      </xdr:nvSpPr>
      <xdr:spPr>
        <a:xfrm>
          <a:off x="1752111" y="166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152527</xdr:rowOff>
    </xdr:from>
    <xdr:to>
      <xdr:col>1</xdr:col>
      <xdr:colOff>485775</xdr:colOff>
      <xdr:row>97</xdr:row>
      <xdr:rowOff>82677</xdr:rowOff>
    </xdr:to>
    <xdr:sp macro="" textlink="">
      <xdr:nvSpPr>
        <xdr:cNvPr id="263" name="円/楕円 262"/>
        <xdr:cNvSpPr/>
      </xdr:nvSpPr>
      <xdr:spPr>
        <a:xfrm>
          <a:off x="1079500" y="1661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73804</xdr:rowOff>
    </xdr:from>
    <xdr:ext cx="534377" cy="259045"/>
    <xdr:sp macro="" textlink="">
      <xdr:nvSpPr>
        <xdr:cNvPr id="264" name="テキスト ボックス 263"/>
        <xdr:cNvSpPr txBox="1"/>
      </xdr:nvSpPr>
      <xdr:spPr>
        <a:xfrm>
          <a:off x="863111" y="1670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60700</xdr:rowOff>
    </xdr:from>
    <xdr:to>
      <xdr:col>15</xdr:col>
      <xdr:colOff>180975</xdr:colOff>
      <xdr:row>34</xdr:row>
      <xdr:rowOff>120745</xdr:rowOff>
    </xdr:to>
    <xdr:cxnSp macro="">
      <xdr:nvCxnSpPr>
        <xdr:cNvPr id="293" name="直線コネクタ 292"/>
        <xdr:cNvCxnSpPr/>
      </xdr:nvCxnSpPr>
      <xdr:spPr>
        <a:xfrm>
          <a:off x="9639300" y="5890000"/>
          <a:ext cx="8382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60700</xdr:rowOff>
    </xdr:from>
    <xdr:to>
      <xdr:col>14</xdr:col>
      <xdr:colOff>28575</xdr:colOff>
      <xdr:row>34</xdr:row>
      <xdr:rowOff>137776</xdr:rowOff>
    </xdr:to>
    <xdr:cxnSp macro="">
      <xdr:nvCxnSpPr>
        <xdr:cNvPr id="296" name="直線コネクタ 295"/>
        <xdr:cNvCxnSpPr/>
      </xdr:nvCxnSpPr>
      <xdr:spPr>
        <a:xfrm flipV="1">
          <a:off x="8750300" y="589000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126479</xdr:rowOff>
    </xdr:from>
    <xdr:to>
      <xdr:col>12</xdr:col>
      <xdr:colOff>511175</xdr:colOff>
      <xdr:row>34</xdr:row>
      <xdr:rowOff>137776</xdr:rowOff>
    </xdr:to>
    <xdr:cxnSp macro="">
      <xdr:nvCxnSpPr>
        <xdr:cNvPr id="299" name="直線コネクタ 298"/>
        <xdr:cNvCxnSpPr/>
      </xdr:nvCxnSpPr>
      <xdr:spPr>
        <a:xfrm>
          <a:off x="7861300" y="595577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160862</xdr:rowOff>
    </xdr:from>
    <xdr:ext cx="534377" cy="259045"/>
    <xdr:sp macro="" textlink="">
      <xdr:nvSpPr>
        <xdr:cNvPr id="301" name="テキスト ボックス 300"/>
        <xdr:cNvSpPr txBox="1"/>
      </xdr:nvSpPr>
      <xdr:spPr>
        <a:xfrm>
          <a:off x="8483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64357</xdr:rowOff>
    </xdr:from>
    <xdr:to>
      <xdr:col>11</xdr:col>
      <xdr:colOff>307975</xdr:colOff>
      <xdr:row>34</xdr:row>
      <xdr:rowOff>126479</xdr:rowOff>
    </xdr:to>
    <xdr:cxnSp macro="">
      <xdr:nvCxnSpPr>
        <xdr:cNvPr id="302" name="直線コネクタ 301"/>
        <xdr:cNvCxnSpPr/>
      </xdr:nvCxnSpPr>
      <xdr:spPr>
        <a:xfrm>
          <a:off x="6972300" y="5893657"/>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69945</xdr:rowOff>
    </xdr:from>
    <xdr:to>
      <xdr:col>15</xdr:col>
      <xdr:colOff>231775</xdr:colOff>
      <xdr:row>35</xdr:row>
      <xdr:rowOff>95</xdr:rowOff>
    </xdr:to>
    <xdr:sp macro="" textlink="">
      <xdr:nvSpPr>
        <xdr:cNvPr id="312" name="円/楕円 311"/>
        <xdr:cNvSpPr/>
      </xdr:nvSpPr>
      <xdr:spPr>
        <a:xfrm>
          <a:off x="10426700" y="58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92822</xdr:rowOff>
    </xdr:from>
    <xdr:ext cx="534377" cy="259045"/>
    <xdr:sp macro="" textlink="">
      <xdr:nvSpPr>
        <xdr:cNvPr id="313" name="補助費等該当値テキスト"/>
        <xdr:cNvSpPr txBox="1"/>
      </xdr:nvSpPr>
      <xdr:spPr>
        <a:xfrm>
          <a:off x="10528300" y="57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40,995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9900</xdr:rowOff>
    </xdr:from>
    <xdr:to>
      <xdr:col>14</xdr:col>
      <xdr:colOff>79375</xdr:colOff>
      <xdr:row>34</xdr:row>
      <xdr:rowOff>111500</xdr:rowOff>
    </xdr:to>
    <xdr:sp macro="" textlink="">
      <xdr:nvSpPr>
        <xdr:cNvPr id="314" name="円/楕円 313"/>
        <xdr:cNvSpPr/>
      </xdr:nvSpPr>
      <xdr:spPr>
        <a:xfrm>
          <a:off x="9588500" y="58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128027</xdr:rowOff>
    </xdr:from>
    <xdr:ext cx="534377" cy="259045"/>
    <xdr:sp macro="" textlink="">
      <xdr:nvSpPr>
        <xdr:cNvPr id="315" name="テキスト ボックス 314"/>
        <xdr:cNvSpPr txBox="1"/>
      </xdr:nvSpPr>
      <xdr:spPr>
        <a:xfrm>
          <a:off x="9372111" y="56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86976</xdr:rowOff>
    </xdr:from>
    <xdr:to>
      <xdr:col>12</xdr:col>
      <xdr:colOff>561975</xdr:colOff>
      <xdr:row>35</xdr:row>
      <xdr:rowOff>17126</xdr:rowOff>
    </xdr:to>
    <xdr:sp macro="" textlink="">
      <xdr:nvSpPr>
        <xdr:cNvPr id="316" name="円/楕円 315"/>
        <xdr:cNvSpPr/>
      </xdr:nvSpPr>
      <xdr:spPr>
        <a:xfrm>
          <a:off x="8699500" y="5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33653</xdr:rowOff>
    </xdr:from>
    <xdr:ext cx="534377" cy="259045"/>
    <xdr:sp macro="" textlink="">
      <xdr:nvSpPr>
        <xdr:cNvPr id="317" name="テキスト ボックス 316"/>
        <xdr:cNvSpPr txBox="1"/>
      </xdr:nvSpPr>
      <xdr:spPr>
        <a:xfrm>
          <a:off x="8483111" y="56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75679</xdr:rowOff>
    </xdr:from>
    <xdr:to>
      <xdr:col>11</xdr:col>
      <xdr:colOff>358775</xdr:colOff>
      <xdr:row>35</xdr:row>
      <xdr:rowOff>5829</xdr:rowOff>
    </xdr:to>
    <xdr:sp macro="" textlink="">
      <xdr:nvSpPr>
        <xdr:cNvPr id="318" name="円/楕円 317"/>
        <xdr:cNvSpPr/>
      </xdr:nvSpPr>
      <xdr:spPr>
        <a:xfrm>
          <a:off x="7810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22356</xdr:rowOff>
    </xdr:from>
    <xdr:ext cx="534377" cy="259045"/>
    <xdr:sp macro="" textlink="">
      <xdr:nvSpPr>
        <xdr:cNvPr id="319" name="テキスト ボックス 318"/>
        <xdr:cNvSpPr txBox="1"/>
      </xdr:nvSpPr>
      <xdr:spPr>
        <a:xfrm>
          <a:off x="7594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13557</xdr:rowOff>
    </xdr:from>
    <xdr:to>
      <xdr:col>10</xdr:col>
      <xdr:colOff>155575</xdr:colOff>
      <xdr:row>34</xdr:row>
      <xdr:rowOff>115157</xdr:rowOff>
    </xdr:to>
    <xdr:sp macro="" textlink="">
      <xdr:nvSpPr>
        <xdr:cNvPr id="320" name="円/楕円 319"/>
        <xdr:cNvSpPr/>
      </xdr:nvSpPr>
      <xdr:spPr>
        <a:xfrm>
          <a:off x="6921500" y="58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131684</xdr:rowOff>
    </xdr:from>
    <xdr:ext cx="534377" cy="259045"/>
    <xdr:sp macro="" textlink="">
      <xdr:nvSpPr>
        <xdr:cNvPr id="321" name="テキスト ボックス 320"/>
        <xdr:cNvSpPr txBox="1"/>
      </xdr:nvSpPr>
      <xdr:spPr>
        <a:xfrm>
          <a:off x="6705111" y="56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166606</xdr:rowOff>
    </xdr:from>
    <xdr:to>
      <xdr:col>15</xdr:col>
      <xdr:colOff>180975</xdr:colOff>
      <xdr:row>58</xdr:row>
      <xdr:rowOff>21411</xdr:rowOff>
    </xdr:to>
    <xdr:cxnSp macro="">
      <xdr:nvCxnSpPr>
        <xdr:cNvPr id="348" name="直線コネクタ 347"/>
        <xdr:cNvCxnSpPr/>
      </xdr:nvCxnSpPr>
      <xdr:spPr>
        <a:xfrm>
          <a:off x="9639300" y="9939256"/>
          <a:ext cx="8382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96177</xdr:rowOff>
    </xdr:from>
    <xdr:to>
      <xdr:col>14</xdr:col>
      <xdr:colOff>28575</xdr:colOff>
      <xdr:row>57</xdr:row>
      <xdr:rowOff>166606</xdr:rowOff>
    </xdr:to>
    <xdr:cxnSp macro="">
      <xdr:nvCxnSpPr>
        <xdr:cNvPr id="351" name="直線コネクタ 350"/>
        <xdr:cNvCxnSpPr/>
      </xdr:nvCxnSpPr>
      <xdr:spPr>
        <a:xfrm>
          <a:off x="8750300" y="9868827"/>
          <a:ext cx="889000" cy="7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96177</xdr:rowOff>
    </xdr:from>
    <xdr:to>
      <xdr:col>12</xdr:col>
      <xdr:colOff>511175</xdr:colOff>
      <xdr:row>57</xdr:row>
      <xdr:rowOff>140308</xdr:rowOff>
    </xdr:to>
    <xdr:cxnSp macro="">
      <xdr:nvCxnSpPr>
        <xdr:cNvPr id="354" name="直線コネクタ 353"/>
        <xdr:cNvCxnSpPr/>
      </xdr:nvCxnSpPr>
      <xdr:spPr>
        <a:xfrm flipV="1">
          <a:off x="7861300" y="9868827"/>
          <a:ext cx="889000" cy="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140308</xdr:rowOff>
    </xdr:from>
    <xdr:to>
      <xdr:col>11</xdr:col>
      <xdr:colOff>307975</xdr:colOff>
      <xdr:row>57</xdr:row>
      <xdr:rowOff>147241</xdr:rowOff>
    </xdr:to>
    <xdr:cxnSp macro="">
      <xdr:nvCxnSpPr>
        <xdr:cNvPr id="357" name="直線コネクタ 356"/>
        <xdr:cNvCxnSpPr/>
      </xdr:nvCxnSpPr>
      <xdr:spPr>
        <a:xfrm flipV="1">
          <a:off x="6972300" y="9912958"/>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142061</xdr:rowOff>
    </xdr:from>
    <xdr:to>
      <xdr:col>15</xdr:col>
      <xdr:colOff>231775</xdr:colOff>
      <xdr:row>58</xdr:row>
      <xdr:rowOff>72211</xdr:rowOff>
    </xdr:to>
    <xdr:sp macro="" textlink="">
      <xdr:nvSpPr>
        <xdr:cNvPr id="367" name="円/楕円 366"/>
        <xdr:cNvSpPr/>
      </xdr:nvSpPr>
      <xdr:spPr>
        <a:xfrm>
          <a:off x="10426700" y="99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94172</xdr:rowOff>
    </xdr:from>
    <xdr:ext cx="534377" cy="259045"/>
    <xdr:sp macro="" textlink="">
      <xdr:nvSpPr>
        <xdr:cNvPr id="368" name="普通建設事業費該当値テキスト"/>
        <xdr:cNvSpPr txBox="1"/>
      </xdr:nvSpPr>
      <xdr:spPr>
        <a:xfrm>
          <a:off x="10528300" y="98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115806</xdr:rowOff>
    </xdr:from>
    <xdr:to>
      <xdr:col>14</xdr:col>
      <xdr:colOff>79375</xdr:colOff>
      <xdr:row>58</xdr:row>
      <xdr:rowOff>45956</xdr:rowOff>
    </xdr:to>
    <xdr:sp macro="" textlink="">
      <xdr:nvSpPr>
        <xdr:cNvPr id="369" name="円/楕円 368"/>
        <xdr:cNvSpPr/>
      </xdr:nvSpPr>
      <xdr:spPr>
        <a:xfrm>
          <a:off x="9588500" y="98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62483</xdr:rowOff>
    </xdr:from>
    <xdr:ext cx="534377" cy="259045"/>
    <xdr:sp macro="" textlink="">
      <xdr:nvSpPr>
        <xdr:cNvPr id="370" name="テキスト ボックス 369"/>
        <xdr:cNvSpPr txBox="1"/>
      </xdr:nvSpPr>
      <xdr:spPr>
        <a:xfrm>
          <a:off x="9372111" y="96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45377</xdr:rowOff>
    </xdr:from>
    <xdr:to>
      <xdr:col>12</xdr:col>
      <xdr:colOff>561975</xdr:colOff>
      <xdr:row>57</xdr:row>
      <xdr:rowOff>146977</xdr:rowOff>
    </xdr:to>
    <xdr:sp macro="" textlink="">
      <xdr:nvSpPr>
        <xdr:cNvPr id="371" name="円/楕円 370"/>
        <xdr:cNvSpPr/>
      </xdr:nvSpPr>
      <xdr:spPr>
        <a:xfrm>
          <a:off x="8699500" y="98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163504</xdr:rowOff>
    </xdr:from>
    <xdr:ext cx="534377" cy="259045"/>
    <xdr:sp macro="" textlink="">
      <xdr:nvSpPr>
        <xdr:cNvPr id="372" name="テキスト ボックス 371"/>
        <xdr:cNvSpPr txBox="1"/>
      </xdr:nvSpPr>
      <xdr:spPr>
        <a:xfrm>
          <a:off x="8483111" y="95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89508</xdr:rowOff>
    </xdr:from>
    <xdr:to>
      <xdr:col>11</xdr:col>
      <xdr:colOff>358775</xdr:colOff>
      <xdr:row>58</xdr:row>
      <xdr:rowOff>19658</xdr:rowOff>
    </xdr:to>
    <xdr:sp macro="" textlink="">
      <xdr:nvSpPr>
        <xdr:cNvPr id="373" name="円/楕円 372"/>
        <xdr:cNvSpPr/>
      </xdr:nvSpPr>
      <xdr:spPr>
        <a:xfrm>
          <a:off x="7810500" y="9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36185</xdr:rowOff>
    </xdr:from>
    <xdr:ext cx="534377" cy="259045"/>
    <xdr:sp macro="" textlink="">
      <xdr:nvSpPr>
        <xdr:cNvPr id="374" name="テキスト ボックス 373"/>
        <xdr:cNvSpPr txBox="1"/>
      </xdr:nvSpPr>
      <xdr:spPr>
        <a:xfrm>
          <a:off x="7594111" y="96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96441</xdr:rowOff>
    </xdr:from>
    <xdr:to>
      <xdr:col>10</xdr:col>
      <xdr:colOff>155575</xdr:colOff>
      <xdr:row>58</xdr:row>
      <xdr:rowOff>26591</xdr:rowOff>
    </xdr:to>
    <xdr:sp macro="" textlink="">
      <xdr:nvSpPr>
        <xdr:cNvPr id="375" name="円/楕円 374"/>
        <xdr:cNvSpPr/>
      </xdr:nvSpPr>
      <xdr:spPr>
        <a:xfrm>
          <a:off x="6921500" y="98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43118</xdr:rowOff>
    </xdr:from>
    <xdr:ext cx="534377" cy="259045"/>
    <xdr:sp macro="" textlink="">
      <xdr:nvSpPr>
        <xdr:cNvPr id="376" name="テキスト ボックス 375"/>
        <xdr:cNvSpPr txBox="1"/>
      </xdr:nvSpPr>
      <xdr:spPr>
        <a:xfrm>
          <a:off x="6705111" y="96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119495</xdr:rowOff>
    </xdr:from>
    <xdr:to>
      <xdr:col>15</xdr:col>
      <xdr:colOff>180975</xdr:colOff>
      <xdr:row>79</xdr:row>
      <xdr:rowOff>18648</xdr:rowOff>
    </xdr:to>
    <xdr:cxnSp macro="">
      <xdr:nvCxnSpPr>
        <xdr:cNvPr id="405" name="直線コネクタ 404"/>
        <xdr:cNvCxnSpPr/>
      </xdr:nvCxnSpPr>
      <xdr:spPr>
        <a:xfrm>
          <a:off x="9639300" y="13492595"/>
          <a:ext cx="838200" cy="7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59846</xdr:rowOff>
    </xdr:from>
    <xdr:to>
      <xdr:col>14</xdr:col>
      <xdr:colOff>28575</xdr:colOff>
      <xdr:row>78</xdr:row>
      <xdr:rowOff>119495</xdr:rowOff>
    </xdr:to>
    <xdr:cxnSp macro="">
      <xdr:nvCxnSpPr>
        <xdr:cNvPr id="408" name="直線コネクタ 407"/>
        <xdr:cNvCxnSpPr/>
      </xdr:nvCxnSpPr>
      <xdr:spPr>
        <a:xfrm>
          <a:off x="8750300" y="13432946"/>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139298</xdr:rowOff>
    </xdr:from>
    <xdr:to>
      <xdr:col>15</xdr:col>
      <xdr:colOff>231775</xdr:colOff>
      <xdr:row>79</xdr:row>
      <xdr:rowOff>69448</xdr:rowOff>
    </xdr:to>
    <xdr:sp macro="" textlink="">
      <xdr:nvSpPr>
        <xdr:cNvPr id="418" name="円/楕円 417"/>
        <xdr:cNvSpPr/>
      </xdr:nvSpPr>
      <xdr:spPr>
        <a:xfrm>
          <a:off x="10426700" y="135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469744" cy="259045"/>
    <xdr:sp macro="" textlink="">
      <xdr:nvSpPr>
        <xdr:cNvPr id="419" name="普通建設事業費 （ うち新規整備　）該当値テキスト"/>
        <xdr:cNvSpPr txBox="1"/>
      </xdr:nvSpPr>
      <xdr:spPr>
        <a:xfrm>
          <a:off x="10528300" y="1342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68695</xdr:rowOff>
    </xdr:from>
    <xdr:to>
      <xdr:col>14</xdr:col>
      <xdr:colOff>79375</xdr:colOff>
      <xdr:row>78</xdr:row>
      <xdr:rowOff>170295</xdr:rowOff>
    </xdr:to>
    <xdr:sp macro="" textlink="">
      <xdr:nvSpPr>
        <xdr:cNvPr id="420" name="円/楕円 419"/>
        <xdr:cNvSpPr/>
      </xdr:nvSpPr>
      <xdr:spPr>
        <a:xfrm>
          <a:off x="9588500" y="134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15372</xdr:rowOff>
    </xdr:from>
    <xdr:ext cx="534377" cy="259045"/>
    <xdr:sp macro="" textlink="">
      <xdr:nvSpPr>
        <xdr:cNvPr id="421" name="テキスト ボックス 420"/>
        <xdr:cNvSpPr txBox="1"/>
      </xdr:nvSpPr>
      <xdr:spPr>
        <a:xfrm>
          <a:off x="9372111" y="132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9046</xdr:rowOff>
    </xdr:from>
    <xdr:to>
      <xdr:col>12</xdr:col>
      <xdr:colOff>561975</xdr:colOff>
      <xdr:row>78</xdr:row>
      <xdr:rowOff>110646</xdr:rowOff>
    </xdr:to>
    <xdr:sp macro="" textlink="">
      <xdr:nvSpPr>
        <xdr:cNvPr id="422" name="円/楕円 421"/>
        <xdr:cNvSpPr/>
      </xdr:nvSpPr>
      <xdr:spPr>
        <a:xfrm>
          <a:off x="8699500" y="13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127173</xdr:rowOff>
    </xdr:from>
    <xdr:ext cx="534377" cy="259045"/>
    <xdr:sp macro="" textlink="">
      <xdr:nvSpPr>
        <xdr:cNvPr id="423" name="テキスト ボックス 422"/>
        <xdr:cNvSpPr txBox="1"/>
      </xdr:nvSpPr>
      <xdr:spPr>
        <a:xfrm>
          <a:off x="8483111" y="13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170202</xdr:rowOff>
    </xdr:from>
    <xdr:to>
      <xdr:col>15</xdr:col>
      <xdr:colOff>180975</xdr:colOff>
      <xdr:row>93</xdr:row>
      <xdr:rowOff>79773</xdr:rowOff>
    </xdr:to>
    <xdr:cxnSp macro="">
      <xdr:nvCxnSpPr>
        <xdr:cNvPr id="454" name="直線コネクタ 453"/>
        <xdr:cNvCxnSpPr/>
      </xdr:nvCxnSpPr>
      <xdr:spPr>
        <a:xfrm flipV="1">
          <a:off x="9639300" y="15772152"/>
          <a:ext cx="838200" cy="25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125200</xdr:rowOff>
    </xdr:from>
    <xdr:to>
      <xdr:col>14</xdr:col>
      <xdr:colOff>28575</xdr:colOff>
      <xdr:row>93</xdr:row>
      <xdr:rowOff>79773</xdr:rowOff>
    </xdr:to>
    <xdr:cxnSp macro="">
      <xdr:nvCxnSpPr>
        <xdr:cNvPr id="457" name="直線コネクタ 456"/>
        <xdr:cNvCxnSpPr/>
      </xdr:nvCxnSpPr>
      <xdr:spPr>
        <a:xfrm>
          <a:off x="8750300" y="15727150"/>
          <a:ext cx="889000" cy="29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128788</xdr:rowOff>
    </xdr:from>
    <xdr:ext cx="534377" cy="259045"/>
    <xdr:sp macro="" textlink="">
      <xdr:nvSpPr>
        <xdr:cNvPr id="461" name="テキスト ボックス 460"/>
        <xdr:cNvSpPr txBox="1"/>
      </xdr:nvSpPr>
      <xdr:spPr>
        <a:xfrm>
          <a:off x="8483111" y="1641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119402</xdr:rowOff>
    </xdr:from>
    <xdr:to>
      <xdr:col>15</xdr:col>
      <xdr:colOff>231775</xdr:colOff>
      <xdr:row>92</xdr:row>
      <xdr:rowOff>49552</xdr:rowOff>
    </xdr:to>
    <xdr:sp macro="" textlink="">
      <xdr:nvSpPr>
        <xdr:cNvPr id="467" name="円/楕円 466"/>
        <xdr:cNvSpPr/>
      </xdr:nvSpPr>
      <xdr:spPr>
        <a:xfrm>
          <a:off x="10426700" y="1572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142279</xdr:rowOff>
    </xdr:from>
    <xdr:ext cx="534377" cy="259045"/>
    <xdr:sp macro="" textlink="">
      <xdr:nvSpPr>
        <xdr:cNvPr id="468" name="普通建設事業費 （ うち更新整備　）該当値テキスト"/>
        <xdr:cNvSpPr txBox="1"/>
      </xdr:nvSpPr>
      <xdr:spPr>
        <a:xfrm>
          <a:off x="10528300" y="155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28973</xdr:rowOff>
    </xdr:from>
    <xdr:to>
      <xdr:col>14</xdr:col>
      <xdr:colOff>79375</xdr:colOff>
      <xdr:row>93</xdr:row>
      <xdr:rowOff>130573</xdr:rowOff>
    </xdr:to>
    <xdr:sp macro="" textlink="">
      <xdr:nvSpPr>
        <xdr:cNvPr id="469" name="円/楕円 468"/>
        <xdr:cNvSpPr/>
      </xdr:nvSpPr>
      <xdr:spPr>
        <a:xfrm>
          <a:off x="9588500" y="159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147100</xdr:rowOff>
    </xdr:from>
    <xdr:ext cx="534377" cy="259045"/>
    <xdr:sp macro="" textlink="">
      <xdr:nvSpPr>
        <xdr:cNvPr id="470" name="テキスト ボックス 469"/>
        <xdr:cNvSpPr txBox="1"/>
      </xdr:nvSpPr>
      <xdr:spPr>
        <a:xfrm>
          <a:off x="9372111" y="157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32,085</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74400</xdr:rowOff>
    </xdr:from>
    <xdr:to>
      <xdr:col>12</xdr:col>
      <xdr:colOff>561975</xdr:colOff>
      <xdr:row>92</xdr:row>
      <xdr:rowOff>4550</xdr:rowOff>
    </xdr:to>
    <xdr:sp macro="" textlink="">
      <xdr:nvSpPr>
        <xdr:cNvPr id="471" name="円/楕円 470"/>
        <xdr:cNvSpPr/>
      </xdr:nvSpPr>
      <xdr:spPr>
        <a:xfrm>
          <a:off x="8699500" y="15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21077</xdr:rowOff>
    </xdr:from>
    <xdr:ext cx="534377" cy="259045"/>
    <xdr:sp macro="" textlink="">
      <xdr:nvSpPr>
        <xdr:cNvPr id="472" name="テキスト ボックス 471"/>
        <xdr:cNvSpPr txBox="1"/>
      </xdr:nvSpPr>
      <xdr:spPr>
        <a:xfrm>
          <a:off x="8483111" y="1545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23965</xdr:rowOff>
    </xdr:from>
    <xdr:to>
      <xdr:col>23</xdr:col>
      <xdr:colOff>517525</xdr:colOff>
      <xdr:row>39</xdr:row>
      <xdr:rowOff>33413</xdr:rowOff>
    </xdr:to>
    <xdr:cxnSp macro="">
      <xdr:nvCxnSpPr>
        <xdr:cNvPr id="501" name="直線コネクタ 500"/>
        <xdr:cNvCxnSpPr/>
      </xdr:nvCxnSpPr>
      <xdr:spPr>
        <a:xfrm flipV="1">
          <a:off x="15481300" y="6710515"/>
          <a:ext cx="8382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28346</xdr:rowOff>
    </xdr:from>
    <xdr:to>
      <xdr:col>22</xdr:col>
      <xdr:colOff>365125</xdr:colOff>
      <xdr:row>39</xdr:row>
      <xdr:rowOff>33413</xdr:rowOff>
    </xdr:to>
    <xdr:cxnSp macro="">
      <xdr:nvCxnSpPr>
        <xdr:cNvPr id="504" name="直線コネクタ 503"/>
        <xdr:cNvCxnSpPr/>
      </xdr:nvCxnSpPr>
      <xdr:spPr>
        <a:xfrm>
          <a:off x="14592300" y="6714896"/>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28346</xdr:rowOff>
    </xdr:from>
    <xdr:to>
      <xdr:col>21</xdr:col>
      <xdr:colOff>161925</xdr:colOff>
      <xdr:row>39</xdr:row>
      <xdr:rowOff>32703</xdr:rowOff>
    </xdr:to>
    <xdr:cxnSp macro="">
      <xdr:nvCxnSpPr>
        <xdr:cNvPr id="507" name="直線コネクタ 506"/>
        <xdr:cNvCxnSpPr/>
      </xdr:nvCxnSpPr>
      <xdr:spPr>
        <a:xfrm flipV="1">
          <a:off x="13703300" y="6714896"/>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09" name="テキスト ボックス 508"/>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164897</xdr:rowOff>
    </xdr:from>
    <xdr:to>
      <xdr:col>19</xdr:col>
      <xdr:colOff>644525</xdr:colOff>
      <xdr:row>39</xdr:row>
      <xdr:rowOff>32703</xdr:rowOff>
    </xdr:to>
    <xdr:cxnSp macro="">
      <xdr:nvCxnSpPr>
        <xdr:cNvPr id="510" name="直線コネクタ 509"/>
        <xdr:cNvCxnSpPr/>
      </xdr:nvCxnSpPr>
      <xdr:spPr>
        <a:xfrm>
          <a:off x="12814300" y="6679997"/>
          <a:ext cx="889000" cy="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2" name="テキスト ボックス 511"/>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71061</xdr:rowOff>
    </xdr:from>
    <xdr:ext cx="469744" cy="259045"/>
    <xdr:sp macro="" textlink="">
      <xdr:nvSpPr>
        <xdr:cNvPr id="514" name="テキスト ボックス 513"/>
        <xdr:cNvSpPr txBox="1"/>
      </xdr:nvSpPr>
      <xdr:spPr>
        <a:xfrm>
          <a:off x="12579427" y="675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144615</xdr:rowOff>
    </xdr:from>
    <xdr:to>
      <xdr:col>23</xdr:col>
      <xdr:colOff>568325</xdr:colOff>
      <xdr:row>39</xdr:row>
      <xdr:rowOff>74765</xdr:rowOff>
    </xdr:to>
    <xdr:sp macro="" textlink="">
      <xdr:nvSpPr>
        <xdr:cNvPr id="520" name="円/楕円 519"/>
        <xdr:cNvSpPr/>
      </xdr:nvSpPr>
      <xdr:spPr>
        <a:xfrm>
          <a:off x="16268700" y="66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469744" cy="259045"/>
    <xdr:sp macro="" textlink="">
      <xdr:nvSpPr>
        <xdr:cNvPr id="521" name="災害復旧事業費該当値テキスト"/>
        <xdr:cNvSpPr txBox="1"/>
      </xdr:nvSpPr>
      <xdr:spPr>
        <a:xfrm>
          <a:off x="16370300" y="660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154063</xdr:rowOff>
    </xdr:from>
    <xdr:to>
      <xdr:col>22</xdr:col>
      <xdr:colOff>415925</xdr:colOff>
      <xdr:row>39</xdr:row>
      <xdr:rowOff>84213</xdr:rowOff>
    </xdr:to>
    <xdr:sp macro="" textlink="">
      <xdr:nvSpPr>
        <xdr:cNvPr id="522" name="円/楕円 521"/>
        <xdr:cNvSpPr/>
      </xdr:nvSpPr>
      <xdr:spPr>
        <a:xfrm>
          <a:off x="15430500" y="66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100741</xdr:rowOff>
    </xdr:from>
    <xdr:ext cx="378565" cy="259045"/>
    <xdr:sp macro="" textlink="">
      <xdr:nvSpPr>
        <xdr:cNvPr id="523" name="テキスト ボックス 522"/>
        <xdr:cNvSpPr txBox="1"/>
      </xdr:nvSpPr>
      <xdr:spPr>
        <a:xfrm>
          <a:off x="15292017" y="644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148996</xdr:rowOff>
    </xdr:from>
    <xdr:to>
      <xdr:col>21</xdr:col>
      <xdr:colOff>212725</xdr:colOff>
      <xdr:row>39</xdr:row>
      <xdr:rowOff>79146</xdr:rowOff>
    </xdr:to>
    <xdr:sp macro="" textlink="">
      <xdr:nvSpPr>
        <xdr:cNvPr id="524" name="円/楕円 523"/>
        <xdr:cNvSpPr/>
      </xdr:nvSpPr>
      <xdr:spPr>
        <a:xfrm>
          <a:off x="14541500" y="66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95673</xdr:rowOff>
    </xdr:from>
    <xdr:ext cx="469744" cy="259045"/>
    <xdr:sp macro="" textlink="">
      <xdr:nvSpPr>
        <xdr:cNvPr id="525" name="テキスト ボックス 524"/>
        <xdr:cNvSpPr txBox="1"/>
      </xdr:nvSpPr>
      <xdr:spPr>
        <a:xfrm>
          <a:off x="14357427"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153353</xdr:rowOff>
    </xdr:from>
    <xdr:to>
      <xdr:col>20</xdr:col>
      <xdr:colOff>9525</xdr:colOff>
      <xdr:row>39</xdr:row>
      <xdr:rowOff>83503</xdr:rowOff>
    </xdr:to>
    <xdr:sp macro="" textlink="">
      <xdr:nvSpPr>
        <xdr:cNvPr id="526" name="円/楕円 525"/>
        <xdr:cNvSpPr/>
      </xdr:nvSpPr>
      <xdr:spPr>
        <a:xfrm>
          <a:off x="13652500" y="66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100030</xdr:rowOff>
    </xdr:from>
    <xdr:ext cx="378565" cy="259045"/>
    <xdr:sp macro="" textlink="">
      <xdr:nvSpPr>
        <xdr:cNvPr id="527" name="テキスト ボックス 526"/>
        <xdr:cNvSpPr txBox="1"/>
      </xdr:nvSpPr>
      <xdr:spPr>
        <a:xfrm>
          <a:off x="13514017" y="6443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114097</xdr:rowOff>
    </xdr:from>
    <xdr:to>
      <xdr:col>18</xdr:col>
      <xdr:colOff>492125</xdr:colOff>
      <xdr:row>39</xdr:row>
      <xdr:rowOff>44247</xdr:rowOff>
    </xdr:to>
    <xdr:sp macro="" textlink="">
      <xdr:nvSpPr>
        <xdr:cNvPr id="528" name="円/楕円 527"/>
        <xdr:cNvSpPr/>
      </xdr:nvSpPr>
      <xdr:spPr>
        <a:xfrm>
          <a:off x="12763500" y="66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60774</xdr:rowOff>
    </xdr:from>
    <xdr:ext cx="469744" cy="259045"/>
    <xdr:sp macro="" textlink="">
      <xdr:nvSpPr>
        <xdr:cNvPr id="529" name="テキスト ボックス 528"/>
        <xdr:cNvSpPr txBox="1"/>
      </xdr:nvSpPr>
      <xdr:spPr>
        <a:xfrm>
          <a:off x="12579427" y="64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86646</xdr:rowOff>
    </xdr:from>
    <xdr:to>
      <xdr:col>23</xdr:col>
      <xdr:colOff>517525</xdr:colOff>
      <xdr:row>73</xdr:row>
      <xdr:rowOff>115335</xdr:rowOff>
    </xdr:to>
    <xdr:cxnSp macro="">
      <xdr:nvCxnSpPr>
        <xdr:cNvPr id="607" name="直線コネクタ 606"/>
        <xdr:cNvCxnSpPr/>
      </xdr:nvCxnSpPr>
      <xdr:spPr>
        <a:xfrm flipV="1">
          <a:off x="15481300" y="12602496"/>
          <a:ext cx="8382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95676</xdr:rowOff>
    </xdr:from>
    <xdr:to>
      <xdr:col>22</xdr:col>
      <xdr:colOff>365125</xdr:colOff>
      <xdr:row>73</xdr:row>
      <xdr:rowOff>115335</xdr:rowOff>
    </xdr:to>
    <xdr:cxnSp macro="">
      <xdr:nvCxnSpPr>
        <xdr:cNvPr id="610" name="直線コネクタ 609"/>
        <xdr:cNvCxnSpPr/>
      </xdr:nvCxnSpPr>
      <xdr:spPr>
        <a:xfrm>
          <a:off x="14592300" y="12611526"/>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95676</xdr:rowOff>
    </xdr:from>
    <xdr:to>
      <xdr:col>21</xdr:col>
      <xdr:colOff>161925</xdr:colOff>
      <xdr:row>73</xdr:row>
      <xdr:rowOff>153397</xdr:rowOff>
    </xdr:to>
    <xdr:cxnSp macro="">
      <xdr:nvCxnSpPr>
        <xdr:cNvPr id="613" name="直線コネクタ 612"/>
        <xdr:cNvCxnSpPr/>
      </xdr:nvCxnSpPr>
      <xdr:spPr>
        <a:xfrm flipV="1">
          <a:off x="13703300" y="12611526"/>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153397</xdr:rowOff>
    </xdr:from>
    <xdr:to>
      <xdr:col>19</xdr:col>
      <xdr:colOff>644525</xdr:colOff>
      <xdr:row>73</xdr:row>
      <xdr:rowOff>159359</xdr:rowOff>
    </xdr:to>
    <xdr:cxnSp macro="">
      <xdr:nvCxnSpPr>
        <xdr:cNvPr id="616" name="直線コネクタ 615"/>
        <xdr:cNvCxnSpPr/>
      </xdr:nvCxnSpPr>
      <xdr:spPr>
        <a:xfrm flipV="1">
          <a:off x="12814300" y="12669247"/>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35846</xdr:rowOff>
    </xdr:from>
    <xdr:to>
      <xdr:col>23</xdr:col>
      <xdr:colOff>568325</xdr:colOff>
      <xdr:row>73</xdr:row>
      <xdr:rowOff>137446</xdr:rowOff>
    </xdr:to>
    <xdr:sp macro="" textlink="">
      <xdr:nvSpPr>
        <xdr:cNvPr id="626" name="円/楕円 625"/>
        <xdr:cNvSpPr/>
      </xdr:nvSpPr>
      <xdr:spPr>
        <a:xfrm>
          <a:off x="16268700" y="125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58723</xdr:rowOff>
    </xdr:from>
    <xdr:ext cx="534377" cy="259045"/>
    <xdr:sp macro="" textlink="">
      <xdr:nvSpPr>
        <xdr:cNvPr id="627" name="公債費該当値テキスト"/>
        <xdr:cNvSpPr txBox="1"/>
      </xdr:nvSpPr>
      <xdr:spPr>
        <a:xfrm>
          <a:off x="16370300" y="124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64535</xdr:rowOff>
    </xdr:from>
    <xdr:to>
      <xdr:col>22</xdr:col>
      <xdr:colOff>415925</xdr:colOff>
      <xdr:row>73</xdr:row>
      <xdr:rowOff>166135</xdr:rowOff>
    </xdr:to>
    <xdr:sp macro="" textlink="">
      <xdr:nvSpPr>
        <xdr:cNvPr id="628" name="円/楕円 627"/>
        <xdr:cNvSpPr/>
      </xdr:nvSpPr>
      <xdr:spPr>
        <a:xfrm>
          <a:off x="15430500" y="125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11212</xdr:rowOff>
    </xdr:from>
    <xdr:ext cx="534377" cy="259045"/>
    <xdr:sp macro="" textlink="">
      <xdr:nvSpPr>
        <xdr:cNvPr id="629" name="テキスト ボックス 628"/>
        <xdr:cNvSpPr txBox="1"/>
      </xdr:nvSpPr>
      <xdr:spPr>
        <a:xfrm>
          <a:off x="15214111" y="12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44876</xdr:rowOff>
    </xdr:from>
    <xdr:to>
      <xdr:col>21</xdr:col>
      <xdr:colOff>212725</xdr:colOff>
      <xdr:row>73</xdr:row>
      <xdr:rowOff>146476</xdr:rowOff>
    </xdr:to>
    <xdr:sp macro="" textlink="">
      <xdr:nvSpPr>
        <xdr:cNvPr id="630" name="円/楕円 629"/>
        <xdr:cNvSpPr/>
      </xdr:nvSpPr>
      <xdr:spPr>
        <a:xfrm>
          <a:off x="14541500" y="125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163003</xdr:rowOff>
    </xdr:from>
    <xdr:ext cx="534377" cy="259045"/>
    <xdr:sp macro="" textlink="">
      <xdr:nvSpPr>
        <xdr:cNvPr id="631" name="テキスト ボックス 630"/>
        <xdr:cNvSpPr txBox="1"/>
      </xdr:nvSpPr>
      <xdr:spPr>
        <a:xfrm>
          <a:off x="14325111" y="123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102597</xdr:rowOff>
    </xdr:from>
    <xdr:to>
      <xdr:col>20</xdr:col>
      <xdr:colOff>9525</xdr:colOff>
      <xdr:row>74</xdr:row>
      <xdr:rowOff>32747</xdr:rowOff>
    </xdr:to>
    <xdr:sp macro="" textlink="">
      <xdr:nvSpPr>
        <xdr:cNvPr id="632" name="円/楕円 631"/>
        <xdr:cNvSpPr/>
      </xdr:nvSpPr>
      <xdr:spPr>
        <a:xfrm>
          <a:off x="13652500" y="1261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49274</xdr:rowOff>
    </xdr:from>
    <xdr:ext cx="534377" cy="259045"/>
    <xdr:sp macro="" textlink="">
      <xdr:nvSpPr>
        <xdr:cNvPr id="633" name="テキスト ボックス 632"/>
        <xdr:cNvSpPr txBox="1"/>
      </xdr:nvSpPr>
      <xdr:spPr>
        <a:xfrm>
          <a:off x="13436111" y="123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108559</xdr:rowOff>
    </xdr:from>
    <xdr:to>
      <xdr:col>18</xdr:col>
      <xdr:colOff>492125</xdr:colOff>
      <xdr:row>74</xdr:row>
      <xdr:rowOff>38709</xdr:rowOff>
    </xdr:to>
    <xdr:sp macro="" textlink="">
      <xdr:nvSpPr>
        <xdr:cNvPr id="634" name="円/楕円 633"/>
        <xdr:cNvSpPr/>
      </xdr:nvSpPr>
      <xdr:spPr>
        <a:xfrm>
          <a:off x="12763500" y="126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55236</xdr:rowOff>
    </xdr:from>
    <xdr:ext cx="534377" cy="259045"/>
    <xdr:sp macro="" textlink="">
      <xdr:nvSpPr>
        <xdr:cNvPr id="635" name="テキスト ボックス 634"/>
        <xdr:cNvSpPr txBox="1"/>
      </xdr:nvSpPr>
      <xdr:spPr>
        <a:xfrm>
          <a:off x="12547111" y="123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32355</xdr:rowOff>
    </xdr:from>
    <xdr:to>
      <xdr:col>23</xdr:col>
      <xdr:colOff>517525</xdr:colOff>
      <xdr:row>98</xdr:row>
      <xdr:rowOff>82517</xdr:rowOff>
    </xdr:to>
    <xdr:cxnSp macro="">
      <xdr:nvCxnSpPr>
        <xdr:cNvPr id="662" name="直線コネクタ 661"/>
        <xdr:cNvCxnSpPr/>
      </xdr:nvCxnSpPr>
      <xdr:spPr>
        <a:xfrm flipV="1">
          <a:off x="15481300" y="16834455"/>
          <a:ext cx="8382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147277</xdr:rowOff>
    </xdr:from>
    <xdr:ext cx="534377" cy="259045"/>
    <xdr:sp macro="" textlink="">
      <xdr:nvSpPr>
        <xdr:cNvPr id="663" name="積立金平均値テキスト"/>
        <xdr:cNvSpPr txBox="1"/>
      </xdr:nvSpPr>
      <xdr:spPr>
        <a:xfrm>
          <a:off x="16370300" y="1677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82069</xdr:rowOff>
    </xdr:from>
    <xdr:to>
      <xdr:col>22</xdr:col>
      <xdr:colOff>365125</xdr:colOff>
      <xdr:row>98</xdr:row>
      <xdr:rowOff>82517</xdr:rowOff>
    </xdr:to>
    <xdr:cxnSp macro="">
      <xdr:nvCxnSpPr>
        <xdr:cNvPr id="665" name="直線コネクタ 664"/>
        <xdr:cNvCxnSpPr/>
      </xdr:nvCxnSpPr>
      <xdr:spPr>
        <a:xfrm>
          <a:off x="14592300" y="1688416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38672</xdr:rowOff>
    </xdr:from>
    <xdr:to>
      <xdr:col>21</xdr:col>
      <xdr:colOff>161925</xdr:colOff>
      <xdr:row>98</xdr:row>
      <xdr:rowOff>82069</xdr:rowOff>
    </xdr:to>
    <xdr:cxnSp macro="">
      <xdr:nvCxnSpPr>
        <xdr:cNvPr id="668" name="直線コネクタ 667"/>
        <xdr:cNvCxnSpPr/>
      </xdr:nvCxnSpPr>
      <xdr:spPr>
        <a:xfrm>
          <a:off x="13703300" y="16840772"/>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0" name="テキスト ボックス 669"/>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38672</xdr:rowOff>
    </xdr:from>
    <xdr:to>
      <xdr:col>19</xdr:col>
      <xdr:colOff>644525</xdr:colOff>
      <xdr:row>98</xdr:row>
      <xdr:rowOff>85297</xdr:rowOff>
    </xdr:to>
    <xdr:cxnSp macro="">
      <xdr:nvCxnSpPr>
        <xdr:cNvPr id="671" name="直線コネクタ 670"/>
        <xdr:cNvCxnSpPr/>
      </xdr:nvCxnSpPr>
      <xdr:spPr>
        <a:xfrm flipV="1">
          <a:off x="12814300" y="16840772"/>
          <a:ext cx="889000" cy="4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3" name="テキスト ボックス 672"/>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153005</xdr:rowOff>
    </xdr:from>
    <xdr:to>
      <xdr:col>23</xdr:col>
      <xdr:colOff>568325</xdr:colOff>
      <xdr:row>98</xdr:row>
      <xdr:rowOff>83155</xdr:rowOff>
    </xdr:to>
    <xdr:sp macro="" textlink="">
      <xdr:nvSpPr>
        <xdr:cNvPr id="681" name="円/楕円 680"/>
        <xdr:cNvSpPr/>
      </xdr:nvSpPr>
      <xdr:spPr>
        <a:xfrm>
          <a:off x="16268700" y="16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112382</xdr:rowOff>
    </xdr:from>
    <xdr:ext cx="534377" cy="259045"/>
    <xdr:sp macro="" textlink="">
      <xdr:nvSpPr>
        <xdr:cNvPr id="682" name="積立金該当値テキスト"/>
        <xdr:cNvSpPr txBox="1"/>
      </xdr:nvSpPr>
      <xdr:spPr>
        <a:xfrm>
          <a:off x="16370300" y="165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31717</xdr:rowOff>
    </xdr:from>
    <xdr:to>
      <xdr:col>22</xdr:col>
      <xdr:colOff>415925</xdr:colOff>
      <xdr:row>98</xdr:row>
      <xdr:rowOff>133317</xdr:rowOff>
    </xdr:to>
    <xdr:sp macro="" textlink="">
      <xdr:nvSpPr>
        <xdr:cNvPr id="683" name="円/楕円 682"/>
        <xdr:cNvSpPr/>
      </xdr:nvSpPr>
      <xdr:spPr>
        <a:xfrm>
          <a:off x="15430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149844</xdr:rowOff>
    </xdr:from>
    <xdr:ext cx="534377" cy="259045"/>
    <xdr:sp macro="" textlink="">
      <xdr:nvSpPr>
        <xdr:cNvPr id="684" name="テキスト ボックス 683"/>
        <xdr:cNvSpPr txBox="1"/>
      </xdr:nvSpPr>
      <xdr:spPr>
        <a:xfrm>
          <a:off x="15214111" y="1660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31269</xdr:rowOff>
    </xdr:from>
    <xdr:to>
      <xdr:col>21</xdr:col>
      <xdr:colOff>212725</xdr:colOff>
      <xdr:row>98</xdr:row>
      <xdr:rowOff>132869</xdr:rowOff>
    </xdr:to>
    <xdr:sp macro="" textlink="">
      <xdr:nvSpPr>
        <xdr:cNvPr id="685" name="円/楕円 684"/>
        <xdr:cNvSpPr/>
      </xdr:nvSpPr>
      <xdr:spPr>
        <a:xfrm>
          <a:off x="14541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149396</xdr:rowOff>
    </xdr:from>
    <xdr:ext cx="534377" cy="259045"/>
    <xdr:sp macro="" textlink="">
      <xdr:nvSpPr>
        <xdr:cNvPr id="686" name="テキスト ボックス 685"/>
        <xdr:cNvSpPr txBox="1"/>
      </xdr:nvSpPr>
      <xdr:spPr>
        <a:xfrm>
          <a:off x="14325111" y="16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159322</xdr:rowOff>
    </xdr:from>
    <xdr:to>
      <xdr:col>20</xdr:col>
      <xdr:colOff>9525</xdr:colOff>
      <xdr:row>98</xdr:row>
      <xdr:rowOff>89472</xdr:rowOff>
    </xdr:to>
    <xdr:sp macro="" textlink="">
      <xdr:nvSpPr>
        <xdr:cNvPr id="687" name="円/楕円 686"/>
        <xdr:cNvSpPr/>
      </xdr:nvSpPr>
      <xdr:spPr>
        <a:xfrm>
          <a:off x="13652500" y="167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105999</xdr:rowOff>
    </xdr:from>
    <xdr:ext cx="534377" cy="259045"/>
    <xdr:sp macro="" textlink="">
      <xdr:nvSpPr>
        <xdr:cNvPr id="688" name="テキスト ボックス 687"/>
        <xdr:cNvSpPr txBox="1"/>
      </xdr:nvSpPr>
      <xdr:spPr>
        <a:xfrm>
          <a:off x="13436111" y="165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34497</xdr:rowOff>
    </xdr:from>
    <xdr:to>
      <xdr:col>18</xdr:col>
      <xdr:colOff>492125</xdr:colOff>
      <xdr:row>98</xdr:row>
      <xdr:rowOff>136097</xdr:rowOff>
    </xdr:to>
    <xdr:sp macro="" textlink="">
      <xdr:nvSpPr>
        <xdr:cNvPr id="689" name="円/楕円 688"/>
        <xdr:cNvSpPr/>
      </xdr:nvSpPr>
      <xdr:spPr>
        <a:xfrm>
          <a:off x="12763500" y="1683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152624</xdr:rowOff>
    </xdr:from>
    <xdr:ext cx="534377" cy="259045"/>
    <xdr:sp macro="" textlink="">
      <xdr:nvSpPr>
        <xdr:cNvPr id="690" name="テキスト ボックス 689"/>
        <xdr:cNvSpPr txBox="1"/>
      </xdr:nvSpPr>
      <xdr:spPr>
        <a:xfrm>
          <a:off x="12547111" y="166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53340</xdr:rowOff>
    </xdr:from>
    <xdr:to>
      <xdr:col>32</xdr:col>
      <xdr:colOff>187325</xdr:colOff>
      <xdr:row>35</xdr:row>
      <xdr:rowOff>70104</xdr:rowOff>
    </xdr:to>
    <xdr:cxnSp macro="">
      <xdr:nvCxnSpPr>
        <xdr:cNvPr id="719" name="直線コネクタ 718"/>
        <xdr:cNvCxnSpPr/>
      </xdr:nvCxnSpPr>
      <xdr:spPr>
        <a:xfrm>
          <a:off x="21323300" y="5882640"/>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20"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53340</xdr:rowOff>
    </xdr:from>
    <xdr:to>
      <xdr:col>31</xdr:col>
      <xdr:colOff>34925</xdr:colOff>
      <xdr:row>34</xdr:row>
      <xdr:rowOff>119634</xdr:rowOff>
    </xdr:to>
    <xdr:cxnSp macro="">
      <xdr:nvCxnSpPr>
        <xdr:cNvPr id="722" name="直線コネクタ 721"/>
        <xdr:cNvCxnSpPr/>
      </xdr:nvCxnSpPr>
      <xdr:spPr>
        <a:xfrm flipV="1">
          <a:off x="20434300" y="588264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64660</xdr:rowOff>
    </xdr:from>
    <xdr:ext cx="469744" cy="259045"/>
    <xdr:sp macro="" textlink="">
      <xdr:nvSpPr>
        <xdr:cNvPr id="724" name="テキスト ボックス 723"/>
        <xdr:cNvSpPr txBox="1"/>
      </xdr:nvSpPr>
      <xdr:spPr>
        <a:xfrm>
          <a:off x="21088427"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81788</xdr:rowOff>
    </xdr:from>
    <xdr:to>
      <xdr:col>29</xdr:col>
      <xdr:colOff>517525</xdr:colOff>
      <xdr:row>34</xdr:row>
      <xdr:rowOff>119634</xdr:rowOff>
    </xdr:to>
    <xdr:cxnSp macro="">
      <xdr:nvCxnSpPr>
        <xdr:cNvPr id="725" name="直線コネクタ 724"/>
        <xdr:cNvCxnSpPr/>
      </xdr:nvCxnSpPr>
      <xdr:spPr>
        <a:xfrm>
          <a:off x="19545300" y="5911088"/>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27" name="テキスト ボックス 726"/>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81788</xdr:rowOff>
    </xdr:from>
    <xdr:to>
      <xdr:col>28</xdr:col>
      <xdr:colOff>314325</xdr:colOff>
      <xdr:row>35</xdr:row>
      <xdr:rowOff>106807</xdr:rowOff>
    </xdr:to>
    <xdr:cxnSp macro="">
      <xdr:nvCxnSpPr>
        <xdr:cNvPr id="728" name="直線コネクタ 727"/>
        <xdr:cNvCxnSpPr/>
      </xdr:nvCxnSpPr>
      <xdr:spPr>
        <a:xfrm flipV="1">
          <a:off x="18656300" y="5911088"/>
          <a:ext cx="889000" cy="1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0" name="テキスト ボックス 729"/>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19304</xdr:rowOff>
    </xdr:from>
    <xdr:to>
      <xdr:col>32</xdr:col>
      <xdr:colOff>238125</xdr:colOff>
      <xdr:row>35</xdr:row>
      <xdr:rowOff>120904</xdr:rowOff>
    </xdr:to>
    <xdr:sp macro="" textlink="">
      <xdr:nvSpPr>
        <xdr:cNvPr id="738" name="円/楕円 737"/>
        <xdr:cNvSpPr/>
      </xdr:nvSpPr>
      <xdr:spPr>
        <a:xfrm>
          <a:off x="22110700" y="60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42181</xdr:rowOff>
    </xdr:from>
    <xdr:ext cx="469744" cy="259045"/>
    <xdr:sp macro="" textlink="">
      <xdr:nvSpPr>
        <xdr:cNvPr id="739" name="投資及び出資金該当値テキスト"/>
        <xdr:cNvSpPr txBox="1"/>
      </xdr:nvSpPr>
      <xdr:spPr>
        <a:xfrm>
          <a:off x="22212300" y="587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2540</xdr:rowOff>
    </xdr:from>
    <xdr:to>
      <xdr:col>31</xdr:col>
      <xdr:colOff>85725</xdr:colOff>
      <xdr:row>34</xdr:row>
      <xdr:rowOff>104140</xdr:rowOff>
    </xdr:to>
    <xdr:sp macro="" textlink="">
      <xdr:nvSpPr>
        <xdr:cNvPr id="740" name="円/楕円 739"/>
        <xdr:cNvSpPr/>
      </xdr:nvSpPr>
      <xdr:spPr>
        <a:xfrm>
          <a:off x="21272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120667</xdr:rowOff>
    </xdr:from>
    <xdr:ext cx="469744" cy="259045"/>
    <xdr:sp macro="" textlink="">
      <xdr:nvSpPr>
        <xdr:cNvPr id="741" name="テキスト ボックス 740"/>
        <xdr:cNvSpPr txBox="1"/>
      </xdr:nvSpPr>
      <xdr:spPr>
        <a:xfrm>
          <a:off x="210884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68834</xdr:rowOff>
    </xdr:from>
    <xdr:to>
      <xdr:col>29</xdr:col>
      <xdr:colOff>568325</xdr:colOff>
      <xdr:row>34</xdr:row>
      <xdr:rowOff>170434</xdr:rowOff>
    </xdr:to>
    <xdr:sp macro="" textlink="">
      <xdr:nvSpPr>
        <xdr:cNvPr id="742" name="円/楕円 741"/>
        <xdr:cNvSpPr/>
      </xdr:nvSpPr>
      <xdr:spPr>
        <a:xfrm>
          <a:off x="203835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15511</xdr:rowOff>
    </xdr:from>
    <xdr:ext cx="469744" cy="259045"/>
    <xdr:sp macro="" textlink="">
      <xdr:nvSpPr>
        <xdr:cNvPr id="743" name="テキスト ボックス 742"/>
        <xdr:cNvSpPr txBox="1"/>
      </xdr:nvSpPr>
      <xdr:spPr>
        <a:xfrm>
          <a:off x="20199427" y="56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30988</xdr:rowOff>
    </xdr:from>
    <xdr:to>
      <xdr:col>28</xdr:col>
      <xdr:colOff>365125</xdr:colOff>
      <xdr:row>34</xdr:row>
      <xdr:rowOff>132588</xdr:rowOff>
    </xdr:to>
    <xdr:sp macro="" textlink="">
      <xdr:nvSpPr>
        <xdr:cNvPr id="744" name="円/楕円 743"/>
        <xdr:cNvSpPr/>
      </xdr:nvSpPr>
      <xdr:spPr>
        <a:xfrm>
          <a:off x="19494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149115</xdr:rowOff>
    </xdr:from>
    <xdr:ext cx="469744" cy="259045"/>
    <xdr:sp macro="" textlink="">
      <xdr:nvSpPr>
        <xdr:cNvPr id="745" name="テキスト ボックス 744"/>
        <xdr:cNvSpPr txBox="1"/>
      </xdr:nvSpPr>
      <xdr:spPr>
        <a:xfrm>
          <a:off x="19310427"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56007</xdr:rowOff>
    </xdr:from>
    <xdr:to>
      <xdr:col>27</xdr:col>
      <xdr:colOff>161925</xdr:colOff>
      <xdr:row>35</xdr:row>
      <xdr:rowOff>157607</xdr:rowOff>
    </xdr:to>
    <xdr:sp macro="" textlink="">
      <xdr:nvSpPr>
        <xdr:cNvPr id="746" name="円/楕円 745"/>
        <xdr:cNvSpPr/>
      </xdr:nvSpPr>
      <xdr:spPr>
        <a:xfrm>
          <a:off x="18605500" y="60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2684</xdr:rowOff>
    </xdr:from>
    <xdr:ext cx="469744" cy="259045"/>
    <xdr:sp macro="" textlink="">
      <xdr:nvSpPr>
        <xdr:cNvPr id="747" name="テキスト ボックス 746"/>
        <xdr:cNvSpPr txBox="1"/>
      </xdr:nvSpPr>
      <xdr:spPr>
        <a:xfrm>
          <a:off x="18421427" y="583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46317</xdr:rowOff>
    </xdr:from>
    <xdr:to>
      <xdr:col>32</xdr:col>
      <xdr:colOff>187325</xdr:colOff>
      <xdr:row>57</xdr:row>
      <xdr:rowOff>22143</xdr:rowOff>
    </xdr:to>
    <xdr:cxnSp macro="">
      <xdr:nvCxnSpPr>
        <xdr:cNvPr id="772" name="直線コネクタ 771"/>
        <xdr:cNvCxnSpPr/>
      </xdr:nvCxnSpPr>
      <xdr:spPr>
        <a:xfrm flipV="1">
          <a:off x="21323300" y="9647517"/>
          <a:ext cx="838200" cy="1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26086</xdr:rowOff>
    </xdr:from>
    <xdr:to>
      <xdr:col>31</xdr:col>
      <xdr:colOff>34925</xdr:colOff>
      <xdr:row>57</xdr:row>
      <xdr:rowOff>22143</xdr:rowOff>
    </xdr:to>
    <xdr:cxnSp macro="">
      <xdr:nvCxnSpPr>
        <xdr:cNvPr id="775" name="直線コネクタ 774"/>
        <xdr:cNvCxnSpPr/>
      </xdr:nvCxnSpPr>
      <xdr:spPr>
        <a:xfrm>
          <a:off x="20434300" y="9627286"/>
          <a:ext cx="889000" cy="16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88094</xdr:rowOff>
    </xdr:from>
    <xdr:to>
      <xdr:col>29</xdr:col>
      <xdr:colOff>517525</xdr:colOff>
      <xdr:row>56</xdr:row>
      <xdr:rowOff>26086</xdr:rowOff>
    </xdr:to>
    <xdr:cxnSp macro="">
      <xdr:nvCxnSpPr>
        <xdr:cNvPr id="778" name="直線コネクタ 777"/>
        <xdr:cNvCxnSpPr/>
      </xdr:nvCxnSpPr>
      <xdr:spPr>
        <a:xfrm>
          <a:off x="19545300" y="9517844"/>
          <a:ext cx="889000" cy="1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0" name="テキスト ボックス 779"/>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9627</xdr:rowOff>
    </xdr:from>
    <xdr:to>
      <xdr:col>28</xdr:col>
      <xdr:colOff>314325</xdr:colOff>
      <xdr:row>55</xdr:row>
      <xdr:rowOff>88094</xdr:rowOff>
    </xdr:to>
    <xdr:cxnSp macro="">
      <xdr:nvCxnSpPr>
        <xdr:cNvPr id="781" name="直線コネクタ 780"/>
        <xdr:cNvCxnSpPr/>
      </xdr:nvCxnSpPr>
      <xdr:spPr>
        <a:xfrm>
          <a:off x="18656300" y="9267927"/>
          <a:ext cx="889000" cy="24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3" name="テキスト ボックス 782"/>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5" name="テキスト ボックス 784"/>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166967</xdr:rowOff>
    </xdr:from>
    <xdr:to>
      <xdr:col>32</xdr:col>
      <xdr:colOff>238125</xdr:colOff>
      <xdr:row>56</xdr:row>
      <xdr:rowOff>97117</xdr:rowOff>
    </xdr:to>
    <xdr:sp macro="" textlink="">
      <xdr:nvSpPr>
        <xdr:cNvPr id="791" name="円/楕円 790"/>
        <xdr:cNvSpPr/>
      </xdr:nvSpPr>
      <xdr:spPr>
        <a:xfrm>
          <a:off x="221107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145394</xdr:rowOff>
    </xdr:from>
    <xdr:ext cx="469744" cy="259045"/>
    <xdr:sp macro="" textlink="">
      <xdr:nvSpPr>
        <xdr:cNvPr id="792" name="貸付金該当値テキスト"/>
        <xdr:cNvSpPr txBox="1"/>
      </xdr:nvSpPr>
      <xdr:spPr>
        <a:xfrm>
          <a:off x="22212300" y="957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142793</xdr:rowOff>
    </xdr:from>
    <xdr:to>
      <xdr:col>31</xdr:col>
      <xdr:colOff>85725</xdr:colOff>
      <xdr:row>57</xdr:row>
      <xdr:rowOff>72943</xdr:rowOff>
    </xdr:to>
    <xdr:sp macro="" textlink="">
      <xdr:nvSpPr>
        <xdr:cNvPr id="793" name="円/楕円 792"/>
        <xdr:cNvSpPr/>
      </xdr:nvSpPr>
      <xdr:spPr>
        <a:xfrm>
          <a:off x="21272500" y="97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64070</xdr:rowOff>
    </xdr:from>
    <xdr:ext cx="469744" cy="259045"/>
    <xdr:sp macro="" textlink="">
      <xdr:nvSpPr>
        <xdr:cNvPr id="794" name="テキスト ボックス 793"/>
        <xdr:cNvSpPr txBox="1"/>
      </xdr:nvSpPr>
      <xdr:spPr>
        <a:xfrm>
          <a:off x="21088427" y="983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146736</xdr:rowOff>
    </xdr:from>
    <xdr:to>
      <xdr:col>29</xdr:col>
      <xdr:colOff>568325</xdr:colOff>
      <xdr:row>56</xdr:row>
      <xdr:rowOff>76886</xdr:rowOff>
    </xdr:to>
    <xdr:sp macro="" textlink="">
      <xdr:nvSpPr>
        <xdr:cNvPr id="795" name="円/楕円 794"/>
        <xdr:cNvSpPr/>
      </xdr:nvSpPr>
      <xdr:spPr>
        <a:xfrm>
          <a:off x="20383500" y="95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93413</xdr:rowOff>
    </xdr:from>
    <xdr:ext cx="469744" cy="259045"/>
    <xdr:sp macro="" textlink="">
      <xdr:nvSpPr>
        <xdr:cNvPr id="796" name="テキスト ボックス 795"/>
        <xdr:cNvSpPr txBox="1"/>
      </xdr:nvSpPr>
      <xdr:spPr>
        <a:xfrm>
          <a:off x="20199427" y="935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37294</xdr:rowOff>
    </xdr:from>
    <xdr:to>
      <xdr:col>28</xdr:col>
      <xdr:colOff>365125</xdr:colOff>
      <xdr:row>55</xdr:row>
      <xdr:rowOff>138894</xdr:rowOff>
    </xdr:to>
    <xdr:sp macro="" textlink="">
      <xdr:nvSpPr>
        <xdr:cNvPr id="797" name="円/楕円 796"/>
        <xdr:cNvSpPr/>
      </xdr:nvSpPr>
      <xdr:spPr>
        <a:xfrm>
          <a:off x="19494500" y="94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155421</xdr:rowOff>
    </xdr:from>
    <xdr:ext cx="469744" cy="259045"/>
    <xdr:sp macro="" textlink="">
      <xdr:nvSpPr>
        <xdr:cNvPr id="798" name="テキスト ボックス 797"/>
        <xdr:cNvSpPr txBox="1"/>
      </xdr:nvSpPr>
      <xdr:spPr>
        <a:xfrm>
          <a:off x="19310427" y="924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7,903</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130277</xdr:rowOff>
    </xdr:from>
    <xdr:to>
      <xdr:col>27</xdr:col>
      <xdr:colOff>161925</xdr:colOff>
      <xdr:row>54</xdr:row>
      <xdr:rowOff>60427</xdr:rowOff>
    </xdr:to>
    <xdr:sp macro="" textlink="">
      <xdr:nvSpPr>
        <xdr:cNvPr id="799" name="円/楕円 798"/>
        <xdr:cNvSpPr/>
      </xdr:nvSpPr>
      <xdr:spPr>
        <a:xfrm>
          <a:off x="18605500" y="921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76954</xdr:rowOff>
    </xdr:from>
    <xdr:ext cx="534377" cy="259045"/>
    <xdr:sp macro="" textlink="">
      <xdr:nvSpPr>
        <xdr:cNvPr id="800" name="テキスト ボックス 799"/>
        <xdr:cNvSpPr txBox="1"/>
      </xdr:nvSpPr>
      <xdr:spPr>
        <a:xfrm>
          <a:off x="18389111" y="899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730</xdr:rowOff>
    </xdr:from>
    <xdr:to>
      <xdr:col>32</xdr:col>
      <xdr:colOff>187325</xdr:colOff>
      <xdr:row>77</xdr:row>
      <xdr:rowOff>12085</xdr:rowOff>
    </xdr:to>
    <xdr:cxnSp macro="">
      <xdr:nvCxnSpPr>
        <xdr:cNvPr id="830" name="直線コネクタ 829"/>
        <xdr:cNvCxnSpPr/>
      </xdr:nvCxnSpPr>
      <xdr:spPr>
        <a:xfrm flipV="1">
          <a:off x="21323300" y="13202380"/>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31"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12085</xdr:rowOff>
    </xdr:from>
    <xdr:to>
      <xdr:col>31</xdr:col>
      <xdr:colOff>34925</xdr:colOff>
      <xdr:row>77</xdr:row>
      <xdr:rowOff>63024</xdr:rowOff>
    </xdr:to>
    <xdr:cxnSp macro="">
      <xdr:nvCxnSpPr>
        <xdr:cNvPr id="833" name="直線コネクタ 832"/>
        <xdr:cNvCxnSpPr/>
      </xdr:nvCxnSpPr>
      <xdr:spPr>
        <a:xfrm flipV="1">
          <a:off x="20434300" y="13213735"/>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47407</xdr:rowOff>
    </xdr:from>
    <xdr:ext cx="534377" cy="259045"/>
    <xdr:sp macro="" textlink="">
      <xdr:nvSpPr>
        <xdr:cNvPr id="835" name="テキスト ボックス 834"/>
        <xdr:cNvSpPr txBox="1"/>
      </xdr:nvSpPr>
      <xdr:spPr>
        <a:xfrm>
          <a:off x="21056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63024</xdr:rowOff>
    </xdr:from>
    <xdr:to>
      <xdr:col>29</xdr:col>
      <xdr:colOff>517525</xdr:colOff>
      <xdr:row>77</xdr:row>
      <xdr:rowOff>71444</xdr:rowOff>
    </xdr:to>
    <xdr:cxnSp macro="">
      <xdr:nvCxnSpPr>
        <xdr:cNvPr id="836" name="直線コネクタ 835"/>
        <xdr:cNvCxnSpPr/>
      </xdr:nvCxnSpPr>
      <xdr:spPr>
        <a:xfrm flipV="1">
          <a:off x="19545300" y="1326467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38" name="テキスト ボックス 837"/>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71444</xdr:rowOff>
    </xdr:from>
    <xdr:to>
      <xdr:col>28</xdr:col>
      <xdr:colOff>314325</xdr:colOff>
      <xdr:row>77</xdr:row>
      <xdr:rowOff>151340</xdr:rowOff>
    </xdr:to>
    <xdr:cxnSp macro="">
      <xdr:nvCxnSpPr>
        <xdr:cNvPr id="839" name="直線コネクタ 838"/>
        <xdr:cNvCxnSpPr/>
      </xdr:nvCxnSpPr>
      <xdr:spPr>
        <a:xfrm flipV="1">
          <a:off x="18656300" y="13273094"/>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1" name="テキスト ボックス 840"/>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3" name="テキスト ボックス 842"/>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121380</xdr:rowOff>
    </xdr:from>
    <xdr:to>
      <xdr:col>32</xdr:col>
      <xdr:colOff>238125</xdr:colOff>
      <xdr:row>77</xdr:row>
      <xdr:rowOff>51530</xdr:rowOff>
    </xdr:to>
    <xdr:sp macro="" textlink="">
      <xdr:nvSpPr>
        <xdr:cNvPr id="849" name="円/楕円 848"/>
        <xdr:cNvSpPr/>
      </xdr:nvSpPr>
      <xdr:spPr>
        <a:xfrm>
          <a:off x="22110700" y="131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99807</xdr:rowOff>
    </xdr:from>
    <xdr:ext cx="534377" cy="259045"/>
    <xdr:sp macro="" textlink="">
      <xdr:nvSpPr>
        <xdr:cNvPr id="850" name="繰出金該当値テキスト"/>
        <xdr:cNvSpPr txBox="1"/>
      </xdr:nvSpPr>
      <xdr:spPr>
        <a:xfrm>
          <a:off x="22212300" y="131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132735</xdr:rowOff>
    </xdr:from>
    <xdr:to>
      <xdr:col>31</xdr:col>
      <xdr:colOff>85725</xdr:colOff>
      <xdr:row>77</xdr:row>
      <xdr:rowOff>62885</xdr:rowOff>
    </xdr:to>
    <xdr:sp macro="" textlink="">
      <xdr:nvSpPr>
        <xdr:cNvPr id="851" name="円/楕円 850"/>
        <xdr:cNvSpPr/>
      </xdr:nvSpPr>
      <xdr:spPr>
        <a:xfrm>
          <a:off x="21272500" y="131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54012</xdr:rowOff>
    </xdr:from>
    <xdr:ext cx="534377" cy="259045"/>
    <xdr:sp macro="" textlink="">
      <xdr:nvSpPr>
        <xdr:cNvPr id="852" name="テキスト ボックス 851"/>
        <xdr:cNvSpPr txBox="1"/>
      </xdr:nvSpPr>
      <xdr:spPr>
        <a:xfrm>
          <a:off x="21056111" y="132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12224</xdr:rowOff>
    </xdr:from>
    <xdr:to>
      <xdr:col>29</xdr:col>
      <xdr:colOff>568325</xdr:colOff>
      <xdr:row>77</xdr:row>
      <xdr:rowOff>113824</xdr:rowOff>
    </xdr:to>
    <xdr:sp macro="" textlink="">
      <xdr:nvSpPr>
        <xdr:cNvPr id="853" name="円/楕円 852"/>
        <xdr:cNvSpPr/>
      </xdr:nvSpPr>
      <xdr:spPr>
        <a:xfrm>
          <a:off x="20383500" y="132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104951</xdr:rowOff>
    </xdr:from>
    <xdr:ext cx="534377" cy="259045"/>
    <xdr:sp macro="" textlink="">
      <xdr:nvSpPr>
        <xdr:cNvPr id="854" name="テキスト ボックス 853"/>
        <xdr:cNvSpPr txBox="1"/>
      </xdr:nvSpPr>
      <xdr:spPr>
        <a:xfrm>
          <a:off x="20167111" y="133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20644</xdr:rowOff>
    </xdr:from>
    <xdr:to>
      <xdr:col>28</xdr:col>
      <xdr:colOff>365125</xdr:colOff>
      <xdr:row>77</xdr:row>
      <xdr:rowOff>122244</xdr:rowOff>
    </xdr:to>
    <xdr:sp macro="" textlink="">
      <xdr:nvSpPr>
        <xdr:cNvPr id="855" name="円/楕円 854"/>
        <xdr:cNvSpPr/>
      </xdr:nvSpPr>
      <xdr:spPr>
        <a:xfrm>
          <a:off x="19494500" y="132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113371</xdr:rowOff>
    </xdr:from>
    <xdr:ext cx="534377" cy="259045"/>
    <xdr:sp macro="" textlink="">
      <xdr:nvSpPr>
        <xdr:cNvPr id="856" name="テキスト ボックス 855"/>
        <xdr:cNvSpPr txBox="1"/>
      </xdr:nvSpPr>
      <xdr:spPr>
        <a:xfrm>
          <a:off x="19278111" y="133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100540</xdr:rowOff>
    </xdr:from>
    <xdr:to>
      <xdr:col>27</xdr:col>
      <xdr:colOff>161925</xdr:colOff>
      <xdr:row>78</xdr:row>
      <xdr:rowOff>30690</xdr:rowOff>
    </xdr:to>
    <xdr:sp macro="" textlink="">
      <xdr:nvSpPr>
        <xdr:cNvPr id="857" name="円/楕円 856"/>
        <xdr:cNvSpPr/>
      </xdr:nvSpPr>
      <xdr:spPr>
        <a:xfrm>
          <a:off x="18605500" y="133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21817</xdr:rowOff>
    </xdr:from>
    <xdr:ext cx="534377" cy="259045"/>
    <xdr:sp macro="" textlink="">
      <xdr:nvSpPr>
        <xdr:cNvPr id="858" name="テキスト ボックス 857"/>
        <xdr:cNvSpPr txBox="1"/>
      </xdr:nvSpPr>
      <xdr:spPr>
        <a:xfrm>
          <a:off x="18389111" y="133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　今後も引き続き、計画的な職員採用、配置に努めるとともに、働き方改革を推進することで総人件費の抑制に努める。</a:t>
          </a:r>
        </a:p>
        <a:p>
          <a:r>
            <a:rPr kumimoji="1" lang="ja-JP" altLang="en-US" sz="1300">
              <a:latin typeface="ＭＳ Ｐゴシック"/>
            </a:rPr>
            <a:t>　扶助費については、年金生活者等支援臨時福祉給付金制度等により増加した。今後も引き続き、高齢化の進行等により社会福祉費が増加することが予想されることから、単独事業の見直し等、給付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146,475
145,085
656.29
65,452,147
63,597,768
1,582,606
36,191,950
86,565,554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150586</xdr:rowOff>
    </xdr:from>
    <xdr:to>
      <xdr:col>6</xdr:col>
      <xdr:colOff>511175</xdr:colOff>
      <xdr:row>34</xdr:row>
      <xdr:rowOff>17780</xdr:rowOff>
    </xdr:to>
    <xdr:cxnSp macro="">
      <xdr:nvCxnSpPr>
        <xdr:cNvPr id="63" name="直線コネクタ 62"/>
        <xdr:cNvCxnSpPr/>
      </xdr:nvCxnSpPr>
      <xdr:spPr>
        <a:xfrm>
          <a:off x="3797300" y="5636986"/>
          <a:ext cx="8382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150586</xdr:rowOff>
    </xdr:from>
    <xdr:to>
      <xdr:col>5</xdr:col>
      <xdr:colOff>358775</xdr:colOff>
      <xdr:row>33</xdr:row>
      <xdr:rowOff>37919</xdr:rowOff>
    </xdr:to>
    <xdr:cxnSp macro="">
      <xdr:nvCxnSpPr>
        <xdr:cNvPr id="66" name="直線コネクタ 65"/>
        <xdr:cNvCxnSpPr/>
      </xdr:nvCxnSpPr>
      <xdr:spPr>
        <a:xfrm flipV="1">
          <a:off x="2908300" y="56369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37919</xdr:rowOff>
    </xdr:from>
    <xdr:to>
      <xdr:col>4</xdr:col>
      <xdr:colOff>155575</xdr:colOff>
      <xdr:row>33</xdr:row>
      <xdr:rowOff>114119</xdr:rowOff>
    </xdr:to>
    <xdr:cxnSp macro="">
      <xdr:nvCxnSpPr>
        <xdr:cNvPr id="69" name="直線コネクタ 68"/>
        <xdr:cNvCxnSpPr/>
      </xdr:nvCxnSpPr>
      <xdr:spPr>
        <a:xfrm flipV="1">
          <a:off x="2019300" y="569576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109220</xdr:rowOff>
    </xdr:from>
    <xdr:to>
      <xdr:col>2</xdr:col>
      <xdr:colOff>638175</xdr:colOff>
      <xdr:row>33</xdr:row>
      <xdr:rowOff>114119</xdr:rowOff>
    </xdr:to>
    <xdr:cxnSp macro="">
      <xdr:nvCxnSpPr>
        <xdr:cNvPr id="72" name="直線コネクタ 71"/>
        <xdr:cNvCxnSpPr/>
      </xdr:nvCxnSpPr>
      <xdr:spPr>
        <a:xfrm>
          <a:off x="1130300" y="5595620"/>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138430</xdr:rowOff>
    </xdr:from>
    <xdr:to>
      <xdr:col>6</xdr:col>
      <xdr:colOff>561975</xdr:colOff>
      <xdr:row>34</xdr:row>
      <xdr:rowOff>68580</xdr:rowOff>
    </xdr:to>
    <xdr:sp macro="" textlink="">
      <xdr:nvSpPr>
        <xdr:cNvPr id="82" name="円/楕円 81"/>
        <xdr:cNvSpPr/>
      </xdr:nvSpPr>
      <xdr:spPr>
        <a:xfrm>
          <a:off x="4584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161307</xdr:rowOff>
    </xdr:from>
    <xdr:ext cx="469744" cy="259045"/>
    <xdr:sp macro="" textlink="">
      <xdr:nvSpPr>
        <xdr:cNvPr id="83" name="議会費該当値テキスト"/>
        <xdr:cNvSpPr txBox="1"/>
      </xdr:nvSpPr>
      <xdr:spPr>
        <a:xfrm>
          <a:off x="46863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99786</xdr:rowOff>
    </xdr:from>
    <xdr:to>
      <xdr:col>5</xdr:col>
      <xdr:colOff>409575</xdr:colOff>
      <xdr:row>33</xdr:row>
      <xdr:rowOff>29936</xdr:rowOff>
    </xdr:to>
    <xdr:sp macro="" textlink="">
      <xdr:nvSpPr>
        <xdr:cNvPr id="84" name="円/楕円 83"/>
        <xdr:cNvSpPr/>
      </xdr:nvSpPr>
      <xdr:spPr>
        <a:xfrm>
          <a:off x="3746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46463</xdr:rowOff>
    </xdr:from>
    <xdr:ext cx="469744" cy="259045"/>
    <xdr:sp macro="" textlink="">
      <xdr:nvSpPr>
        <xdr:cNvPr id="85" name="テキスト ボックス 84"/>
        <xdr:cNvSpPr txBox="1"/>
      </xdr:nvSpPr>
      <xdr:spPr>
        <a:xfrm>
          <a:off x="3562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158569</xdr:rowOff>
    </xdr:from>
    <xdr:to>
      <xdr:col>4</xdr:col>
      <xdr:colOff>206375</xdr:colOff>
      <xdr:row>33</xdr:row>
      <xdr:rowOff>88719</xdr:rowOff>
    </xdr:to>
    <xdr:sp macro="" textlink="">
      <xdr:nvSpPr>
        <xdr:cNvPr id="86" name="円/楕円 85"/>
        <xdr:cNvSpPr/>
      </xdr:nvSpPr>
      <xdr:spPr>
        <a:xfrm>
          <a:off x="2857500" y="56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79846</xdr:rowOff>
    </xdr:from>
    <xdr:ext cx="469744" cy="259045"/>
    <xdr:sp macro="" textlink="">
      <xdr:nvSpPr>
        <xdr:cNvPr id="87" name="テキスト ボックス 86"/>
        <xdr:cNvSpPr txBox="1"/>
      </xdr:nvSpPr>
      <xdr:spPr>
        <a:xfrm>
          <a:off x="2673427"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63319</xdr:rowOff>
    </xdr:from>
    <xdr:to>
      <xdr:col>3</xdr:col>
      <xdr:colOff>3175</xdr:colOff>
      <xdr:row>33</xdr:row>
      <xdr:rowOff>164919</xdr:rowOff>
    </xdr:to>
    <xdr:sp macro="" textlink="">
      <xdr:nvSpPr>
        <xdr:cNvPr id="88" name="円/楕円 87"/>
        <xdr:cNvSpPr/>
      </xdr:nvSpPr>
      <xdr:spPr>
        <a:xfrm>
          <a:off x="1968500" y="57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156046</xdr:rowOff>
    </xdr:from>
    <xdr:ext cx="469744" cy="259045"/>
    <xdr:sp macro="" textlink="">
      <xdr:nvSpPr>
        <xdr:cNvPr id="89" name="テキスト ボックス 88"/>
        <xdr:cNvSpPr txBox="1"/>
      </xdr:nvSpPr>
      <xdr:spPr>
        <a:xfrm>
          <a:off x="1784427" y="58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58420</xdr:rowOff>
    </xdr:from>
    <xdr:to>
      <xdr:col>1</xdr:col>
      <xdr:colOff>485775</xdr:colOff>
      <xdr:row>32</xdr:row>
      <xdr:rowOff>160020</xdr:rowOff>
    </xdr:to>
    <xdr:sp macro="" textlink="">
      <xdr:nvSpPr>
        <xdr:cNvPr id="90" name="円/楕円 89"/>
        <xdr:cNvSpPr/>
      </xdr:nvSpPr>
      <xdr:spPr>
        <a:xfrm>
          <a:off x="1079500" y="55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151147</xdr:rowOff>
    </xdr:from>
    <xdr:ext cx="469744" cy="259045"/>
    <xdr:sp macro="" textlink="">
      <xdr:nvSpPr>
        <xdr:cNvPr id="91" name="テキスト ボックス 90"/>
        <xdr:cNvSpPr txBox="1"/>
      </xdr:nvSpPr>
      <xdr:spPr>
        <a:xfrm>
          <a:off x="895427" y="56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170433</xdr:rowOff>
    </xdr:from>
    <xdr:to>
      <xdr:col>6</xdr:col>
      <xdr:colOff>511175</xdr:colOff>
      <xdr:row>57</xdr:row>
      <xdr:rowOff>71916</xdr:rowOff>
    </xdr:to>
    <xdr:cxnSp macro="">
      <xdr:nvCxnSpPr>
        <xdr:cNvPr id="118" name="直線コネクタ 117"/>
        <xdr:cNvCxnSpPr/>
      </xdr:nvCxnSpPr>
      <xdr:spPr>
        <a:xfrm flipV="1">
          <a:off x="3797300" y="9771633"/>
          <a:ext cx="8382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168578</xdr:rowOff>
    </xdr:from>
    <xdr:ext cx="534377" cy="259045"/>
    <xdr:sp macro="" textlink="">
      <xdr:nvSpPr>
        <xdr:cNvPr id="119" name="総務費平均値テキスト"/>
        <xdr:cNvSpPr txBox="1"/>
      </xdr:nvSpPr>
      <xdr:spPr>
        <a:xfrm>
          <a:off x="4686300" y="976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71916</xdr:rowOff>
    </xdr:from>
    <xdr:to>
      <xdr:col>5</xdr:col>
      <xdr:colOff>358775</xdr:colOff>
      <xdr:row>57</xdr:row>
      <xdr:rowOff>77562</xdr:rowOff>
    </xdr:to>
    <xdr:cxnSp macro="">
      <xdr:nvCxnSpPr>
        <xdr:cNvPr id="121" name="直線コネクタ 120"/>
        <xdr:cNvCxnSpPr/>
      </xdr:nvCxnSpPr>
      <xdr:spPr>
        <a:xfrm flipV="1">
          <a:off x="2908300" y="984456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29469</xdr:rowOff>
    </xdr:from>
    <xdr:to>
      <xdr:col>4</xdr:col>
      <xdr:colOff>155575</xdr:colOff>
      <xdr:row>57</xdr:row>
      <xdr:rowOff>77562</xdr:rowOff>
    </xdr:to>
    <xdr:cxnSp macro="">
      <xdr:nvCxnSpPr>
        <xdr:cNvPr id="124" name="直線コネクタ 123"/>
        <xdr:cNvCxnSpPr/>
      </xdr:nvCxnSpPr>
      <xdr:spPr>
        <a:xfrm>
          <a:off x="2019300" y="9802119"/>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29469</xdr:rowOff>
    </xdr:from>
    <xdr:to>
      <xdr:col>2</xdr:col>
      <xdr:colOff>638175</xdr:colOff>
      <xdr:row>57</xdr:row>
      <xdr:rowOff>55928</xdr:rowOff>
    </xdr:to>
    <xdr:cxnSp macro="">
      <xdr:nvCxnSpPr>
        <xdr:cNvPr id="127" name="直線コネクタ 126"/>
        <xdr:cNvCxnSpPr/>
      </xdr:nvCxnSpPr>
      <xdr:spPr>
        <a:xfrm flipV="1">
          <a:off x="1130300" y="9802119"/>
          <a:ext cx="889000" cy="2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119633</xdr:rowOff>
    </xdr:from>
    <xdr:to>
      <xdr:col>6</xdr:col>
      <xdr:colOff>561975</xdr:colOff>
      <xdr:row>57</xdr:row>
      <xdr:rowOff>49783</xdr:rowOff>
    </xdr:to>
    <xdr:sp macro="" textlink="">
      <xdr:nvSpPr>
        <xdr:cNvPr id="137" name="円/楕円 136"/>
        <xdr:cNvSpPr/>
      </xdr:nvSpPr>
      <xdr:spPr>
        <a:xfrm>
          <a:off x="4584700" y="972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142510</xdr:rowOff>
    </xdr:from>
    <xdr:ext cx="534377" cy="259045"/>
    <xdr:sp macro="" textlink="">
      <xdr:nvSpPr>
        <xdr:cNvPr id="138" name="総務費該当値テキスト"/>
        <xdr:cNvSpPr txBox="1"/>
      </xdr:nvSpPr>
      <xdr:spPr>
        <a:xfrm>
          <a:off x="4686300" y="95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21116</xdr:rowOff>
    </xdr:from>
    <xdr:to>
      <xdr:col>5</xdr:col>
      <xdr:colOff>409575</xdr:colOff>
      <xdr:row>57</xdr:row>
      <xdr:rowOff>122716</xdr:rowOff>
    </xdr:to>
    <xdr:sp macro="" textlink="">
      <xdr:nvSpPr>
        <xdr:cNvPr id="139" name="円/楕円 138"/>
        <xdr:cNvSpPr/>
      </xdr:nvSpPr>
      <xdr:spPr>
        <a:xfrm>
          <a:off x="3746500" y="97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139243</xdr:rowOff>
    </xdr:from>
    <xdr:ext cx="534377" cy="259045"/>
    <xdr:sp macro="" textlink="">
      <xdr:nvSpPr>
        <xdr:cNvPr id="140" name="テキスト ボックス 139"/>
        <xdr:cNvSpPr txBox="1"/>
      </xdr:nvSpPr>
      <xdr:spPr>
        <a:xfrm>
          <a:off x="3530111" y="956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26762</xdr:rowOff>
    </xdr:from>
    <xdr:to>
      <xdr:col>4</xdr:col>
      <xdr:colOff>206375</xdr:colOff>
      <xdr:row>57</xdr:row>
      <xdr:rowOff>128362</xdr:rowOff>
    </xdr:to>
    <xdr:sp macro="" textlink="">
      <xdr:nvSpPr>
        <xdr:cNvPr id="141" name="円/楕円 140"/>
        <xdr:cNvSpPr/>
      </xdr:nvSpPr>
      <xdr:spPr>
        <a:xfrm>
          <a:off x="28575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144889</xdr:rowOff>
    </xdr:from>
    <xdr:ext cx="534377" cy="259045"/>
    <xdr:sp macro="" textlink="">
      <xdr:nvSpPr>
        <xdr:cNvPr id="142" name="テキスト ボックス 141"/>
        <xdr:cNvSpPr txBox="1"/>
      </xdr:nvSpPr>
      <xdr:spPr>
        <a:xfrm>
          <a:off x="2641111" y="95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150119</xdr:rowOff>
    </xdr:from>
    <xdr:to>
      <xdr:col>3</xdr:col>
      <xdr:colOff>3175</xdr:colOff>
      <xdr:row>57</xdr:row>
      <xdr:rowOff>80269</xdr:rowOff>
    </xdr:to>
    <xdr:sp macro="" textlink="">
      <xdr:nvSpPr>
        <xdr:cNvPr id="143" name="円/楕円 142"/>
        <xdr:cNvSpPr/>
      </xdr:nvSpPr>
      <xdr:spPr>
        <a:xfrm>
          <a:off x="1968500" y="97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96796</xdr:rowOff>
    </xdr:from>
    <xdr:ext cx="534377" cy="259045"/>
    <xdr:sp macro="" textlink="">
      <xdr:nvSpPr>
        <xdr:cNvPr id="144" name="テキスト ボックス 143"/>
        <xdr:cNvSpPr txBox="1"/>
      </xdr:nvSpPr>
      <xdr:spPr>
        <a:xfrm>
          <a:off x="1752111" y="95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5128</xdr:rowOff>
    </xdr:from>
    <xdr:to>
      <xdr:col>1</xdr:col>
      <xdr:colOff>485775</xdr:colOff>
      <xdr:row>57</xdr:row>
      <xdr:rowOff>106728</xdr:rowOff>
    </xdr:to>
    <xdr:sp macro="" textlink="">
      <xdr:nvSpPr>
        <xdr:cNvPr id="145" name="円/楕円 144"/>
        <xdr:cNvSpPr/>
      </xdr:nvSpPr>
      <xdr:spPr>
        <a:xfrm>
          <a:off x="1079500" y="97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123255</xdr:rowOff>
    </xdr:from>
    <xdr:ext cx="534377" cy="259045"/>
    <xdr:sp macro="" textlink="">
      <xdr:nvSpPr>
        <xdr:cNvPr id="146" name="テキスト ボックス 145"/>
        <xdr:cNvSpPr txBox="1"/>
      </xdr:nvSpPr>
      <xdr:spPr>
        <a:xfrm>
          <a:off x="863111" y="955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128498</xdr:rowOff>
    </xdr:from>
    <xdr:to>
      <xdr:col>6</xdr:col>
      <xdr:colOff>511175</xdr:colOff>
      <xdr:row>75</xdr:row>
      <xdr:rowOff>73730</xdr:rowOff>
    </xdr:to>
    <xdr:cxnSp macro="">
      <xdr:nvCxnSpPr>
        <xdr:cNvPr id="176" name="直線コネクタ 175"/>
        <xdr:cNvCxnSpPr/>
      </xdr:nvCxnSpPr>
      <xdr:spPr>
        <a:xfrm flipV="1">
          <a:off x="3797300" y="12815798"/>
          <a:ext cx="8382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73730</xdr:rowOff>
    </xdr:from>
    <xdr:to>
      <xdr:col>5</xdr:col>
      <xdr:colOff>358775</xdr:colOff>
      <xdr:row>75</xdr:row>
      <xdr:rowOff>108344</xdr:rowOff>
    </xdr:to>
    <xdr:cxnSp macro="">
      <xdr:nvCxnSpPr>
        <xdr:cNvPr id="179" name="直線コネクタ 178"/>
        <xdr:cNvCxnSpPr/>
      </xdr:nvCxnSpPr>
      <xdr:spPr>
        <a:xfrm flipV="1">
          <a:off x="2908300" y="12932480"/>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108344</xdr:rowOff>
    </xdr:from>
    <xdr:to>
      <xdr:col>4</xdr:col>
      <xdr:colOff>155575</xdr:colOff>
      <xdr:row>76</xdr:row>
      <xdr:rowOff>137491</xdr:rowOff>
    </xdr:to>
    <xdr:cxnSp macro="">
      <xdr:nvCxnSpPr>
        <xdr:cNvPr id="182" name="直線コネクタ 181"/>
        <xdr:cNvCxnSpPr/>
      </xdr:nvCxnSpPr>
      <xdr:spPr>
        <a:xfrm flipV="1">
          <a:off x="2019300" y="12967094"/>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137491</xdr:rowOff>
    </xdr:from>
    <xdr:to>
      <xdr:col>2</xdr:col>
      <xdr:colOff>638175</xdr:colOff>
      <xdr:row>76</xdr:row>
      <xdr:rowOff>159550</xdr:rowOff>
    </xdr:to>
    <xdr:cxnSp macro="">
      <xdr:nvCxnSpPr>
        <xdr:cNvPr id="185" name="直線コネクタ 184"/>
        <xdr:cNvCxnSpPr/>
      </xdr:nvCxnSpPr>
      <xdr:spPr>
        <a:xfrm flipV="1">
          <a:off x="1130300" y="13167691"/>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77698</xdr:rowOff>
    </xdr:from>
    <xdr:to>
      <xdr:col>6</xdr:col>
      <xdr:colOff>561975</xdr:colOff>
      <xdr:row>75</xdr:row>
      <xdr:rowOff>7848</xdr:rowOff>
    </xdr:to>
    <xdr:sp macro="" textlink="">
      <xdr:nvSpPr>
        <xdr:cNvPr id="195" name="円/楕円 194"/>
        <xdr:cNvSpPr/>
      </xdr:nvSpPr>
      <xdr:spPr>
        <a:xfrm>
          <a:off x="45847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100575</xdr:rowOff>
    </xdr:from>
    <xdr:ext cx="599010" cy="259045"/>
    <xdr:sp macro="" textlink="">
      <xdr:nvSpPr>
        <xdr:cNvPr id="196" name="民生費該当値テキスト"/>
        <xdr:cNvSpPr txBox="1"/>
      </xdr:nvSpPr>
      <xdr:spPr>
        <a:xfrm>
          <a:off x="4686300" y="1261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140,588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22930</xdr:rowOff>
    </xdr:from>
    <xdr:to>
      <xdr:col>5</xdr:col>
      <xdr:colOff>409575</xdr:colOff>
      <xdr:row>75</xdr:row>
      <xdr:rowOff>124530</xdr:rowOff>
    </xdr:to>
    <xdr:sp macro="" textlink="">
      <xdr:nvSpPr>
        <xdr:cNvPr id="197" name="円/楕円 196"/>
        <xdr:cNvSpPr/>
      </xdr:nvSpPr>
      <xdr:spPr>
        <a:xfrm>
          <a:off x="3746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141057</xdr:rowOff>
    </xdr:from>
    <xdr:ext cx="599010" cy="259045"/>
    <xdr:sp macro="" textlink="">
      <xdr:nvSpPr>
        <xdr:cNvPr id="198" name="テキスト ボックス 197"/>
        <xdr:cNvSpPr txBox="1"/>
      </xdr:nvSpPr>
      <xdr:spPr>
        <a:xfrm>
          <a:off x="3497794"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134,463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57544</xdr:rowOff>
    </xdr:from>
    <xdr:to>
      <xdr:col>4</xdr:col>
      <xdr:colOff>206375</xdr:colOff>
      <xdr:row>75</xdr:row>
      <xdr:rowOff>159144</xdr:rowOff>
    </xdr:to>
    <xdr:sp macro="" textlink="">
      <xdr:nvSpPr>
        <xdr:cNvPr id="199" name="円/楕円 198"/>
        <xdr:cNvSpPr/>
      </xdr:nvSpPr>
      <xdr:spPr>
        <a:xfrm>
          <a:off x="2857500" y="12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150271</xdr:rowOff>
    </xdr:from>
    <xdr:ext cx="599010" cy="259045"/>
    <xdr:sp macro="" textlink="">
      <xdr:nvSpPr>
        <xdr:cNvPr id="200" name="テキスト ボックス 199"/>
        <xdr:cNvSpPr txBox="1"/>
      </xdr:nvSpPr>
      <xdr:spPr>
        <a:xfrm>
          <a:off x="2608794" y="130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132,646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86691</xdr:rowOff>
    </xdr:from>
    <xdr:to>
      <xdr:col>3</xdr:col>
      <xdr:colOff>3175</xdr:colOff>
      <xdr:row>77</xdr:row>
      <xdr:rowOff>16841</xdr:rowOff>
    </xdr:to>
    <xdr:sp macro="" textlink="">
      <xdr:nvSpPr>
        <xdr:cNvPr id="201" name="円/楕円 200"/>
        <xdr:cNvSpPr/>
      </xdr:nvSpPr>
      <xdr:spPr>
        <a:xfrm>
          <a:off x="1968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7968</xdr:rowOff>
    </xdr:from>
    <xdr:ext cx="599010" cy="259045"/>
    <xdr:sp macro="" textlink="">
      <xdr:nvSpPr>
        <xdr:cNvPr id="202" name="テキスト ボックス 201"/>
        <xdr:cNvSpPr txBox="1"/>
      </xdr:nvSpPr>
      <xdr:spPr>
        <a:xfrm>
          <a:off x="1719794" y="1320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122,116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108750</xdr:rowOff>
    </xdr:from>
    <xdr:to>
      <xdr:col>1</xdr:col>
      <xdr:colOff>485775</xdr:colOff>
      <xdr:row>77</xdr:row>
      <xdr:rowOff>38900</xdr:rowOff>
    </xdr:to>
    <xdr:sp macro="" textlink="">
      <xdr:nvSpPr>
        <xdr:cNvPr id="203" name="円/楕円 202"/>
        <xdr:cNvSpPr/>
      </xdr:nvSpPr>
      <xdr:spPr>
        <a:xfrm>
          <a:off x="1079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30027</xdr:rowOff>
    </xdr:from>
    <xdr:ext cx="599010" cy="259045"/>
    <xdr:sp macro="" textlink="">
      <xdr:nvSpPr>
        <xdr:cNvPr id="204" name="テキスト ボックス 203"/>
        <xdr:cNvSpPr txBox="1"/>
      </xdr:nvSpPr>
      <xdr:spPr>
        <a:xfrm>
          <a:off x="830794" y="1323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135510</xdr:rowOff>
    </xdr:from>
    <xdr:to>
      <xdr:col>6</xdr:col>
      <xdr:colOff>511175</xdr:colOff>
      <xdr:row>96</xdr:row>
      <xdr:rowOff>4330</xdr:rowOff>
    </xdr:to>
    <xdr:cxnSp macro="">
      <xdr:nvCxnSpPr>
        <xdr:cNvPr id="234" name="直線コネクタ 233"/>
        <xdr:cNvCxnSpPr/>
      </xdr:nvCxnSpPr>
      <xdr:spPr>
        <a:xfrm flipV="1">
          <a:off x="3797300" y="16423260"/>
          <a:ext cx="838200" cy="4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158826</xdr:rowOff>
    </xdr:from>
    <xdr:to>
      <xdr:col>5</xdr:col>
      <xdr:colOff>358775</xdr:colOff>
      <xdr:row>96</xdr:row>
      <xdr:rowOff>4330</xdr:rowOff>
    </xdr:to>
    <xdr:cxnSp macro="">
      <xdr:nvCxnSpPr>
        <xdr:cNvPr id="237" name="直線コネクタ 236"/>
        <xdr:cNvCxnSpPr/>
      </xdr:nvCxnSpPr>
      <xdr:spPr>
        <a:xfrm>
          <a:off x="2908300" y="1644657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142442</xdr:rowOff>
    </xdr:from>
    <xdr:to>
      <xdr:col>4</xdr:col>
      <xdr:colOff>155575</xdr:colOff>
      <xdr:row>95</xdr:row>
      <xdr:rowOff>158826</xdr:rowOff>
    </xdr:to>
    <xdr:cxnSp macro="">
      <xdr:nvCxnSpPr>
        <xdr:cNvPr id="240" name="直線コネクタ 239"/>
        <xdr:cNvCxnSpPr/>
      </xdr:nvCxnSpPr>
      <xdr:spPr>
        <a:xfrm>
          <a:off x="2019300" y="16430192"/>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122974</xdr:rowOff>
    </xdr:from>
    <xdr:to>
      <xdr:col>2</xdr:col>
      <xdr:colOff>638175</xdr:colOff>
      <xdr:row>95</xdr:row>
      <xdr:rowOff>142442</xdr:rowOff>
    </xdr:to>
    <xdr:cxnSp macro="">
      <xdr:nvCxnSpPr>
        <xdr:cNvPr id="243" name="直線コネクタ 242"/>
        <xdr:cNvCxnSpPr/>
      </xdr:nvCxnSpPr>
      <xdr:spPr>
        <a:xfrm>
          <a:off x="1130300" y="16410724"/>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84710</xdr:rowOff>
    </xdr:from>
    <xdr:to>
      <xdr:col>6</xdr:col>
      <xdr:colOff>561975</xdr:colOff>
      <xdr:row>96</xdr:row>
      <xdr:rowOff>14860</xdr:rowOff>
    </xdr:to>
    <xdr:sp macro="" textlink="">
      <xdr:nvSpPr>
        <xdr:cNvPr id="253" name="円/楕円 252"/>
        <xdr:cNvSpPr/>
      </xdr:nvSpPr>
      <xdr:spPr>
        <a:xfrm>
          <a:off x="4584700" y="163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107587</xdr:rowOff>
    </xdr:from>
    <xdr:ext cx="534377" cy="259045"/>
    <xdr:sp macro="" textlink="">
      <xdr:nvSpPr>
        <xdr:cNvPr id="254" name="衛生費該当値テキスト"/>
        <xdr:cNvSpPr txBox="1"/>
      </xdr:nvSpPr>
      <xdr:spPr>
        <a:xfrm>
          <a:off x="4686300" y="162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124980</xdr:rowOff>
    </xdr:from>
    <xdr:to>
      <xdr:col>5</xdr:col>
      <xdr:colOff>409575</xdr:colOff>
      <xdr:row>96</xdr:row>
      <xdr:rowOff>55130</xdr:rowOff>
    </xdr:to>
    <xdr:sp macro="" textlink="">
      <xdr:nvSpPr>
        <xdr:cNvPr id="255" name="円/楕円 254"/>
        <xdr:cNvSpPr/>
      </xdr:nvSpPr>
      <xdr:spPr>
        <a:xfrm>
          <a:off x="3746500" y="16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71657</xdr:rowOff>
    </xdr:from>
    <xdr:ext cx="534377" cy="259045"/>
    <xdr:sp macro="" textlink="">
      <xdr:nvSpPr>
        <xdr:cNvPr id="256" name="テキスト ボックス 255"/>
        <xdr:cNvSpPr txBox="1"/>
      </xdr:nvSpPr>
      <xdr:spPr>
        <a:xfrm>
          <a:off x="3530111" y="161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108026</xdr:rowOff>
    </xdr:from>
    <xdr:to>
      <xdr:col>4</xdr:col>
      <xdr:colOff>206375</xdr:colOff>
      <xdr:row>96</xdr:row>
      <xdr:rowOff>38176</xdr:rowOff>
    </xdr:to>
    <xdr:sp macro="" textlink="">
      <xdr:nvSpPr>
        <xdr:cNvPr id="257" name="円/楕円 256"/>
        <xdr:cNvSpPr/>
      </xdr:nvSpPr>
      <xdr:spPr>
        <a:xfrm>
          <a:off x="2857500" y="163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54703</xdr:rowOff>
    </xdr:from>
    <xdr:ext cx="534377" cy="259045"/>
    <xdr:sp macro="" textlink="">
      <xdr:nvSpPr>
        <xdr:cNvPr id="258" name="テキスト ボックス 257"/>
        <xdr:cNvSpPr txBox="1"/>
      </xdr:nvSpPr>
      <xdr:spPr>
        <a:xfrm>
          <a:off x="2641111" y="1617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91642</xdr:rowOff>
    </xdr:from>
    <xdr:to>
      <xdr:col>3</xdr:col>
      <xdr:colOff>3175</xdr:colOff>
      <xdr:row>96</xdr:row>
      <xdr:rowOff>21792</xdr:rowOff>
    </xdr:to>
    <xdr:sp macro="" textlink="">
      <xdr:nvSpPr>
        <xdr:cNvPr id="259" name="円/楕円 258"/>
        <xdr:cNvSpPr/>
      </xdr:nvSpPr>
      <xdr:spPr>
        <a:xfrm>
          <a:off x="1968500" y="163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38319</xdr:rowOff>
    </xdr:from>
    <xdr:ext cx="534377" cy="259045"/>
    <xdr:sp macro="" textlink="">
      <xdr:nvSpPr>
        <xdr:cNvPr id="260" name="テキスト ボックス 259"/>
        <xdr:cNvSpPr txBox="1"/>
      </xdr:nvSpPr>
      <xdr:spPr>
        <a:xfrm>
          <a:off x="1752111" y="1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72174</xdr:rowOff>
    </xdr:from>
    <xdr:to>
      <xdr:col>1</xdr:col>
      <xdr:colOff>485775</xdr:colOff>
      <xdr:row>96</xdr:row>
      <xdr:rowOff>2324</xdr:rowOff>
    </xdr:to>
    <xdr:sp macro="" textlink="">
      <xdr:nvSpPr>
        <xdr:cNvPr id="261" name="円/楕円 260"/>
        <xdr:cNvSpPr/>
      </xdr:nvSpPr>
      <xdr:spPr>
        <a:xfrm>
          <a:off x="1079500" y="1635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18851</xdr:rowOff>
    </xdr:from>
    <xdr:ext cx="534377" cy="259045"/>
    <xdr:sp macro="" textlink="">
      <xdr:nvSpPr>
        <xdr:cNvPr id="262" name="テキスト ボックス 261"/>
        <xdr:cNvSpPr txBox="1"/>
      </xdr:nvSpPr>
      <xdr:spPr>
        <a:xfrm>
          <a:off x="863111" y="161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164084</xdr:rowOff>
    </xdr:from>
    <xdr:to>
      <xdr:col>15</xdr:col>
      <xdr:colOff>180975</xdr:colOff>
      <xdr:row>39</xdr:row>
      <xdr:rowOff>23495</xdr:rowOff>
    </xdr:to>
    <xdr:cxnSp macro="">
      <xdr:nvCxnSpPr>
        <xdr:cNvPr id="291" name="直線コネクタ 290"/>
        <xdr:cNvCxnSpPr/>
      </xdr:nvCxnSpPr>
      <xdr:spPr>
        <a:xfrm>
          <a:off x="9639300" y="667918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118821</xdr:rowOff>
    </xdr:from>
    <xdr:to>
      <xdr:col>14</xdr:col>
      <xdr:colOff>28575</xdr:colOff>
      <xdr:row>38</xdr:row>
      <xdr:rowOff>164084</xdr:rowOff>
    </xdr:to>
    <xdr:cxnSp macro="">
      <xdr:nvCxnSpPr>
        <xdr:cNvPr id="294" name="直線コネクタ 293"/>
        <xdr:cNvCxnSpPr/>
      </xdr:nvCxnSpPr>
      <xdr:spPr>
        <a:xfrm>
          <a:off x="8750300" y="663392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118821</xdr:rowOff>
    </xdr:from>
    <xdr:to>
      <xdr:col>12</xdr:col>
      <xdr:colOff>511175</xdr:colOff>
      <xdr:row>38</xdr:row>
      <xdr:rowOff>151816</xdr:rowOff>
    </xdr:to>
    <xdr:cxnSp macro="">
      <xdr:nvCxnSpPr>
        <xdr:cNvPr id="297" name="直線コネクタ 296"/>
        <xdr:cNvCxnSpPr/>
      </xdr:nvCxnSpPr>
      <xdr:spPr>
        <a:xfrm flipV="1">
          <a:off x="7861300" y="6633921"/>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150334</xdr:rowOff>
    </xdr:from>
    <xdr:ext cx="469744" cy="259045"/>
    <xdr:sp macro="" textlink="">
      <xdr:nvSpPr>
        <xdr:cNvPr id="299" name="テキスト ボックス 298"/>
        <xdr:cNvSpPr txBox="1"/>
      </xdr:nvSpPr>
      <xdr:spPr>
        <a:xfrm>
          <a:off x="8515427" y="63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148920</xdr:rowOff>
    </xdr:from>
    <xdr:to>
      <xdr:col>11</xdr:col>
      <xdr:colOff>307975</xdr:colOff>
      <xdr:row>38</xdr:row>
      <xdr:rowOff>151816</xdr:rowOff>
    </xdr:to>
    <xdr:cxnSp macro="">
      <xdr:nvCxnSpPr>
        <xdr:cNvPr id="300" name="直線コネクタ 299"/>
        <xdr:cNvCxnSpPr/>
      </xdr:nvCxnSpPr>
      <xdr:spPr>
        <a:xfrm>
          <a:off x="6972300" y="666402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135018</xdr:rowOff>
    </xdr:from>
    <xdr:ext cx="469744" cy="259045"/>
    <xdr:sp macro="" textlink="">
      <xdr:nvSpPr>
        <xdr:cNvPr id="302" name="テキスト ボックス 301"/>
        <xdr:cNvSpPr txBox="1"/>
      </xdr:nvSpPr>
      <xdr:spPr>
        <a:xfrm>
          <a:off x="7626427"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144145</xdr:rowOff>
    </xdr:from>
    <xdr:to>
      <xdr:col>15</xdr:col>
      <xdr:colOff>231775</xdr:colOff>
      <xdr:row>39</xdr:row>
      <xdr:rowOff>74295</xdr:rowOff>
    </xdr:to>
    <xdr:sp macro="" textlink="">
      <xdr:nvSpPr>
        <xdr:cNvPr id="310" name="円/楕円 309"/>
        <xdr:cNvSpPr/>
      </xdr:nvSpPr>
      <xdr:spPr>
        <a:xfrm>
          <a:off x="104267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59072</xdr:rowOff>
    </xdr:from>
    <xdr:ext cx="378565" cy="259045"/>
    <xdr:sp macro="" textlink="">
      <xdr:nvSpPr>
        <xdr:cNvPr id="311" name="労働費該当値テキスト"/>
        <xdr:cNvSpPr txBox="1"/>
      </xdr:nvSpPr>
      <xdr:spPr>
        <a:xfrm>
          <a:off x="10528300" y="6574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113284</xdr:rowOff>
    </xdr:from>
    <xdr:to>
      <xdr:col>14</xdr:col>
      <xdr:colOff>79375</xdr:colOff>
      <xdr:row>39</xdr:row>
      <xdr:rowOff>43434</xdr:rowOff>
    </xdr:to>
    <xdr:sp macro="" textlink="">
      <xdr:nvSpPr>
        <xdr:cNvPr id="312" name="円/楕円 311"/>
        <xdr:cNvSpPr/>
      </xdr:nvSpPr>
      <xdr:spPr>
        <a:xfrm>
          <a:off x="9588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34561</xdr:rowOff>
    </xdr:from>
    <xdr:ext cx="378565" cy="259045"/>
    <xdr:sp macro="" textlink="">
      <xdr:nvSpPr>
        <xdr:cNvPr id="313" name="テキスト ボックス 312"/>
        <xdr:cNvSpPr txBox="1"/>
      </xdr:nvSpPr>
      <xdr:spPr>
        <a:xfrm>
          <a:off x="9450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68021</xdr:rowOff>
    </xdr:from>
    <xdr:to>
      <xdr:col>12</xdr:col>
      <xdr:colOff>561975</xdr:colOff>
      <xdr:row>38</xdr:row>
      <xdr:rowOff>169621</xdr:rowOff>
    </xdr:to>
    <xdr:sp macro="" textlink="">
      <xdr:nvSpPr>
        <xdr:cNvPr id="314" name="円/楕円 313"/>
        <xdr:cNvSpPr/>
      </xdr:nvSpPr>
      <xdr:spPr>
        <a:xfrm>
          <a:off x="8699500" y="658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160748</xdr:rowOff>
    </xdr:from>
    <xdr:ext cx="469744" cy="259045"/>
    <xdr:sp macro="" textlink="">
      <xdr:nvSpPr>
        <xdr:cNvPr id="315" name="テキスト ボックス 314"/>
        <xdr:cNvSpPr txBox="1"/>
      </xdr:nvSpPr>
      <xdr:spPr>
        <a:xfrm>
          <a:off x="8515427" y="66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101016</xdr:rowOff>
    </xdr:from>
    <xdr:to>
      <xdr:col>11</xdr:col>
      <xdr:colOff>358775</xdr:colOff>
      <xdr:row>39</xdr:row>
      <xdr:rowOff>31166</xdr:rowOff>
    </xdr:to>
    <xdr:sp macro="" textlink="">
      <xdr:nvSpPr>
        <xdr:cNvPr id="316" name="円/楕円 315"/>
        <xdr:cNvSpPr/>
      </xdr:nvSpPr>
      <xdr:spPr>
        <a:xfrm>
          <a:off x="7810500" y="66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22293</xdr:rowOff>
    </xdr:from>
    <xdr:ext cx="378565" cy="259045"/>
    <xdr:sp macro="" textlink="">
      <xdr:nvSpPr>
        <xdr:cNvPr id="317" name="テキスト ボックス 316"/>
        <xdr:cNvSpPr txBox="1"/>
      </xdr:nvSpPr>
      <xdr:spPr>
        <a:xfrm>
          <a:off x="7672017" y="6708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98120</xdr:rowOff>
    </xdr:from>
    <xdr:to>
      <xdr:col>10</xdr:col>
      <xdr:colOff>155575</xdr:colOff>
      <xdr:row>39</xdr:row>
      <xdr:rowOff>28270</xdr:rowOff>
    </xdr:to>
    <xdr:sp macro="" textlink="">
      <xdr:nvSpPr>
        <xdr:cNvPr id="318" name="円/楕円 317"/>
        <xdr:cNvSpPr/>
      </xdr:nvSpPr>
      <xdr:spPr>
        <a:xfrm>
          <a:off x="6921500" y="66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19397</xdr:rowOff>
    </xdr:from>
    <xdr:ext cx="378565" cy="259045"/>
    <xdr:sp macro="" textlink="">
      <xdr:nvSpPr>
        <xdr:cNvPr id="319" name="テキスト ボックス 318"/>
        <xdr:cNvSpPr txBox="1"/>
      </xdr:nvSpPr>
      <xdr:spPr>
        <a:xfrm>
          <a:off x="6783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2425</xdr:rowOff>
    </xdr:from>
    <xdr:to>
      <xdr:col>15</xdr:col>
      <xdr:colOff>180975</xdr:colOff>
      <xdr:row>57</xdr:row>
      <xdr:rowOff>12751</xdr:rowOff>
    </xdr:to>
    <xdr:cxnSp macro="">
      <xdr:nvCxnSpPr>
        <xdr:cNvPr id="348" name="直線コネクタ 347"/>
        <xdr:cNvCxnSpPr/>
      </xdr:nvCxnSpPr>
      <xdr:spPr>
        <a:xfrm flipV="1">
          <a:off x="9639300" y="9775075"/>
          <a:ext cx="838200" cy="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169511</xdr:rowOff>
    </xdr:from>
    <xdr:ext cx="469744" cy="259045"/>
    <xdr:sp macro="" textlink="">
      <xdr:nvSpPr>
        <xdr:cNvPr id="349" name="農林水産業費平均値テキスト"/>
        <xdr:cNvSpPr txBox="1"/>
      </xdr:nvSpPr>
      <xdr:spPr>
        <a:xfrm>
          <a:off x="10528300" y="9770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12751</xdr:rowOff>
    </xdr:from>
    <xdr:to>
      <xdr:col>14</xdr:col>
      <xdr:colOff>28575</xdr:colOff>
      <xdr:row>57</xdr:row>
      <xdr:rowOff>39345</xdr:rowOff>
    </xdr:to>
    <xdr:cxnSp macro="">
      <xdr:nvCxnSpPr>
        <xdr:cNvPr id="351" name="直線コネクタ 350"/>
        <xdr:cNvCxnSpPr/>
      </xdr:nvCxnSpPr>
      <xdr:spPr>
        <a:xfrm flipV="1">
          <a:off x="8750300" y="9785401"/>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29553</xdr:rowOff>
    </xdr:from>
    <xdr:to>
      <xdr:col>12</xdr:col>
      <xdr:colOff>511175</xdr:colOff>
      <xdr:row>57</xdr:row>
      <xdr:rowOff>39345</xdr:rowOff>
    </xdr:to>
    <xdr:cxnSp macro="">
      <xdr:nvCxnSpPr>
        <xdr:cNvPr id="354" name="直線コネクタ 353"/>
        <xdr:cNvCxnSpPr/>
      </xdr:nvCxnSpPr>
      <xdr:spPr>
        <a:xfrm>
          <a:off x="7861300" y="9630753"/>
          <a:ext cx="889000" cy="1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6" name="テキスト ボックス 355"/>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29553</xdr:rowOff>
    </xdr:from>
    <xdr:to>
      <xdr:col>11</xdr:col>
      <xdr:colOff>307975</xdr:colOff>
      <xdr:row>57</xdr:row>
      <xdr:rowOff>69100</xdr:rowOff>
    </xdr:to>
    <xdr:cxnSp macro="">
      <xdr:nvCxnSpPr>
        <xdr:cNvPr id="357" name="直線コネクタ 356"/>
        <xdr:cNvCxnSpPr/>
      </xdr:nvCxnSpPr>
      <xdr:spPr>
        <a:xfrm flipV="1">
          <a:off x="6972300" y="9630753"/>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9" name="テキスト ボックス 358"/>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123075</xdr:rowOff>
    </xdr:from>
    <xdr:to>
      <xdr:col>15</xdr:col>
      <xdr:colOff>231775</xdr:colOff>
      <xdr:row>57</xdr:row>
      <xdr:rowOff>53225</xdr:rowOff>
    </xdr:to>
    <xdr:sp macro="" textlink="">
      <xdr:nvSpPr>
        <xdr:cNvPr id="367" name="円/楕円 366"/>
        <xdr:cNvSpPr/>
      </xdr:nvSpPr>
      <xdr:spPr>
        <a:xfrm>
          <a:off x="10426700" y="97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145952</xdr:rowOff>
    </xdr:from>
    <xdr:ext cx="534377" cy="259045"/>
    <xdr:sp macro="" textlink="">
      <xdr:nvSpPr>
        <xdr:cNvPr id="368" name="農林水産業費該当値テキスト"/>
        <xdr:cNvSpPr txBox="1"/>
      </xdr:nvSpPr>
      <xdr:spPr>
        <a:xfrm>
          <a:off x="10528300" y="957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133401</xdr:rowOff>
    </xdr:from>
    <xdr:to>
      <xdr:col>14</xdr:col>
      <xdr:colOff>79375</xdr:colOff>
      <xdr:row>57</xdr:row>
      <xdr:rowOff>63551</xdr:rowOff>
    </xdr:to>
    <xdr:sp macro="" textlink="">
      <xdr:nvSpPr>
        <xdr:cNvPr id="369" name="円/楕円 368"/>
        <xdr:cNvSpPr/>
      </xdr:nvSpPr>
      <xdr:spPr>
        <a:xfrm>
          <a:off x="9588500" y="9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80078</xdr:rowOff>
    </xdr:from>
    <xdr:ext cx="469744" cy="259045"/>
    <xdr:sp macro="" textlink="">
      <xdr:nvSpPr>
        <xdr:cNvPr id="370" name="テキスト ボックス 369"/>
        <xdr:cNvSpPr txBox="1"/>
      </xdr:nvSpPr>
      <xdr:spPr>
        <a:xfrm>
          <a:off x="9404427" y="950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159995</xdr:rowOff>
    </xdr:from>
    <xdr:to>
      <xdr:col>12</xdr:col>
      <xdr:colOff>561975</xdr:colOff>
      <xdr:row>57</xdr:row>
      <xdr:rowOff>90145</xdr:rowOff>
    </xdr:to>
    <xdr:sp macro="" textlink="">
      <xdr:nvSpPr>
        <xdr:cNvPr id="371" name="円/楕円 370"/>
        <xdr:cNvSpPr/>
      </xdr:nvSpPr>
      <xdr:spPr>
        <a:xfrm>
          <a:off x="8699500" y="97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106672</xdr:rowOff>
    </xdr:from>
    <xdr:ext cx="469744" cy="259045"/>
    <xdr:sp macro="" textlink="">
      <xdr:nvSpPr>
        <xdr:cNvPr id="372" name="テキスト ボックス 371"/>
        <xdr:cNvSpPr txBox="1"/>
      </xdr:nvSpPr>
      <xdr:spPr>
        <a:xfrm>
          <a:off x="8515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150203</xdr:rowOff>
    </xdr:from>
    <xdr:to>
      <xdr:col>11</xdr:col>
      <xdr:colOff>358775</xdr:colOff>
      <xdr:row>56</xdr:row>
      <xdr:rowOff>80353</xdr:rowOff>
    </xdr:to>
    <xdr:sp macro="" textlink="">
      <xdr:nvSpPr>
        <xdr:cNvPr id="373" name="円/楕円 372"/>
        <xdr:cNvSpPr/>
      </xdr:nvSpPr>
      <xdr:spPr>
        <a:xfrm>
          <a:off x="7810500" y="95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96880</xdr:rowOff>
    </xdr:from>
    <xdr:ext cx="534377" cy="259045"/>
    <xdr:sp macro="" textlink="">
      <xdr:nvSpPr>
        <xdr:cNvPr id="374" name="テキスト ボックス 373"/>
        <xdr:cNvSpPr txBox="1"/>
      </xdr:nvSpPr>
      <xdr:spPr>
        <a:xfrm>
          <a:off x="7594111" y="935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18300</xdr:rowOff>
    </xdr:from>
    <xdr:to>
      <xdr:col>10</xdr:col>
      <xdr:colOff>155575</xdr:colOff>
      <xdr:row>57</xdr:row>
      <xdr:rowOff>119900</xdr:rowOff>
    </xdr:to>
    <xdr:sp macro="" textlink="">
      <xdr:nvSpPr>
        <xdr:cNvPr id="375" name="円/楕円 374"/>
        <xdr:cNvSpPr/>
      </xdr:nvSpPr>
      <xdr:spPr>
        <a:xfrm>
          <a:off x="6921500" y="97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136427</xdr:rowOff>
    </xdr:from>
    <xdr:ext cx="469744" cy="259045"/>
    <xdr:sp macro="" textlink="">
      <xdr:nvSpPr>
        <xdr:cNvPr id="376" name="テキスト ボックス 375"/>
        <xdr:cNvSpPr txBox="1"/>
      </xdr:nvSpPr>
      <xdr:spPr>
        <a:xfrm>
          <a:off x="6737427" y="95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119400</xdr:rowOff>
    </xdr:from>
    <xdr:to>
      <xdr:col>15</xdr:col>
      <xdr:colOff>180975</xdr:colOff>
      <xdr:row>76</xdr:row>
      <xdr:rowOff>36099</xdr:rowOff>
    </xdr:to>
    <xdr:cxnSp macro="">
      <xdr:nvCxnSpPr>
        <xdr:cNvPr id="403" name="直線コネクタ 402"/>
        <xdr:cNvCxnSpPr/>
      </xdr:nvCxnSpPr>
      <xdr:spPr>
        <a:xfrm flipV="1">
          <a:off x="9639300" y="12978150"/>
          <a:ext cx="8382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1718</xdr:rowOff>
    </xdr:from>
    <xdr:to>
      <xdr:col>14</xdr:col>
      <xdr:colOff>28575</xdr:colOff>
      <xdr:row>76</xdr:row>
      <xdr:rowOff>36099</xdr:rowOff>
    </xdr:to>
    <xdr:cxnSp macro="">
      <xdr:nvCxnSpPr>
        <xdr:cNvPr id="406" name="直線コネクタ 405"/>
        <xdr:cNvCxnSpPr/>
      </xdr:nvCxnSpPr>
      <xdr:spPr>
        <a:xfrm>
          <a:off x="8750300" y="1303191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167086</xdr:rowOff>
    </xdr:from>
    <xdr:to>
      <xdr:col>12</xdr:col>
      <xdr:colOff>511175</xdr:colOff>
      <xdr:row>76</xdr:row>
      <xdr:rowOff>1718</xdr:rowOff>
    </xdr:to>
    <xdr:cxnSp macro="">
      <xdr:nvCxnSpPr>
        <xdr:cNvPr id="409" name="直線コネクタ 408"/>
        <xdr:cNvCxnSpPr/>
      </xdr:nvCxnSpPr>
      <xdr:spPr>
        <a:xfrm>
          <a:off x="7861300" y="12854386"/>
          <a:ext cx="889000" cy="1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167086</xdr:rowOff>
    </xdr:from>
    <xdr:to>
      <xdr:col>11</xdr:col>
      <xdr:colOff>307975</xdr:colOff>
      <xdr:row>75</xdr:row>
      <xdr:rowOff>100747</xdr:rowOff>
    </xdr:to>
    <xdr:cxnSp macro="">
      <xdr:nvCxnSpPr>
        <xdr:cNvPr id="412" name="直線コネクタ 411"/>
        <xdr:cNvCxnSpPr/>
      </xdr:nvCxnSpPr>
      <xdr:spPr>
        <a:xfrm flipV="1">
          <a:off x="6972300" y="12854386"/>
          <a:ext cx="889000" cy="1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68600</xdr:rowOff>
    </xdr:from>
    <xdr:to>
      <xdr:col>15</xdr:col>
      <xdr:colOff>231775</xdr:colOff>
      <xdr:row>75</xdr:row>
      <xdr:rowOff>170200</xdr:rowOff>
    </xdr:to>
    <xdr:sp macro="" textlink="">
      <xdr:nvSpPr>
        <xdr:cNvPr id="422" name="円/楕円 421"/>
        <xdr:cNvSpPr/>
      </xdr:nvSpPr>
      <xdr:spPr>
        <a:xfrm>
          <a:off x="104267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91477</xdr:rowOff>
    </xdr:from>
    <xdr:ext cx="534377" cy="259045"/>
    <xdr:sp macro="" textlink="">
      <xdr:nvSpPr>
        <xdr:cNvPr id="423" name="商工費該当値テキスト"/>
        <xdr:cNvSpPr txBox="1"/>
      </xdr:nvSpPr>
      <xdr:spPr>
        <a:xfrm>
          <a:off x="10528300" y="127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156749</xdr:rowOff>
    </xdr:from>
    <xdr:to>
      <xdr:col>14</xdr:col>
      <xdr:colOff>79375</xdr:colOff>
      <xdr:row>76</xdr:row>
      <xdr:rowOff>86899</xdr:rowOff>
    </xdr:to>
    <xdr:sp macro="" textlink="">
      <xdr:nvSpPr>
        <xdr:cNvPr id="424" name="円/楕円 423"/>
        <xdr:cNvSpPr/>
      </xdr:nvSpPr>
      <xdr:spPr>
        <a:xfrm>
          <a:off x="9588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78026</xdr:rowOff>
    </xdr:from>
    <xdr:ext cx="469744" cy="259045"/>
    <xdr:sp macro="" textlink="">
      <xdr:nvSpPr>
        <xdr:cNvPr id="425" name="テキスト ボックス 424"/>
        <xdr:cNvSpPr txBox="1"/>
      </xdr:nvSpPr>
      <xdr:spPr>
        <a:xfrm>
          <a:off x="9404427"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122367</xdr:rowOff>
    </xdr:from>
    <xdr:to>
      <xdr:col>12</xdr:col>
      <xdr:colOff>561975</xdr:colOff>
      <xdr:row>76</xdr:row>
      <xdr:rowOff>52518</xdr:rowOff>
    </xdr:to>
    <xdr:sp macro="" textlink="">
      <xdr:nvSpPr>
        <xdr:cNvPr id="426" name="円/楕円 425"/>
        <xdr:cNvSpPr/>
      </xdr:nvSpPr>
      <xdr:spPr>
        <a:xfrm>
          <a:off x="8699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69044</xdr:rowOff>
    </xdr:from>
    <xdr:ext cx="534377" cy="259045"/>
    <xdr:sp macro="" textlink="">
      <xdr:nvSpPr>
        <xdr:cNvPr id="427" name="テキスト ボックス 426"/>
        <xdr:cNvSpPr txBox="1"/>
      </xdr:nvSpPr>
      <xdr:spPr>
        <a:xfrm>
          <a:off x="8483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10,518</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116286</xdr:rowOff>
    </xdr:from>
    <xdr:to>
      <xdr:col>11</xdr:col>
      <xdr:colOff>358775</xdr:colOff>
      <xdr:row>75</xdr:row>
      <xdr:rowOff>46436</xdr:rowOff>
    </xdr:to>
    <xdr:sp macro="" textlink="">
      <xdr:nvSpPr>
        <xdr:cNvPr id="428" name="円/楕円 427"/>
        <xdr:cNvSpPr/>
      </xdr:nvSpPr>
      <xdr:spPr>
        <a:xfrm>
          <a:off x="7810500" y="12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62963</xdr:rowOff>
    </xdr:from>
    <xdr:ext cx="534377" cy="259045"/>
    <xdr:sp macro="" textlink="">
      <xdr:nvSpPr>
        <xdr:cNvPr id="429" name="テキスト ボックス 428"/>
        <xdr:cNvSpPr txBox="1"/>
      </xdr:nvSpPr>
      <xdr:spPr>
        <a:xfrm>
          <a:off x="7594111" y="125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14,401</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49947</xdr:rowOff>
    </xdr:from>
    <xdr:to>
      <xdr:col>10</xdr:col>
      <xdr:colOff>155575</xdr:colOff>
      <xdr:row>75</xdr:row>
      <xdr:rowOff>151547</xdr:rowOff>
    </xdr:to>
    <xdr:sp macro="" textlink="">
      <xdr:nvSpPr>
        <xdr:cNvPr id="430" name="円/楕円 429"/>
        <xdr:cNvSpPr/>
      </xdr:nvSpPr>
      <xdr:spPr>
        <a:xfrm>
          <a:off x="6921500" y="129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168074</xdr:rowOff>
    </xdr:from>
    <xdr:ext cx="534377" cy="259045"/>
    <xdr:sp macro="" textlink="">
      <xdr:nvSpPr>
        <xdr:cNvPr id="431" name="テキスト ボックス 430"/>
        <xdr:cNvSpPr txBox="1"/>
      </xdr:nvSpPr>
      <xdr:spPr>
        <a:xfrm>
          <a:off x="6705111" y="126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7389</xdr:rowOff>
    </xdr:from>
    <xdr:to>
      <xdr:col>15</xdr:col>
      <xdr:colOff>180975</xdr:colOff>
      <xdr:row>98</xdr:row>
      <xdr:rowOff>23180</xdr:rowOff>
    </xdr:to>
    <xdr:cxnSp macro="">
      <xdr:nvCxnSpPr>
        <xdr:cNvPr id="458" name="直線コネクタ 457"/>
        <xdr:cNvCxnSpPr/>
      </xdr:nvCxnSpPr>
      <xdr:spPr>
        <a:xfrm>
          <a:off x="9639300" y="16809489"/>
          <a:ext cx="8382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155465</xdr:rowOff>
    </xdr:from>
    <xdr:to>
      <xdr:col>14</xdr:col>
      <xdr:colOff>28575</xdr:colOff>
      <xdr:row>98</xdr:row>
      <xdr:rowOff>7389</xdr:rowOff>
    </xdr:to>
    <xdr:cxnSp macro="">
      <xdr:nvCxnSpPr>
        <xdr:cNvPr id="461" name="直線コネクタ 460"/>
        <xdr:cNvCxnSpPr/>
      </xdr:nvCxnSpPr>
      <xdr:spPr>
        <a:xfrm>
          <a:off x="8750300" y="16786115"/>
          <a:ext cx="889000" cy="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155465</xdr:rowOff>
    </xdr:from>
    <xdr:to>
      <xdr:col>12</xdr:col>
      <xdr:colOff>511175</xdr:colOff>
      <xdr:row>97</xdr:row>
      <xdr:rowOff>169847</xdr:rowOff>
    </xdr:to>
    <xdr:cxnSp macro="">
      <xdr:nvCxnSpPr>
        <xdr:cNvPr id="464" name="直線コネクタ 463"/>
        <xdr:cNvCxnSpPr/>
      </xdr:nvCxnSpPr>
      <xdr:spPr>
        <a:xfrm flipV="1">
          <a:off x="7861300" y="16786115"/>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148912</xdr:rowOff>
    </xdr:from>
    <xdr:to>
      <xdr:col>11</xdr:col>
      <xdr:colOff>307975</xdr:colOff>
      <xdr:row>97</xdr:row>
      <xdr:rowOff>169847</xdr:rowOff>
    </xdr:to>
    <xdr:cxnSp macro="">
      <xdr:nvCxnSpPr>
        <xdr:cNvPr id="467" name="直線コネクタ 466"/>
        <xdr:cNvCxnSpPr/>
      </xdr:nvCxnSpPr>
      <xdr:spPr>
        <a:xfrm>
          <a:off x="6972300" y="16779562"/>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90699</xdr:rowOff>
    </xdr:from>
    <xdr:ext cx="534377" cy="259045"/>
    <xdr:sp macro="" textlink="">
      <xdr:nvSpPr>
        <xdr:cNvPr id="471" name="テキスト ボックス 470"/>
        <xdr:cNvSpPr txBox="1"/>
      </xdr:nvSpPr>
      <xdr:spPr>
        <a:xfrm>
          <a:off x="6705111" y="16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143830</xdr:rowOff>
    </xdr:from>
    <xdr:to>
      <xdr:col>15</xdr:col>
      <xdr:colOff>231775</xdr:colOff>
      <xdr:row>98</xdr:row>
      <xdr:rowOff>73980</xdr:rowOff>
    </xdr:to>
    <xdr:sp macro="" textlink="">
      <xdr:nvSpPr>
        <xdr:cNvPr id="477" name="円/楕円 476"/>
        <xdr:cNvSpPr/>
      </xdr:nvSpPr>
      <xdr:spPr>
        <a:xfrm>
          <a:off x="10426700" y="167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128039</xdr:rowOff>
    </xdr:from>
    <xdr:to>
      <xdr:col>14</xdr:col>
      <xdr:colOff>79375</xdr:colOff>
      <xdr:row>98</xdr:row>
      <xdr:rowOff>58189</xdr:rowOff>
    </xdr:to>
    <xdr:sp macro="" textlink="">
      <xdr:nvSpPr>
        <xdr:cNvPr id="479" name="円/楕円 478"/>
        <xdr:cNvSpPr/>
      </xdr:nvSpPr>
      <xdr:spPr>
        <a:xfrm>
          <a:off x="9588500" y="167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74716</xdr:rowOff>
    </xdr:from>
    <xdr:ext cx="534377" cy="259045"/>
    <xdr:sp macro="" textlink="">
      <xdr:nvSpPr>
        <xdr:cNvPr id="480" name="テキスト ボックス 479"/>
        <xdr:cNvSpPr txBox="1"/>
      </xdr:nvSpPr>
      <xdr:spPr>
        <a:xfrm>
          <a:off x="9372111" y="165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104665</xdr:rowOff>
    </xdr:from>
    <xdr:to>
      <xdr:col>12</xdr:col>
      <xdr:colOff>561975</xdr:colOff>
      <xdr:row>98</xdr:row>
      <xdr:rowOff>34815</xdr:rowOff>
    </xdr:to>
    <xdr:sp macro="" textlink="">
      <xdr:nvSpPr>
        <xdr:cNvPr id="481" name="円/楕円 480"/>
        <xdr:cNvSpPr/>
      </xdr:nvSpPr>
      <xdr:spPr>
        <a:xfrm>
          <a:off x="8699500" y="167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51342</xdr:rowOff>
    </xdr:from>
    <xdr:ext cx="534377" cy="259045"/>
    <xdr:sp macro="" textlink="">
      <xdr:nvSpPr>
        <xdr:cNvPr id="482" name="テキスト ボックス 481"/>
        <xdr:cNvSpPr txBox="1"/>
      </xdr:nvSpPr>
      <xdr:spPr>
        <a:xfrm>
          <a:off x="8483111" y="1651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119047</xdr:rowOff>
    </xdr:from>
    <xdr:to>
      <xdr:col>11</xdr:col>
      <xdr:colOff>358775</xdr:colOff>
      <xdr:row>98</xdr:row>
      <xdr:rowOff>49197</xdr:rowOff>
    </xdr:to>
    <xdr:sp macro="" textlink="">
      <xdr:nvSpPr>
        <xdr:cNvPr id="483" name="円/楕円 482"/>
        <xdr:cNvSpPr/>
      </xdr:nvSpPr>
      <xdr:spPr>
        <a:xfrm>
          <a:off x="7810500" y="167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65724</xdr:rowOff>
    </xdr:from>
    <xdr:ext cx="534377" cy="259045"/>
    <xdr:sp macro="" textlink="">
      <xdr:nvSpPr>
        <xdr:cNvPr id="484" name="テキスト ボックス 483"/>
        <xdr:cNvSpPr txBox="1"/>
      </xdr:nvSpPr>
      <xdr:spPr>
        <a:xfrm>
          <a:off x="7594111" y="165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98112</xdr:rowOff>
    </xdr:from>
    <xdr:to>
      <xdr:col>10</xdr:col>
      <xdr:colOff>155575</xdr:colOff>
      <xdr:row>98</xdr:row>
      <xdr:rowOff>28262</xdr:rowOff>
    </xdr:to>
    <xdr:sp macro="" textlink="">
      <xdr:nvSpPr>
        <xdr:cNvPr id="485" name="円/楕円 484"/>
        <xdr:cNvSpPr/>
      </xdr:nvSpPr>
      <xdr:spPr>
        <a:xfrm>
          <a:off x="6921500" y="167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44789</xdr:rowOff>
    </xdr:from>
    <xdr:ext cx="534377" cy="259045"/>
    <xdr:sp macro="" textlink="">
      <xdr:nvSpPr>
        <xdr:cNvPr id="486" name="テキスト ボックス 485"/>
        <xdr:cNvSpPr txBox="1"/>
      </xdr:nvSpPr>
      <xdr:spPr>
        <a:xfrm>
          <a:off x="6705111" y="1650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48351</xdr:rowOff>
    </xdr:from>
    <xdr:to>
      <xdr:col>23</xdr:col>
      <xdr:colOff>517525</xdr:colOff>
      <xdr:row>35</xdr:row>
      <xdr:rowOff>114097</xdr:rowOff>
    </xdr:to>
    <xdr:cxnSp macro="">
      <xdr:nvCxnSpPr>
        <xdr:cNvPr id="514" name="直線コネクタ 513"/>
        <xdr:cNvCxnSpPr/>
      </xdr:nvCxnSpPr>
      <xdr:spPr>
        <a:xfrm flipV="1">
          <a:off x="15481300" y="5877651"/>
          <a:ext cx="838200" cy="23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160274</xdr:rowOff>
    </xdr:from>
    <xdr:to>
      <xdr:col>22</xdr:col>
      <xdr:colOff>365125</xdr:colOff>
      <xdr:row>35</xdr:row>
      <xdr:rowOff>114097</xdr:rowOff>
    </xdr:to>
    <xdr:cxnSp macro="">
      <xdr:nvCxnSpPr>
        <xdr:cNvPr id="517" name="直線コネクタ 516"/>
        <xdr:cNvCxnSpPr/>
      </xdr:nvCxnSpPr>
      <xdr:spPr>
        <a:xfrm>
          <a:off x="14592300" y="5989574"/>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118943</xdr:rowOff>
    </xdr:from>
    <xdr:to>
      <xdr:col>21</xdr:col>
      <xdr:colOff>161925</xdr:colOff>
      <xdr:row>34</xdr:row>
      <xdr:rowOff>160274</xdr:rowOff>
    </xdr:to>
    <xdr:cxnSp macro="">
      <xdr:nvCxnSpPr>
        <xdr:cNvPr id="520" name="直線コネクタ 519"/>
        <xdr:cNvCxnSpPr/>
      </xdr:nvCxnSpPr>
      <xdr:spPr>
        <a:xfrm>
          <a:off x="13703300" y="5948243"/>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2" name="テキスト ボックス 521"/>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34818</xdr:rowOff>
    </xdr:from>
    <xdr:to>
      <xdr:col>19</xdr:col>
      <xdr:colOff>644525</xdr:colOff>
      <xdr:row>34</xdr:row>
      <xdr:rowOff>118943</xdr:rowOff>
    </xdr:to>
    <xdr:cxnSp macro="">
      <xdr:nvCxnSpPr>
        <xdr:cNvPr id="523" name="直線コネクタ 522"/>
        <xdr:cNvCxnSpPr/>
      </xdr:nvCxnSpPr>
      <xdr:spPr>
        <a:xfrm>
          <a:off x="12814300" y="569266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169001</xdr:rowOff>
    </xdr:from>
    <xdr:to>
      <xdr:col>23</xdr:col>
      <xdr:colOff>568325</xdr:colOff>
      <xdr:row>34</xdr:row>
      <xdr:rowOff>99151</xdr:rowOff>
    </xdr:to>
    <xdr:sp macro="" textlink="">
      <xdr:nvSpPr>
        <xdr:cNvPr id="533" name="円/楕円 532"/>
        <xdr:cNvSpPr/>
      </xdr:nvSpPr>
      <xdr:spPr>
        <a:xfrm>
          <a:off x="16268700" y="58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20428</xdr:rowOff>
    </xdr:from>
    <xdr:ext cx="534377" cy="259045"/>
    <xdr:sp macro="" textlink="">
      <xdr:nvSpPr>
        <xdr:cNvPr id="534" name="消防費該当値テキスト"/>
        <xdr:cNvSpPr txBox="1"/>
      </xdr:nvSpPr>
      <xdr:spPr>
        <a:xfrm>
          <a:off x="16370300" y="56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63297</xdr:rowOff>
    </xdr:from>
    <xdr:to>
      <xdr:col>22</xdr:col>
      <xdr:colOff>415925</xdr:colOff>
      <xdr:row>35</xdr:row>
      <xdr:rowOff>164897</xdr:rowOff>
    </xdr:to>
    <xdr:sp macro="" textlink="">
      <xdr:nvSpPr>
        <xdr:cNvPr id="535" name="円/楕円 534"/>
        <xdr:cNvSpPr/>
      </xdr:nvSpPr>
      <xdr:spPr>
        <a:xfrm>
          <a:off x="15430500" y="60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9974</xdr:rowOff>
    </xdr:from>
    <xdr:ext cx="534377" cy="259045"/>
    <xdr:sp macro="" textlink="">
      <xdr:nvSpPr>
        <xdr:cNvPr id="536" name="テキスト ボックス 535"/>
        <xdr:cNvSpPr txBox="1"/>
      </xdr:nvSpPr>
      <xdr:spPr>
        <a:xfrm>
          <a:off x="15214111" y="58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15,905</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109474</xdr:rowOff>
    </xdr:from>
    <xdr:to>
      <xdr:col>21</xdr:col>
      <xdr:colOff>212725</xdr:colOff>
      <xdr:row>35</xdr:row>
      <xdr:rowOff>39624</xdr:rowOff>
    </xdr:to>
    <xdr:sp macro="" textlink="">
      <xdr:nvSpPr>
        <xdr:cNvPr id="537" name="円/楕円 536"/>
        <xdr:cNvSpPr/>
      </xdr:nvSpPr>
      <xdr:spPr>
        <a:xfrm>
          <a:off x="14541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56151</xdr:rowOff>
    </xdr:from>
    <xdr:ext cx="534377" cy="259045"/>
    <xdr:sp macro="" textlink="">
      <xdr:nvSpPr>
        <xdr:cNvPr id="538" name="テキスト ボックス 537"/>
        <xdr:cNvSpPr txBox="1"/>
      </xdr:nvSpPr>
      <xdr:spPr>
        <a:xfrm>
          <a:off x="14325111" y="571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68143</xdr:rowOff>
    </xdr:from>
    <xdr:to>
      <xdr:col>20</xdr:col>
      <xdr:colOff>9525</xdr:colOff>
      <xdr:row>34</xdr:row>
      <xdr:rowOff>169743</xdr:rowOff>
    </xdr:to>
    <xdr:sp macro="" textlink="">
      <xdr:nvSpPr>
        <xdr:cNvPr id="539" name="円/楕円 538"/>
        <xdr:cNvSpPr/>
      </xdr:nvSpPr>
      <xdr:spPr>
        <a:xfrm>
          <a:off x="13652500" y="58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14820</xdr:rowOff>
    </xdr:from>
    <xdr:ext cx="534377" cy="259045"/>
    <xdr:sp macro="" textlink="">
      <xdr:nvSpPr>
        <xdr:cNvPr id="540" name="テキスト ボックス 539"/>
        <xdr:cNvSpPr txBox="1"/>
      </xdr:nvSpPr>
      <xdr:spPr>
        <a:xfrm>
          <a:off x="13436111" y="567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17,727</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155468</xdr:rowOff>
    </xdr:from>
    <xdr:to>
      <xdr:col>18</xdr:col>
      <xdr:colOff>492125</xdr:colOff>
      <xdr:row>33</xdr:row>
      <xdr:rowOff>85618</xdr:rowOff>
    </xdr:to>
    <xdr:sp macro="" textlink="">
      <xdr:nvSpPr>
        <xdr:cNvPr id="541" name="円/楕円 540"/>
        <xdr:cNvSpPr/>
      </xdr:nvSpPr>
      <xdr:spPr>
        <a:xfrm>
          <a:off x="12763500" y="56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102145</xdr:rowOff>
    </xdr:from>
    <xdr:ext cx="534377" cy="259045"/>
    <xdr:sp macro="" textlink="">
      <xdr:nvSpPr>
        <xdr:cNvPr id="542" name="テキスト ボックス 541"/>
        <xdr:cNvSpPr txBox="1"/>
      </xdr:nvSpPr>
      <xdr:spPr>
        <a:xfrm>
          <a:off x="12547111" y="54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119309</xdr:rowOff>
    </xdr:from>
    <xdr:to>
      <xdr:col>23</xdr:col>
      <xdr:colOff>517525</xdr:colOff>
      <xdr:row>55</xdr:row>
      <xdr:rowOff>148592</xdr:rowOff>
    </xdr:to>
    <xdr:cxnSp macro="">
      <xdr:nvCxnSpPr>
        <xdr:cNvPr id="570" name="直線コネクタ 569"/>
        <xdr:cNvCxnSpPr/>
      </xdr:nvCxnSpPr>
      <xdr:spPr>
        <a:xfrm>
          <a:off x="15481300" y="9206159"/>
          <a:ext cx="838200" cy="37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70252</xdr:rowOff>
    </xdr:from>
    <xdr:to>
      <xdr:col>22</xdr:col>
      <xdr:colOff>365125</xdr:colOff>
      <xdr:row>53</xdr:row>
      <xdr:rowOff>119309</xdr:rowOff>
    </xdr:to>
    <xdr:cxnSp macro="">
      <xdr:nvCxnSpPr>
        <xdr:cNvPr id="573" name="直線コネクタ 572"/>
        <xdr:cNvCxnSpPr/>
      </xdr:nvCxnSpPr>
      <xdr:spPr>
        <a:xfrm>
          <a:off x="14592300" y="8814202"/>
          <a:ext cx="889000" cy="39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70252</xdr:rowOff>
    </xdr:from>
    <xdr:to>
      <xdr:col>21</xdr:col>
      <xdr:colOff>161925</xdr:colOff>
      <xdr:row>53</xdr:row>
      <xdr:rowOff>155633</xdr:rowOff>
    </xdr:to>
    <xdr:cxnSp macro="">
      <xdr:nvCxnSpPr>
        <xdr:cNvPr id="576" name="直線コネクタ 575"/>
        <xdr:cNvCxnSpPr/>
      </xdr:nvCxnSpPr>
      <xdr:spPr>
        <a:xfrm flipV="1">
          <a:off x="13703300" y="8814202"/>
          <a:ext cx="889000" cy="4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155633</xdr:rowOff>
    </xdr:from>
    <xdr:to>
      <xdr:col>19</xdr:col>
      <xdr:colOff>644525</xdr:colOff>
      <xdr:row>55</xdr:row>
      <xdr:rowOff>53243</xdr:rowOff>
    </xdr:to>
    <xdr:cxnSp macro="">
      <xdr:nvCxnSpPr>
        <xdr:cNvPr id="579" name="直線コネクタ 578"/>
        <xdr:cNvCxnSpPr/>
      </xdr:nvCxnSpPr>
      <xdr:spPr>
        <a:xfrm flipV="1">
          <a:off x="12814300" y="9242483"/>
          <a:ext cx="8890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1" name="テキスト ボックス 580"/>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3" name="テキスト ボックス 582"/>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97792</xdr:rowOff>
    </xdr:from>
    <xdr:to>
      <xdr:col>23</xdr:col>
      <xdr:colOff>568325</xdr:colOff>
      <xdr:row>56</xdr:row>
      <xdr:rowOff>27942</xdr:rowOff>
    </xdr:to>
    <xdr:sp macro="" textlink="">
      <xdr:nvSpPr>
        <xdr:cNvPr id="589" name="円/楕円 588"/>
        <xdr:cNvSpPr/>
      </xdr:nvSpPr>
      <xdr:spPr>
        <a:xfrm>
          <a:off x="16268700" y="95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76219</xdr:rowOff>
    </xdr:from>
    <xdr:ext cx="534377" cy="259045"/>
    <xdr:sp macro="" textlink="">
      <xdr:nvSpPr>
        <xdr:cNvPr id="590" name="教育費該当値テキスト"/>
        <xdr:cNvSpPr txBox="1"/>
      </xdr:nvSpPr>
      <xdr:spPr>
        <a:xfrm>
          <a:off x="16370300" y="95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68509</xdr:rowOff>
    </xdr:from>
    <xdr:to>
      <xdr:col>22</xdr:col>
      <xdr:colOff>415925</xdr:colOff>
      <xdr:row>53</xdr:row>
      <xdr:rowOff>170109</xdr:rowOff>
    </xdr:to>
    <xdr:sp macro="" textlink="">
      <xdr:nvSpPr>
        <xdr:cNvPr id="591" name="円/楕円 590"/>
        <xdr:cNvSpPr/>
      </xdr:nvSpPr>
      <xdr:spPr>
        <a:xfrm>
          <a:off x="15430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15186</xdr:rowOff>
    </xdr:from>
    <xdr:ext cx="534377" cy="259045"/>
    <xdr:sp macro="" textlink="">
      <xdr:nvSpPr>
        <xdr:cNvPr id="592" name="テキスト ボックス 591"/>
        <xdr:cNvSpPr txBox="1"/>
      </xdr:nvSpPr>
      <xdr:spPr>
        <a:xfrm>
          <a:off x="15214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58,392</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19452</xdr:rowOff>
    </xdr:from>
    <xdr:to>
      <xdr:col>21</xdr:col>
      <xdr:colOff>212725</xdr:colOff>
      <xdr:row>51</xdr:row>
      <xdr:rowOff>121052</xdr:rowOff>
    </xdr:to>
    <xdr:sp macro="" textlink="">
      <xdr:nvSpPr>
        <xdr:cNvPr id="593" name="円/楕円 592"/>
        <xdr:cNvSpPr/>
      </xdr:nvSpPr>
      <xdr:spPr>
        <a:xfrm>
          <a:off x="14541500" y="87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49</xdr:row>
      <xdr:rowOff>137579</xdr:rowOff>
    </xdr:from>
    <xdr:ext cx="534377" cy="259045"/>
    <xdr:sp macro="" textlink="">
      <xdr:nvSpPr>
        <xdr:cNvPr id="594" name="テキスト ボックス 593"/>
        <xdr:cNvSpPr txBox="1"/>
      </xdr:nvSpPr>
      <xdr:spPr>
        <a:xfrm>
          <a:off x="14325111" y="85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104833</xdr:rowOff>
    </xdr:from>
    <xdr:to>
      <xdr:col>20</xdr:col>
      <xdr:colOff>9525</xdr:colOff>
      <xdr:row>54</xdr:row>
      <xdr:rowOff>34983</xdr:rowOff>
    </xdr:to>
    <xdr:sp macro="" textlink="">
      <xdr:nvSpPr>
        <xdr:cNvPr id="595" name="円/楕円 594"/>
        <xdr:cNvSpPr/>
      </xdr:nvSpPr>
      <xdr:spPr>
        <a:xfrm>
          <a:off x="13652500" y="91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51510</xdr:rowOff>
    </xdr:from>
    <xdr:ext cx="534377" cy="259045"/>
    <xdr:sp macro="" textlink="">
      <xdr:nvSpPr>
        <xdr:cNvPr id="596" name="テキスト ボックス 595"/>
        <xdr:cNvSpPr txBox="1"/>
      </xdr:nvSpPr>
      <xdr:spPr>
        <a:xfrm>
          <a:off x="13436111" y="896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2443</xdr:rowOff>
    </xdr:from>
    <xdr:to>
      <xdr:col>18</xdr:col>
      <xdr:colOff>492125</xdr:colOff>
      <xdr:row>55</xdr:row>
      <xdr:rowOff>104043</xdr:rowOff>
    </xdr:to>
    <xdr:sp macro="" textlink="">
      <xdr:nvSpPr>
        <xdr:cNvPr id="597" name="円/楕円 596"/>
        <xdr:cNvSpPr/>
      </xdr:nvSpPr>
      <xdr:spPr>
        <a:xfrm>
          <a:off x="12763500" y="94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120570</xdr:rowOff>
    </xdr:from>
    <xdr:ext cx="534377" cy="259045"/>
    <xdr:sp macro="" textlink="">
      <xdr:nvSpPr>
        <xdr:cNvPr id="598" name="テキスト ボックス 597"/>
        <xdr:cNvSpPr txBox="1"/>
      </xdr:nvSpPr>
      <xdr:spPr>
        <a:xfrm>
          <a:off x="12547111" y="92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23964</xdr:rowOff>
    </xdr:from>
    <xdr:to>
      <xdr:col>23</xdr:col>
      <xdr:colOff>517525</xdr:colOff>
      <xdr:row>79</xdr:row>
      <xdr:rowOff>33413</xdr:rowOff>
    </xdr:to>
    <xdr:cxnSp macro="">
      <xdr:nvCxnSpPr>
        <xdr:cNvPr id="627" name="直線コネクタ 626"/>
        <xdr:cNvCxnSpPr/>
      </xdr:nvCxnSpPr>
      <xdr:spPr>
        <a:xfrm flipV="1">
          <a:off x="15481300" y="13568514"/>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28347</xdr:rowOff>
    </xdr:from>
    <xdr:to>
      <xdr:col>22</xdr:col>
      <xdr:colOff>365125</xdr:colOff>
      <xdr:row>79</xdr:row>
      <xdr:rowOff>33413</xdr:rowOff>
    </xdr:to>
    <xdr:cxnSp macro="">
      <xdr:nvCxnSpPr>
        <xdr:cNvPr id="630" name="直線コネクタ 629"/>
        <xdr:cNvCxnSpPr/>
      </xdr:nvCxnSpPr>
      <xdr:spPr>
        <a:xfrm>
          <a:off x="14592300" y="13572897"/>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28347</xdr:rowOff>
    </xdr:from>
    <xdr:to>
      <xdr:col>21</xdr:col>
      <xdr:colOff>161925</xdr:colOff>
      <xdr:row>79</xdr:row>
      <xdr:rowOff>32702</xdr:rowOff>
    </xdr:to>
    <xdr:cxnSp macro="">
      <xdr:nvCxnSpPr>
        <xdr:cNvPr id="633" name="直線コネクタ 632"/>
        <xdr:cNvCxnSpPr/>
      </xdr:nvCxnSpPr>
      <xdr:spPr>
        <a:xfrm flipV="1">
          <a:off x="13703300" y="1357289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5" name="テキスト ボックス 634"/>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164897</xdr:rowOff>
    </xdr:from>
    <xdr:to>
      <xdr:col>19</xdr:col>
      <xdr:colOff>644525</xdr:colOff>
      <xdr:row>79</xdr:row>
      <xdr:rowOff>32702</xdr:rowOff>
    </xdr:to>
    <xdr:cxnSp macro="">
      <xdr:nvCxnSpPr>
        <xdr:cNvPr id="636" name="直線コネクタ 635"/>
        <xdr:cNvCxnSpPr/>
      </xdr:nvCxnSpPr>
      <xdr:spPr>
        <a:xfrm>
          <a:off x="12814300" y="13537997"/>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38" name="テキスト ボックス 637"/>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71060</xdr:rowOff>
    </xdr:from>
    <xdr:ext cx="469744" cy="259045"/>
    <xdr:sp macro="" textlink="">
      <xdr:nvSpPr>
        <xdr:cNvPr id="640" name="テキスト ボックス 639"/>
        <xdr:cNvSpPr txBox="1"/>
      </xdr:nvSpPr>
      <xdr:spPr>
        <a:xfrm>
          <a:off x="12579427" y="13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144614</xdr:rowOff>
    </xdr:from>
    <xdr:to>
      <xdr:col>23</xdr:col>
      <xdr:colOff>568325</xdr:colOff>
      <xdr:row>79</xdr:row>
      <xdr:rowOff>74764</xdr:rowOff>
    </xdr:to>
    <xdr:sp macro="" textlink="">
      <xdr:nvSpPr>
        <xdr:cNvPr id="646" name="円/楕円 645"/>
        <xdr:cNvSpPr/>
      </xdr:nvSpPr>
      <xdr:spPr>
        <a:xfrm>
          <a:off x="16268700" y="135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85576</xdr:rowOff>
    </xdr:from>
    <xdr:ext cx="469744" cy="259045"/>
    <xdr:sp macro="" textlink="">
      <xdr:nvSpPr>
        <xdr:cNvPr id="647" name="災害復旧費該当値テキスト"/>
        <xdr:cNvSpPr txBox="1"/>
      </xdr:nvSpPr>
      <xdr:spPr>
        <a:xfrm>
          <a:off x="16370300" y="134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154063</xdr:rowOff>
    </xdr:from>
    <xdr:to>
      <xdr:col>22</xdr:col>
      <xdr:colOff>415925</xdr:colOff>
      <xdr:row>79</xdr:row>
      <xdr:rowOff>84213</xdr:rowOff>
    </xdr:to>
    <xdr:sp macro="" textlink="">
      <xdr:nvSpPr>
        <xdr:cNvPr id="648" name="円/楕円 647"/>
        <xdr:cNvSpPr/>
      </xdr:nvSpPr>
      <xdr:spPr>
        <a:xfrm>
          <a:off x="15430500" y="135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100740</xdr:rowOff>
    </xdr:from>
    <xdr:ext cx="378565" cy="259045"/>
    <xdr:sp macro="" textlink="">
      <xdr:nvSpPr>
        <xdr:cNvPr id="649" name="テキスト ボックス 648"/>
        <xdr:cNvSpPr txBox="1"/>
      </xdr:nvSpPr>
      <xdr:spPr>
        <a:xfrm>
          <a:off x="15292017" y="13302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148997</xdr:rowOff>
    </xdr:from>
    <xdr:to>
      <xdr:col>21</xdr:col>
      <xdr:colOff>212725</xdr:colOff>
      <xdr:row>79</xdr:row>
      <xdr:rowOff>79147</xdr:rowOff>
    </xdr:to>
    <xdr:sp macro="" textlink="">
      <xdr:nvSpPr>
        <xdr:cNvPr id="650" name="円/楕円 649"/>
        <xdr:cNvSpPr/>
      </xdr:nvSpPr>
      <xdr:spPr>
        <a:xfrm>
          <a:off x="14541500" y="13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95674</xdr:rowOff>
    </xdr:from>
    <xdr:ext cx="469744" cy="259045"/>
    <xdr:sp macro="" textlink="">
      <xdr:nvSpPr>
        <xdr:cNvPr id="651" name="テキスト ボックス 650"/>
        <xdr:cNvSpPr txBox="1"/>
      </xdr:nvSpPr>
      <xdr:spPr>
        <a:xfrm>
          <a:off x="14357427" y="1329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153352</xdr:rowOff>
    </xdr:from>
    <xdr:to>
      <xdr:col>20</xdr:col>
      <xdr:colOff>9525</xdr:colOff>
      <xdr:row>79</xdr:row>
      <xdr:rowOff>83502</xdr:rowOff>
    </xdr:to>
    <xdr:sp macro="" textlink="">
      <xdr:nvSpPr>
        <xdr:cNvPr id="652" name="円/楕円 651"/>
        <xdr:cNvSpPr/>
      </xdr:nvSpPr>
      <xdr:spPr>
        <a:xfrm>
          <a:off x="13652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100029</xdr:rowOff>
    </xdr:from>
    <xdr:ext cx="378565" cy="259045"/>
    <xdr:sp macro="" textlink="">
      <xdr:nvSpPr>
        <xdr:cNvPr id="653" name="テキスト ボックス 652"/>
        <xdr:cNvSpPr txBox="1"/>
      </xdr:nvSpPr>
      <xdr:spPr>
        <a:xfrm>
          <a:off x="13514017" y="1330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114097</xdr:rowOff>
    </xdr:from>
    <xdr:to>
      <xdr:col>18</xdr:col>
      <xdr:colOff>492125</xdr:colOff>
      <xdr:row>79</xdr:row>
      <xdr:rowOff>44247</xdr:rowOff>
    </xdr:to>
    <xdr:sp macro="" textlink="">
      <xdr:nvSpPr>
        <xdr:cNvPr id="654" name="円/楕円 653"/>
        <xdr:cNvSpPr/>
      </xdr:nvSpPr>
      <xdr:spPr>
        <a:xfrm>
          <a:off x="12763500" y="134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60774</xdr:rowOff>
    </xdr:from>
    <xdr:ext cx="469744" cy="259045"/>
    <xdr:sp macro="" textlink="">
      <xdr:nvSpPr>
        <xdr:cNvPr id="655" name="テキスト ボックス 654"/>
        <xdr:cNvSpPr txBox="1"/>
      </xdr:nvSpPr>
      <xdr:spPr>
        <a:xfrm>
          <a:off x="12579427" y="1326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86646</xdr:rowOff>
    </xdr:from>
    <xdr:to>
      <xdr:col>23</xdr:col>
      <xdr:colOff>517525</xdr:colOff>
      <xdr:row>93</xdr:row>
      <xdr:rowOff>115336</xdr:rowOff>
    </xdr:to>
    <xdr:cxnSp macro="">
      <xdr:nvCxnSpPr>
        <xdr:cNvPr id="684" name="直線コネクタ 683"/>
        <xdr:cNvCxnSpPr/>
      </xdr:nvCxnSpPr>
      <xdr:spPr>
        <a:xfrm flipV="1">
          <a:off x="15481300" y="16031496"/>
          <a:ext cx="8382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95675</xdr:rowOff>
    </xdr:from>
    <xdr:to>
      <xdr:col>22</xdr:col>
      <xdr:colOff>365125</xdr:colOff>
      <xdr:row>93</xdr:row>
      <xdr:rowOff>115336</xdr:rowOff>
    </xdr:to>
    <xdr:cxnSp macro="">
      <xdr:nvCxnSpPr>
        <xdr:cNvPr id="687" name="直線コネクタ 686"/>
        <xdr:cNvCxnSpPr/>
      </xdr:nvCxnSpPr>
      <xdr:spPr>
        <a:xfrm>
          <a:off x="14592300" y="16040525"/>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95675</xdr:rowOff>
    </xdr:from>
    <xdr:to>
      <xdr:col>21</xdr:col>
      <xdr:colOff>161925</xdr:colOff>
      <xdr:row>93</xdr:row>
      <xdr:rowOff>153397</xdr:rowOff>
    </xdr:to>
    <xdr:cxnSp macro="">
      <xdr:nvCxnSpPr>
        <xdr:cNvPr id="690" name="直線コネクタ 689"/>
        <xdr:cNvCxnSpPr/>
      </xdr:nvCxnSpPr>
      <xdr:spPr>
        <a:xfrm flipV="1">
          <a:off x="13703300" y="16040525"/>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153397</xdr:rowOff>
    </xdr:from>
    <xdr:to>
      <xdr:col>19</xdr:col>
      <xdr:colOff>644525</xdr:colOff>
      <xdr:row>93</xdr:row>
      <xdr:rowOff>159359</xdr:rowOff>
    </xdr:to>
    <xdr:cxnSp macro="">
      <xdr:nvCxnSpPr>
        <xdr:cNvPr id="693" name="直線コネクタ 692"/>
        <xdr:cNvCxnSpPr/>
      </xdr:nvCxnSpPr>
      <xdr:spPr>
        <a:xfrm flipV="1">
          <a:off x="12814300" y="16098247"/>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5" name="テキスト ボックス 694"/>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7" name="テキスト ボックス 696"/>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35846</xdr:rowOff>
    </xdr:from>
    <xdr:to>
      <xdr:col>23</xdr:col>
      <xdr:colOff>568325</xdr:colOff>
      <xdr:row>93</xdr:row>
      <xdr:rowOff>137446</xdr:rowOff>
    </xdr:to>
    <xdr:sp macro="" textlink="">
      <xdr:nvSpPr>
        <xdr:cNvPr id="703" name="円/楕円 702"/>
        <xdr:cNvSpPr/>
      </xdr:nvSpPr>
      <xdr:spPr>
        <a:xfrm>
          <a:off x="16268700" y="15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58723</xdr:rowOff>
    </xdr:from>
    <xdr:ext cx="534377" cy="259045"/>
    <xdr:sp macro="" textlink="">
      <xdr:nvSpPr>
        <xdr:cNvPr id="704" name="公債費該当値テキスト"/>
        <xdr:cNvSpPr txBox="1"/>
      </xdr:nvSpPr>
      <xdr:spPr>
        <a:xfrm>
          <a:off x="16370300" y="158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51,785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64536</xdr:rowOff>
    </xdr:from>
    <xdr:to>
      <xdr:col>22</xdr:col>
      <xdr:colOff>415925</xdr:colOff>
      <xdr:row>93</xdr:row>
      <xdr:rowOff>166136</xdr:rowOff>
    </xdr:to>
    <xdr:sp macro="" textlink="">
      <xdr:nvSpPr>
        <xdr:cNvPr id="705" name="円/楕円 704"/>
        <xdr:cNvSpPr/>
      </xdr:nvSpPr>
      <xdr:spPr>
        <a:xfrm>
          <a:off x="15430500" y="160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11213</xdr:rowOff>
    </xdr:from>
    <xdr:ext cx="534377" cy="259045"/>
    <xdr:sp macro="" textlink="">
      <xdr:nvSpPr>
        <xdr:cNvPr id="706" name="テキスト ボックス 705"/>
        <xdr:cNvSpPr txBox="1"/>
      </xdr:nvSpPr>
      <xdr:spPr>
        <a:xfrm>
          <a:off x="15214111" y="157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44875</xdr:rowOff>
    </xdr:from>
    <xdr:to>
      <xdr:col>21</xdr:col>
      <xdr:colOff>212725</xdr:colOff>
      <xdr:row>93</xdr:row>
      <xdr:rowOff>146475</xdr:rowOff>
    </xdr:to>
    <xdr:sp macro="" textlink="">
      <xdr:nvSpPr>
        <xdr:cNvPr id="707" name="円/楕円 706"/>
        <xdr:cNvSpPr/>
      </xdr:nvSpPr>
      <xdr:spPr>
        <a:xfrm>
          <a:off x="14541500" y="159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163002</xdr:rowOff>
    </xdr:from>
    <xdr:ext cx="534377" cy="259045"/>
    <xdr:sp macro="" textlink="">
      <xdr:nvSpPr>
        <xdr:cNvPr id="708" name="テキスト ボックス 707"/>
        <xdr:cNvSpPr txBox="1"/>
      </xdr:nvSpPr>
      <xdr:spPr>
        <a:xfrm>
          <a:off x="14325111" y="157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102597</xdr:rowOff>
    </xdr:from>
    <xdr:to>
      <xdr:col>20</xdr:col>
      <xdr:colOff>9525</xdr:colOff>
      <xdr:row>94</xdr:row>
      <xdr:rowOff>32747</xdr:rowOff>
    </xdr:to>
    <xdr:sp macro="" textlink="">
      <xdr:nvSpPr>
        <xdr:cNvPr id="709" name="円/楕円 708"/>
        <xdr:cNvSpPr/>
      </xdr:nvSpPr>
      <xdr:spPr>
        <a:xfrm>
          <a:off x="13652500" y="160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49274</xdr:rowOff>
    </xdr:from>
    <xdr:ext cx="534377" cy="259045"/>
    <xdr:sp macro="" textlink="">
      <xdr:nvSpPr>
        <xdr:cNvPr id="710" name="テキスト ボックス 709"/>
        <xdr:cNvSpPr txBox="1"/>
      </xdr:nvSpPr>
      <xdr:spPr>
        <a:xfrm>
          <a:off x="13436111" y="158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108559</xdr:rowOff>
    </xdr:from>
    <xdr:to>
      <xdr:col>18</xdr:col>
      <xdr:colOff>492125</xdr:colOff>
      <xdr:row>94</xdr:row>
      <xdr:rowOff>38709</xdr:rowOff>
    </xdr:to>
    <xdr:sp macro="" textlink="">
      <xdr:nvSpPr>
        <xdr:cNvPr id="711" name="円/楕円 710"/>
        <xdr:cNvSpPr/>
      </xdr:nvSpPr>
      <xdr:spPr>
        <a:xfrm>
          <a:off x="12763500" y="160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55236</xdr:rowOff>
    </xdr:from>
    <xdr:ext cx="534377" cy="259045"/>
    <xdr:sp macro="" textlink="">
      <xdr:nvSpPr>
        <xdr:cNvPr id="712" name="テキスト ボックス 711"/>
        <xdr:cNvSpPr txBox="1"/>
      </xdr:nvSpPr>
      <xdr:spPr>
        <a:xfrm>
          <a:off x="12547111" y="158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総務費は、庁舎建設の進捗により増加しており、類似団体平均を上回っている。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消防費は、防災情報収集伝達システム整備の進捗により増加しており、類似団体平均を上回っている。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教育費は、小中学校の耐震化が完了したことにより大きく減少し、類似団体平均と概ね同水準となっている。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chemeClr val="dk1"/>
              </a:solidFill>
              <a:effectLst/>
              <a:latin typeface="+mn-lt"/>
              <a:ea typeface="+mn-ea"/>
              <a:cs typeface="+mn-cs"/>
            </a:rPr>
            <a:t>今後も引き続き、公共施設再配置</a:t>
          </a:r>
          <a:r>
            <a:rPr kumimoji="1" lang="ja-JP" altLang="en-US" sz="1300">
              <a:solidFill>
                <a:schemeClr val="dk1"/>
              </a:solidFill>
              <a:effectLst/>
              <a:latin typeface="+mn-lt"/>
              <a:ea typeface="+mn-ea"/>
              <a:cs typeface="+mn-cs"/>
            </a:rPr>
            <a:t>計画を進め</a:t>
          </a:r>
          <a:r>
            <a:rPr kumimoji="1" lang="ja-JP" altLang="ja-JP" sz="1300">
              <a:solidFill>
                <a:schemeClr val="dk1"/>
              </a:solidFill>
              <a:effectLst/>
              <a:latin typeface="+mn-lt"/>
              <a:ea typeface="+mn-ea"/>
              <a:cs typeface="+mn-cs"/>
            </a:rPr>
            <a:t>、維持管理経費の抑制を</a:t>
          </a:r>
          <a:r>
            <a:rPr kumimoji="1" lang="ja-JP" altLang="en-US" sz="1300">
              <a:solidFill>
                <a:schemeClr val="dk1"/>
              </a:solidFill>
              <a:effectLst/>
              <a:latin typeface="+mn-lt"/>
              <a:ea typeface="+mn-ea"/>
              <a:cs typeface="+mn-cs"/>
            </a:rPr>
            <a:t>図る</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と</a:t>
          </a:r>
          <a:r>
            <a:rPr kumimoji="1" lang="ja-JP" altLang="ja-JP" sz="1300">
              <a:solidFill>
                <a:schemeClr val="dk1"/>
              </a:solidFill>
              <a:effectLst/>
              <a:latin typeface="+mn-lt"/>
              <a:ea typeface="+mn-ea"/>
              <a:cs typeface="+mn-cs"/>
            </a:rPr>
            <a:t>もに、「第</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次行財政改革大綱」に基づき、歳出削減及び収納率向上、使用料の見直し等による自主財源の確保に努めていく。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実質収支は、財政調整基金への積立の増などに伴い歳出が増加し、各種交付金の減等により歳入が減少したことにより、</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億円減の</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億円となった。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歳出増の主な要因は、</a:t>
          </a:r>
          <a:r>
            <a:rPr kumimoji="1" lang="ja-JP" altLang="ja-JP" sz="1100">
              <a:solidFill>
                <a:schemeClr val="dk1"/>
              </a:solidFill>
              <a:effectLst/>
              <a:latin typeface="+mn-lt"/>
              <a:ea typeface="+mn-ea"/>
              <a:cs typeface="+mn-cs"/>
            </a:rPr>
            <a:t>税収増や歳出抑制による余剰金</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億円を財政調整基金に積み増したこと</a:t>
          </a:r>
          <a:r>
            <a:rPr kumimoji="1" lang="ja-JP" altLang="en-US" sz="1100">
              <a:solidFill>
                <a:schemeClr val="dk1"/>
              </a:solidFill>
              <a:effectLst/>
              <a:latin typeface="+mn-lt"/>
              <a:ea typeface="+mn-ea"/>
              <a:cs typeface="+mn-cs"/>
            </a:rPr>
            <a:t>によるものである</a:t>
          </a:r>
          <a:r>
            <a:rPr kumimoji="1" lang="ja-JP" altLang="ja-JP" sz="1100">
              <a:solidFill>
                <a:schemeClr val="dk1"/>
              </a:solidFill>
              <a:effectLst/>
              <a:latin typeface="+mn-lt"/>
              <a:ea typeface="+mn-ea"/>
              <a:cs typeface="+mn-cs"/>
            </a:rPr>
            <a:t>から、実質単年度収支は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億円の黒字となった。</a:t>
          </a:r>
          <a:endParaRPr lang="ja-JP" altLang="ja-JP" sz="1400">
            <a:effectLst/>
          </a:endParaRPr>
        </a:p>
        <a:p>
          <a:r>
            <a:rPr kumimoji="1" lang="ja-JP" altLang="ja-JP" sz="1100">
              <a:solidFill>
                <a:schemeClr val="dk1"/>
              </a:solidFill>
              <a:effectLst/>
              <a:latin typeface="+mn-lt"/>
              <a:ea typeface="+mn-ea"/>
              <a:cs typeface="+mn-cs"/>
            </a:rPr>
            <a:t>　ここ数年計画的に実施してきた大型建設事業の進捗を図るため、市債を活用してきたことによる公債費の増が見込まれること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、今後の安定的な財政運営のため、「第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次行財政改革大綱」に基づき、これまで以上に歳出削減及び収納率向上、使用料の見直し等による自主財源の確保に努める必要がある。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モーターボート競走事業会計、水道事業会計、一般会計の黒字額が大きいため、今後、連結実質赤字比率が赤字になることはないと推測される。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年度から、全会計で黒字になっており、引き続き、赤字会計が生じないよう健全化を進める。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65452147</v>
      </c>
      <c r="BO4" s="381"/>
      <c r="BP4" s="381"/>
      <c r="BQ4" s="381"/>
      <c r="BR4" s="381"/>
      <c r="BS4" s="381"/>
      <c r="BT4" s="381"/>
      <c r="BU4" s="382"/>
      <c r="BV4" s="380">
        <v>65824215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4.4000000000000004</v>
      </c>
      <c r="CU4" s="387"/>
      <c r="CV4" s="387"/>
      <c r="CW4" s="387"/>
      <c r="CX4" s="387"/>
      <c r="CY4" s="387"/>
      <c r="CZ4" s="387"/>
      <c r="DA4" s="388"/>
      <c r="DB4" s="386">
        <v>6.3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63597768</v>
      </c>
      <c r="BO5" s="418"/>
      <c r="BP5" s="418"/>
      <c r="BQ5" s="418"/>
      <c r="BR5" s="418"/>
      <c r="BS5" s="418"/>
      <c r="BT5" s="418"/>
      <c r="BU5" s="419"/>
      <c r="BV5" s="417">
        <v>63092963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92.8</v>
      </c>
      <c r="CU5" s="415"/>
      <c r="CV5" s="415"/>
      <c r="CW5" s="415"/>
      <c r="CX5" s="415"/>
      <c r="CY5" s="415"/>
      <c r="CZ5" s="415"/>
      <c r="DA5" s="416"/>
      <c r="DB5" s="414">
        <v>93.3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1854379</v>
      </c>
      <c r="BO6" s="418"/>
      <c r="BP6" s="418"/>
      <c r="BQ6" s="418"/>
      <c r="BR6" s="418"/>
      <c r="BS6" s="418"/>
      <c r="BT6" s="418"/>
      <c r="BU6" s="419"/>
      <c r="BV6" s="417">
        <v>2731252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v>
      </c>
      <c r="CU6" s="455"/>
      <c r="CV6" s="455"/>
      <c r="CW6" s="455"/>
      <c r="CX6" s="455"/>
      <c r="CY6" s="455"/>
      <c r="CZ6" s="455"/>
      <c r="DA6" s="456"/>
      <c r="DB6" s="454">
        <v>100.7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271773</v>
      </c>
      <c r="BO7" s="418"/>
      <c r="BP7" s="418"/>
      <c r="BQ7" s="418"/>
      <c r="BR7" s="418"/>
      <c r="BS7" s="418"/>
      <c r="BT7" s="418"/>
      <c r="BU7" s="419"/>
      <c r="BV7" s="417">
        <v>416463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36191950</v>
      </c>
      <c r="CU7" s="418"/>
      <c r="CV7" s="418"/>
      <c r="CW7" s="418"/>
      <c r="CX7" s="418"/>
      <c r="CY7" s="418"/>
      <c r="CZ7" s="418"/>
      <c r="DA7" s="419"/>
      <c r="DB7" s="417">
        <v>36777269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1582606</v>
      </c>
      <c r="BO8" s="418"/>
      <c r="BP8" s="418"/>
      <c r="BQ8" s="418"/>
      <c r="BR8" s="418"/>
      <c r="BS8" s="418"/>
      <c r="BT8" s="418"/>
      <c r="BU8" s="419"/>
      <c r="BV8" s="417">
        <v>2314789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0.81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144842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-732183</v>
      </c>
      <c r="BO9" s="418"/>
      <c r="BP9" s="418"/>
      <c r="BQ9" s="418"/>
      <c r="BR9" s="418"/>
      <c r="BS9" s="418"/>
      <c r="BT9" s="418"/>
      <c r="BU9" s="419"/>
      <c r="BV9" s="417">
        <v>382943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v>
      </c>
      <c r="CU9" s="415"/>
      <c r="CV9" s="415"/>
      <c r="CW9" s="415"/>
      <c r="CX9" s="415"/>
      <c r="CY9" s="415"/>
      <c r="CZ9" s="415"/>
      <c r="DA9" s="416"/>
      <c r="DB9" s="414">
        <v>15.7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149487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2716184</v>
      </c>
      <c r="BO10" s="418"/>
      <c r="BP10" s="418"/>
      <c r="BQ10" s="418"/>
      <c r="BR10" s="418"/>
      <c r="BS10" s="418"/>
      <c r="BT10" s="418"/>
      <c r="BU10" s="419"/>
      <c r="BV10" s="417">
        <v>1245167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146475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1711224</v>
      </c>
      <c r="BO12" s="418"/>
      <c r="BP12" s="418"/>
      <c r="BQ12" s="418"/>
      <c r="BR12" s="418"/>
      <c r="BS12" s="418"/>
      <c r="BT12" s="418"/>
      <c r="BU12" s="419"/>
      <c r="BV12" s="417">
        <v>2129895</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145085</v>
      </c>
      <c r="S13" s="499"/>
      <c r="T13" s="499"/>
      <c r="U13" s="499"/>
      <c r="V13" s="500"/>
      <c r="W13" s="433" t="s">
        <v>124</v>
      </c>
      <c r="X13" s="434"/>
      <c r="Y13" s="434"/>
      <c r="Z13" s="434"/>
      <c r="AA13" s="434"/>
      <c r="AB13" s="424"/>
      <c r="AC13" s="468">
        <v>2043</v>
      </c>
      <c r="AD13" s="469"/>
      <c r="AE13" s="469"/>
      <c r="AF13" s="469"/>
      <c r="AG13" s="508"/>
      <c r="AH13" s="468">
        <v>2335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272777</v>
      </c>
      <c r="BO13" s="418"/>
      <c r="BP13" s="418"/>
      <c r="BQ13" s="418"/>
      <c r="BR13" s="418"/>
      <c r="BS13" s="418"/>
      <c r="BT13" s="418"/>
      <c r="BU13" s="419"/>
      <c r="BV13" s="417">
        <v>-501785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147482</v>
      </c>
      <c r="S14" s="499"/>
      <c r="T14" s="499"/>
      <c r="U14" s="499"/>
      <c r="V14" s="500"/>
      <c r="W14" s="407"/>
      <c r="X14" s="408"/>
      <c r="Y14" s="408"/>
      <c r="Z14" s="408"/>
      <c r="AA14" s="408"/>
      <c r="AB14" s="397"/>
      <c r="AC14" s="501">
        <v>3.2</v>
      </c>
      <c r="AD14" s="502"/>
      <c r="AE14" s="502"/>
      <c r="AF14" s="502"/>
      <c r="AG14" s="503"/>
      <c r="AH14" s="501">
        <v>3.5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78.3</v>
      </c>
      <c r="CU14" s="513"/>
      <c r="CV14" s="513"/>
      <c r="CW14" s="513"/>
      <c r="CX14" s="513"/>
      <c r="CY14" s="513"/>
      <c r="CZ14" s="513"/>
      <c r="DA14" s="514"/>
      <c r="DB14" s="512">
        <v>91.3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146228</v>
      </c>
      <c r="S15" s="499"/>
      <c r="T15" s="499"/>
      <c r="U15" s="499"/>
      <c r="V15" s="500"/>
      <c r="W15" s="433" t="s">
        <v>131</v>
      </c>
      <c r="X15" s="434"/>
      <c r="Y15" s="434"/>
      <c r="Z15" s="434"/>
      <c r="AA15" s="434"/>
      <c r="AB15" s="424"/>
      <c r="AC15" s="468">
        <v>20002</v>
      </c>
      <c r="AD15" s="469"/>
      <c r="AE15" s="469"/>
      <c r="AF15" s="469"/>
      <c r="AG15" s="508"/>
      <c r="AH15" s="468">
        <v>21019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20770359</v>
      </c>
      <c r="BO15" s="381"/>
      <c r="BP15" s="381"/>
      <c r="BQ15" s="381"/>
      <c r="BR15" s="381"/>
      <c r="BS15" s="381"/>
      <c r="BT15" s="381"/>
      <c r="BU15" s="382"/>
      <c r="BV15" s="380">
        <v>20856977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31.1</v>
      </c>
      <c r="AD16" s="502"/>
      <c r="AE16" s="502"/>
      <c r="AF16" s="502"/>
      <c r="AG16" s="503"/>
      <c r="AH16" s="501">
        <v>31.7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26751810</v>
      </c>
      <c r="BO16" s="418"/>
      <c r="BP16" s="418"/>
      <c r="BQ16" s="418"/>
      <c r="BR16" s="418"/>
      <c r="BS16" s="418"/>
      <c r="BT16" s="418"/>
      <c r="BU16" s="419"/>
      <c r="BV16" s="417">
        <v>26286537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42243</v>
      </c>
      <c r="AD17" s="469"/>
      <c r="AE17" s="469"/>
      <c r="AF17" s="469"/>
      <c r="AG17" s="508"/>
      <c r="AH17" s="468">
        <v>42857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26693388</v>
      </c>
      <c r="BO17" s="418"/>
      <c r="BP17" s="418"/>
      <c r="BQ17" s="418"/>
      <c r="BR17" s="418"/>
      <c r="BS17" s="418"/>
      <c r="BT17" s="418"/>
      <c r="BU17" s="419"/>
      <c r="BV17" s="417">
        <v>26787344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656.29</v>
      </c>
      <c r="M18" s="530"/>
      <c r="N18" s="530"/>
      <c r="O18" s="530"/>
      <c r="P18" s="530"/>
      <c r="Q18" s="530"/>
      <c r="R18" s="531"/>
      <c r="S18" s="531"/>
      <c r="T18" s="531"/>
      <c r="U18" s="531"/>
      <c r="V18" s="532"/>
      <c r="W18" s="435"/>
      <c r="X18" s="436"/>
      <c r="Y18" s="436"/>
      <c r="Z18" s="436"/>
      <c r="AA18" s="436"/>
      <c r="AB18" s="427"/>
      <c r="AC18" s="533">
        <v>65.7</v>
      </c>
      <c r="AD18" s="534"/>
      <c r="AE18" s="534"/>
      <c r="AF18" s="534"/>
      <c r="AG18" s="535"/>
      <c r="AH18" s="533">
        <v>64.7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35045000</v>
      </c>
      <c r="BO18" s="418"/>
      <c r="BP18" s="418"/>
      <c r="BQ18" s="418"/>
      <c r="BR18" s="418"/>
      <c r="BS18" s="418"/>
      <c r="BT18" s="418"/>
      <c r="BU18" s="419"/>
      <c r="BV18" s="417">
        <v>35027509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221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45068239</v>
      </c>
      <c r="BO19" s="418"/>
      <c r="BP19" s="418"/>
      <c r="BQ19" s="418"/>
      <c r="BR19" s="418"/>
      <c r="BS19" s="418"/>
      <c r="BT19" s="418"/>
      <c r="BU19" s="419"/>
      <c r="BV19" s="417">
        <v>44881249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61999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86565554</v>
      </c>
      <c r="BO23" s="418"/>
      <c r="BP23" s="418"/>
      <c r="BQ23" s="418"/>
      <c r="BR23" s="418"/>
      <c r="BS23" s="418"/>
      <c r="BT23" s="418"/>
      <c r="BU23" s="419"/>
      <c r="BV23" s="417">
        <v>87158538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9700</v>
      </c>
      <c r="R24" s="469"/>
      <c r="S24" s="469"/>
      <c r="T24" s="469"/>
      <c r="U24" s="469"/>
      <c r="V24" s="508"/>
      <c r="W24" s="563"/>
      <c r="X24" s="551"/>
      <c r="Y24" s="552"/>
      <c r="Z24" s="467" t="s">
        <v>155</v>
      </c>
      <c r="AA24" s="447"/>
      <c r="AB24" s="447"/>
      <c r="AC24" s="447"/>
      <c r="AD24" s="447"/>
      <c r="AE24" s="447"/>
      <c r="AF24" s="447"/>
      <c r="AG24" s="448"/>
      <c r="AH24" s="468">
        <v>1161</v>
      </c>
      <c r="AI24" s="469"/>
      <c r="AJ24" s="469"/>
      <c r="AK24" s="469"/>
      <c r="AL24" s="508"/>
      <c r="AM24" s="468">
        <v>3802275</v>
      </c>
      <c r="AN24" s="469"/>
      <c r="AO24" s="469"/>
      <c r="AP24" s="469"/>
      <c r="AQ24" s="469"/>
      <c r="AR24" s="508"/>
      <c r="AS24" s="468">
        <v>3275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50346412</v>
      </c>
      <c r="BO24" s="418"/>
      <c r="BP24" s="418"/>
      <c r="BQ24" s="418"/>
      <c r="BR24" s="418"/>
      <c r="BS24" s="418"/>
      <c r="BT24" s="418"/>
      <c r="BU24" s="419"/>
      <c r="BV24" s="417">
        <v>50595202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7900</v>
      </c>
      <c r="R25" s="469"/>
      <c r="S25" s="469"/>
      <c r="T25" s="469"/>
      <c r="U25" s="469"/>
      <c r="V25" s="508"/>
      <c r="W25" s="563"/>
      <c r="X25" s="551"/>
      <c r="Y25" s="552"/>
      <c r="Z25" s="467" t="s">
        <v>158</v>
      </c>
      <c r="AA25" s="447"/>
      <c r="AB25" s="447"/>
      <c r="AC25" s="447"/>
      <c r="AD25" s="447"/>
      <c r="AE25" s="447"/>
      <c r="AF25" s="447"/>
      <c r="AG25" s="448"/>
      <c r="AH25" s="468">
        <v>201</v>
      </c>
      <c r="AI25" s="469"/>
      <c r="AJ25" s="469"/>
      <c r="AK25" s="469"/>
      <c r="AL25" s="508"/>
      <c r="AM25" s="468">
        <v>617874</v>
      </c>
      <c r="AN25" s="469"/>
      <c r="AO25" s="469"/>
      <c r="AP25" s="469"/>
      <c r="AQ25" s="469"/>
      <c r="AR25" s="508"/>
      <c r="AS25" s="468">
        <v>3074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19216027</v>
      </c>
      <c r="BO25" s="381"/>
      <c r="BP25" s="381"/>
      <c r="BQ25" s="381"/>
      <c r="BR25" s="381"/>
      <c r="BS25" s="381"/>
      <c r="BT25" s="381"/>
      <c r="BU25" s="382"/>
      <c r="BV25" s="380">
        <v>17521985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6900</v>
      </c>
      <c r="R26" s="469"/>
      <c r="S26" s="469"/>
      <c r="T26" s="469"/>
      <c r="U26" s="469"/>
      <c r="V26" s="508"/>
      <c r="W26" s="563"/>
      <c r="X26" s="551"/>
      <c r="Y26" s="552"/>
      <c r="Z26" s="467" t="s">
        <v>161</v>
      </c>
      <c r="AA26" s="573"/>
      <c r="AB26" s="573"/>
      <c r="AC26" s="573"/>
      <c r="AD26" s="573"/>
      <c r="AE26" s="573"/>
      <c r="AF26" s="573"/>
      <c r="AG26" s="574"/>
      <c r="AH26" s="468">
        <v>27</v>
      </c>
      <c r="AI26" s="469"/>
      <c r="AJ26" s="469"/>
      <c r="AK26" s="469"/>
      <c r="AL26" s="508"/>
      <c r="AM26" s="468">
        <v>91368</v>
      </c>
      <c r="AN26" s="469"/>
      <c r="AO26" s="469"/>
      <c r="AP26" s="469"/>
      <c r="AQ26" s="469"/>
      <c r="AR26" s="508"/>
      <c r="AS26" s="468">
        <v>3384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170000</v>
      </c>
      <c r="BO26" s="418"/>
      <c r="BP26" s="418"/>
      <c r="BQ26" s="418"/>
      <c r="BR26" s="418"/>
      <c r="BS26" s="418"/>
      <c r="BT26" s="418"/>
      <c r="BU26" s="419"/>
      <c r="BV26" s="417">
        <v>90000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5450</v>
      </c>
      <c r="R27" s="469"/>
      <c r="S27" s="469"/>
      <c r="T27" s="469"/>
      <c r="U27" s="469"/>
      <c r="V27" s="508"/>
      <c r="W27" s="563"/>
      <c r="X27" s="551"/>
      <c r="Y27" s="552"/>
      <c r="Z27" s="467" t="s">
        <v>164</v>
      </c>
      <c r="AA27" s="447"/>
      <c r="AB27" s="447"/>
      <c r="AC27" s="447"/>
      <c r="AD27" s="447"/>
      <c r="AE27" s="447"/>
      <c r="AF27" s="447"/>
      <c r="AG27" s="448"/>
      <c r="AH27" s="468">
        <v>28</v>
      </c>
      <c r="AI27" s="469"/>
      <c r="AJ27" s="469"/>
      <c r="AK27" s="469"/>
      <c r="AL27" s="508"/>
      <c r="AM27" s="468">
        <v>88032</v>
      </c>
      <c r="AN27" s="469"/>
      <c r="AO27" s="469"/>
      <c r="AP27" s="469"/>
      <c r="AQ27" s="469"/>
      <c r="AR27" s="508"/>
      <c r="AS27" s="468">
        <v>3144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4750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5322462</v>
      </c>
      <c r="BO28" s="381"/>
      <c r="BP28" s="381"/>
      <c r="BQ28" s="381"/>
      <c r="BR28" s="381"/>
      <c r="BS28" s="381"/>
      <c r="BT28" s="381"/>
      <c r="BU28" s="382"/>
      <c r="BV28" s="380">
        <v>4317502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28</v>
      </c>
      <c r="M29" s="469"/>
      <c r="N29" s="469"/>
      <c r="O29" s="469"/>
      <c r="P29" s="508"/>
      <c r="Q29" s="468">
        <v>4450</v>
      </c>
      <c r="R29" s="469"/>
      <c r="S29" s="469"/>
      <c r="T29" s="469"/>
      <c r="U29" s="469"/>
      <c r="V29" s="508"/>
      <c r="W29" s="564"/>
      <c r="X29" s="565"/>
      <c r="Y29" s="566"/>
      <c r="Z29" s="467" t="s">
        <v>171</v>
      </c>
      <c r="AA29" s="447"/>
      <c r="AB29" s="447"/>
      <c r="AC29" s="447"/>
      <c r="AD29" s="447"/>
      <c r="AE29" s="447"/>
      <c r="AF29" s="447"/>
      <c r="AG29" s="448"/>
      <c r="AH29" s="468">
        <v>1189</v>
      </c>
      <c r="AI29" s="469"/>
      <c r="AJ29" s="469"/>
      <c r="AK29" s="469"/>
      <c r="AL29" s="508"/>
      <c r="AM29" s="468">
        <v>3890307</v>
      </c>
      <c r="AN29" s="469"/>
      <c r="AO29" s="469"/>
      <c r="AP29" s="469"/>
      <c r="AQ29" s="469"/>
      <c r="AR29" s="508"/>
      <c r="AS29" s="468">
        <v>3272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1184769</v>
      </c>
      <c r="BO29" s="418"/>
      <c r="BP29" s="418"/>
      <c r="BQ29" s="418"/>
      <c r="BR29" s="418"/>
      <c r="BS29" s="418"/>
      <c r="BT29" s="418"/>
      <c r="BU29" s="419"/>
      <c r="BV29" s="417">
        <v>1174511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6758762</v>
      </c>
      <c r="BO30" s="587"/>
      <c r="BP30" s="587"/>
      <c r="BQ30" s="587"/>
      <c r="BR30" s="587"/>
      <c r="BS30" s="587"/>
      <c r="BT30" s="587"/>
      <c r="BU30" s="588"/>
      <c r="BV30" s="586">
        <v>6342087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IF('各会計、関係団体の財政状況及び健全化判断比率'!B38="","",'各会計、関係団体の財政状況及び健全化判断比率'!B38)</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周南地区福祉施設組合一般会計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周南市体育協会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国民健康保険鹿野診療所特別会計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IF('各会計、関係団体の財政状況及び健全化判断比率'!B39="","",'各会計、関係団体の財政状況及び健全化判断比率'!B39)</f>
        <v>地方卸売市場事業特別会計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玖西環境衛生組合一般会計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徳山地区漁業振興基金</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IF('各会計、関係団体の財政状況及び健全化判断比率'!B35="","",'各会計、関係団体の財政状況及び健全化判断比率'!B35)</f>
        <v>介護老人保健施設事業会計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IF('各会計、関係団体の財政状況及び健全化判断比率'!B40="","",'各会計、関係団体の財政状況及び健全化判断比率'!B40)</f>
        <v>国民宿舎特別会計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周南地区衛生施設組合一般会計</v>
      </c>
      <c r="BZ36" s="599"/>
      <c r="CA36" s="599"/>
      <c r="CB36" s="599"/>
      <c r="CC36" s="599"/>
      <c r="CD36" s="599"/>
      <c r="CE36" s="599"/>
      <c r="CF36" s="599"/>
      <c r="CG36" s="599"/>
      <c r="CH36" s="599"/>
      <c r="CI36" s="599"/>
      <c r="CJ36" s="599"/>
      <c r="CK36" s="599"/>
      <c r="CL36" s="599"/>
      <c r="CM36" s="599"/>
      <c r="CN36" s="167"/>
      <c r="CO36" s="598">
        <f t="shared" si="3"/>
        <v>27</v>
      </c>
      <c r="CP36" s="598"/>
      <c r="CQ36" s="599" t="str">
        <f>IF('各会計、関係団体の財政状況及び健全化判断比率'!BS9="","",'各会計、関係団体の財政状況及び健全化判断比率'!BS9)</f>
        <v>周南市文化振興財団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v>
      </c>
      <c r="X37" s="599"/>
      <c r="Y37" s="599"/>
      <c r="Z37" s="599"/>
      <c r="AA37" s="599"/>
      <c r="AB37" s="599"/>
      <c r="AC37" s="599"/>
      <c r="AD37" s="599"/>
      <c r="AE37" s="599"/>
      <c r="AF37" s="599"/>
      <c r="AG37" s="599"/>
      <c r="AH37" s="599"/>
      <c r="AI37" s="599"/>
      <c r="AJ37" s="599"/>
      <c r="AK37" s="599"/>
      <c r="AL37" s="167"/>
      <c r="AM37" s="598">
        <f t="shared" si="0"/>
        <v>10</v>
      </c>
      <c r="AN37" s="598"/>
      <c r="AO37" s="599" t="str">
        <f>IF('各会計、関係団体の財政状況及び健全化判断比率'!B36="","",'各会計、関係団体の財政状況及び健全化判断比率'!B36)</f>
        <v>モーターボート競走事業会計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光地区消防組合一般会計</v>
      </c>
      <c r="BZ37" s="599"/>
      <c r="CA37" s="599"/>
      <c r="CB37" s="599"/>
      <c r="CC37" s="599"/>
      <c r="CD37" s="599"/>
      <c r="CE37" s="599"/>
      <c r="CF37" s="599"/>
      <c r="CG37" s="599"/>
      <c r="CH37" s="599"/>
      <c r="CI37" s="599"/>
      <c r="CJ37" s="599"/>
      <c r="CK37" s="599"/>
      <c r="CL37" s="599"/>
      <c r="CM37" s="599"/>
      <c r="CN37" s="167"/>
      <c r="CO37" s="598">
        <f t="shared" si="3"/>
        <v>28</v>
      </c>
      <c r="CP37" s="598"/>
      <c r="CQ37" s="599" t="str">
        <f>IF('各会計、関係団体の財政状況及び健全化判断比率'!BS10="","",'各会計、関係団体の財政状況及び健全化判断比率'!BS10)</f>
        <v>周南市ふるさと振興財団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駐車場事業特別会計</v>
      </c>
      <c r="X38" s="599"/>
      <c r="Y38" s="599"/>
      <c r="Z38" s="599"/>
      <c r="AA38" s="599"/>
      <c r="AB38" s="599"/>
      <c r="AC38" s="599"/>
      <c r="AD38" s="599"/>
      <c r="AE38" s="599"/>
      <c r="AF38" s="599"/>
      <c r="AG38" s="599"/>
      <c r="AH38" s="599"/>
      <c r="AI38" s="599"/>
      <c r="AJ38" s="599"/>
      <c r="AK38" s="599"/>
      <c r="AL38" s="167"/>
      <c r="AM38" s="598">
        <f t="shared" si="0"/>
        <v>11</v>
      </c>
      <c r="AN38" s="598"/>
      <c r="AO38" s="599" t="str">
        <f>IF('各会計、関係団体の財政状況及び健全化判断比率'!B37="","",'各会計、関係団体の財政状況及び健全化判断比率'!B37)</f>
        <v>下水道事業会計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周陽環境整備組合一般会計</v>
      </c>
      <c r="BZ38" s="599"/>
      <c r="CA38" s="599"/>
      <c r="CB38" s="599"/>
      <c r="CC38" s="599"/>
      <c r="CD38" s="599"/>
      <c r="CE38" s="599"/>
      <c r="CF38" s="599"/>
      <c r="CG38" s="599"/>
      <c r="CH38" s="599"/>
      <c r="CI38" s="599"/>
      <c r="CJ38" s="599"/>
      <c r="CK38" s="599"/>
      <c r="CL38" s="599"/>
      <c r="CM38" s="599"/>
      <c r="CN38" s="167"/>
      <c r="CO38" s="598">
        <f t="shared" si="3"/>
        <v>29</v>
      </c>
      <c r="CP38" s="598"/>
      <c r="CQ38" s="599" t="str">
        <f>IF('各会計、関係団体の財政状況及び健全化判断比率'!BS11="","",'各会計、関係団体の財政状況及び健全化判断比率'!BS11)</f>
        <v>周南市医療公社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山口県市町総合事務組合一般会計</v>
      </c>
      <c r="BZ39" s="599"/>
      <c r="CA39" s="599"/>
      <c r="CB39" s="599"/>
      <c r="CC39" s="599"/>
      <c r="CD39" s="599"/>
      <c r="CE39" s="599"/>
      <c r="CF39" s="599"/>
      <c r="CG39" s="599"/>
      <c r="CH39" s="599"/>
      <c r="CI39" s="599"/>
      <c r="CJ39" s="599"/>
      <c r="CK39" s="599"/>
      <c r="CL39" s="599"/>
      <c r="CM39" s="599"/>
      <c r="CN39" s="167"/>
      <c r="CO39" s="598">
        <f t="shared" si="3"/>
        <v>30</v>
      </c>
      <c r="CP39" s="598"/>
      <c r="CQ39" s="599" t="str">
        <f>IF('各会計、関係団体の財政状況及び健全化判断比率'!BS12="","",'各会計、関係団体の財政状況及び健全化判断比率'!BS12)</f>
        <v>周南地域地場産業振興センター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山口県市町総合事務組合山口県自治会館管理特別会計</v>
      </c>
      <c r="BZ40" s="599"/>
      <c r="CA40" s="599"/>
      <c r="CB40" s="599"/>
      <c r="CC40" s="599"/>
      <c r="CD40" s="599"/>
      <c r="CE40" s="599"/>
      <c r="CF40" s="599"/>
      <c r="CG40" s="599"/>
      <c r="CH40" s="599"/>
      <c r="CI40" s="599"/>
      <c r="CJ40" s="599"/>
      <c r="CK40" s="599"/>
      <c r="CL40" s="599"/>
      <c r="CM40" s="599"/>
      <c r="CN40" s="167"/>
      <c r="CO40" s="598">
        <f t="shared" si="3"/>
        <v>31</v>
      </c>
      <c r="CP40" s="598"/>
      <c r="CQ40" s="599" t="str">
        <f>IF('各会計、関係団体の財政状況及び健全化判断比率'!BS13="","",'各会計、関係団体の財政状況及び健全化判断比率'!BS13)</f>
        <v>大津島巡航</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山口県後期高齢者医療広域連合一般会計</v>
      </c>
      <c r="BZ41" s="599"/>
      <c r="CA41" s="599"/>
      <c r="CB41" s="599"/>
      <c r="CC41" s="599"/>
      <c r="CD41" s="599"/>
      <c r="CE41" s="599"/>
      <c r="CF41" s="599"/>
      <c r="CG41" s="599"/>
      <c r="CH41" s="599"/>
      <c r="CI41" s="599"/>
      <c r="CJ41" s="599"/>
      <c r="CK41" s="599"/>
      <c r="CL41" s="599"/>
      <c r="CM41" s="599"/>
      <c r="CN41" s="167"/>
      <c r="CO41" s="598">
        <f t="shared" si="3"/>
        <v>32</v>
      </c>
      <c r="CP41" s="598"/>
      <c r="CQ41" s="599" t="str">
        <f>IF('各会計、関係団体の財政状況及び健全化判断比率'!BS14="","",'各会計、関係団体の財政状況及び健全化判断比率'!BS14)</f>
        <v>徳山青果精算</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山口県後期高齢者医療広域連合後期高齢者医療特別会計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f t="shared" si="3"/>
        <v>33</v>
      </c>
      <c r="CP42" s="598"/>
      <c r="CQ42" s="599" t="str">
        <f>IF('各会計、関係団体の財政状況及び健全化判断比率'!BS15="","",'各会計、関係団体の財政状況及び健全化判断比率'!BS15)</f>
        <v>かの高原開発</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山口県市町総合事務組合交通災害共済特別会計</v>
      </c>
      <c r="BZ43" s="599"/>
      <c r="CA43" s="599"/>
      <c r="CB43" s="599"/>
      <c r="CC43" s="599"/>
      <c r="CD43" s="599"/>
      <c r="CE43" s="599"/>
      <c r="CF43" s="599"/>
      <c r="CG43" s="599"/>
      <c r="CH43" s="599"/>
      <c r="CI43" s="599"/>
      <c r="CJ43" s="599"/>
      <c r="CK43" s="599"/>
      <c r="CL43" s="599"/>
      <c r="CM43" s="599"/>
      <c r="CN43" s="167"/>
      <c r="CO43" s="598">
        <f t="shared" si="3"/>
        <v>34</v>
      </c>
      <c r="CP43" s="598"/>
      <c r="CQ43" s="599" t="str">
        <f>IF('各会計、関係団体の財政状況及び健全化判断比率'!BS16="","",'各会計、関係団体の財政状況及び健全化判断比率'!BS16)</f>
        <v>新南陽地区漁業振興基金</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7" t="s">
        <v>516</v>
      </c>
      <c r="D34" s="1187"/>
      <c r="E34" s="1188"/>
      <c r="F34" s="32">
        <v>4.7699999999999996</v>
      </c>
      <c r="G34" s="33">
        <v>6.97</v>
      </c>
      <c r="H34" s="33">
        <v>9.17</v>
      </c>
      <c r="I34" s="33">
        <v>12.3</v>
      </c>
      <c r="J34" s="34">
        <v>21.13</v>
      </c>
      <c r="K34" s="22"/>
      <c r="L34" s="22"/>
      <c r="M34" s="22"/>
      <c r="N34" s="22"/>
      <c r="O34" s="22"/>
      <c r="P34" s="22"/>
    </row>
    <row r="35" spans="1:16" ht="39" customHeight="1" x14ac:dyDescent="0.15">
      <c r="A35" s="22"/>
      <c r="B35" s="35"/>
      <c r="C35" s="1181" t="s">
        <v>517</v>
      </c>
      <c r="D35" s="1182"/>
      <c r="E35" s="1183"/>
      <c r="F35" s="36">
        <v>6.86</v>
      </c>
      <c r="G35" s="37">
        <v>7.47</v>
      </c>
      <c r="H35" s="37">
        <v>7.55</v>
      </c>
      <c r="I35" s="37">
        <v>7.36</v>
      </c>
      <c r="J35" s="38">
        <v>7.33</v>
      </c>
      <c r="K35" s="22"/>
      <c r="L35" s="22"/>
      <c r="M35" s="22"/>
      <c r="N35" s="22"/>
      <c r="O35" s="22"/>
      <c r="P35" s="22"/>
    </row>
    <row r="36" spans="1:16" ht="39" customHeight="1" x14ac:dyDescent="0.15">
      <c r="A36" s="22"/>
      <c r="B36" s="35"/>
      <c r="C36" s="1181" t="s">
        <v>518</v>
      </c>
      <c r="D36" s="1182"/>
      <c r="E36" s="1183"/>
      <c r="F36" s="36">
        <v>5.1100000000000003</v>
      </c>
      <c r="G36" s="37">
        <v>5.17</v>
      </c>
      <c r="H36" s="37">
        <v>5.09</v>
      </c>
      <c r="I36" s="37">
        <v>4.87</v>
      </c>
      <c r="J36" s="38">
        <v>4.8600000000000003</v>
      </c>
      <c r="K36" s="22"/>
      <c r="L36" s="22"/>
      <c r="M36" s="22"/>
      <c r="N36" s="22"/>
      <c r="O36" s="22"/>
      <c r="P36" s="22"/>
    </row>
    <row r="37" spans="1:16" ht="39" customHeight="1" x14ac:dyDescent="0.15">
      <c r="A37" s="22"/>
      <c r="B37" s="35"/>
      <c r="C37" s="1181" t="s">
        <v>519</v>
      </c>
      <c r="D37" s="1182"/>
      <c r="E37" s="1183"/>
      <c r="F37" s="36">
        <v>6.12</v>
      </c>
      <c r="G37" s="37">
        <v>5.49</v>
      </c>
      <c r="H37" s="37">
        <v>5.21</v>
      </c>
      <c r="I37" s="37">
        <v>6.29</v>
      </c>
      <c r="J37" s="38">
        <v>4.37</v>
      </c>
      <c r="K37" s="22"/>
      <c r="L37" s="22"/>
      <c r="M37" s="22"/>
      <c r="N37" s="22"/>
      <c r="O37" s="22"/>
      <c r="P37" s="22"/>
    </row>
    <row r="38" spans="1:16" ht="39" customHeight="1" x14ac:dyDescent="0.15">
      <c r="A38" s="22"/>
      <c r="B38" s="35"/>
      <c r="C38" s="1181" t="s">
        <v>520</v>
      </c>
      <c r="D38" s="1182"/>
      <c r="E38" s="1183"/>
      <c r="F38" s="36">
        <v>1.56</v>
      </c>
      <c r="G38" s="37">
        <v>2.1</v>
      </c>
      <c r="H38" s="37">
        <v>2.84</v>
      </c>
      <c r="I38" s="37">
        <v>3.65</v>
      </c>
      <c r="J38" s="38">
        <v>3.94</v>
      </c>
      <c r="K38" s="22"/>
      <c r="L38" s="22"/>
      <c r="M38" s="22"/>
      <c r="N38" s="22"/>
      <c r="O38" s="22"/>
      <c r="P38" s="22"/>
    </row>
    <row r="39" spans="1:16" ht="39" customHeight="1" x14ac:dyDescent="0.15">
      <c r="A39" s="22"/>
      <c r="B39" s="35"/>
      <c r="C39" s="1181" t="s">
        <v>521</v>
      </c>
      <c r="D39" s="1182"/>
      <c r="E39" s="1183"/>
      <c r="F39" s="36" t="s">
        <v>522</v>
      </c>
      <c r="G39" s="37">
        <v>0.3</v>
      </c>
      <c r="H39" s="37">
        <v>1.25</v>
      </c>
      <c r="I39" s="37">
        <v>1.71</v>
      </c>
      <c r="J39" s="38">
        <v>2.33</v>
      </c>
      <c r="K39" s="22"/>
      <c r="L39" s="22"/>
      <c r="M39" s="22"/>
      <c r="N39" s="22"/>
      <c r="O39" s="22"/>
      <c r="P39" s="22"/>
    </row>
    <row r="40" spans="1:16" ht="39" customHeight="1" x14ac:dyDescent="0.15">
      <c r="A40" s="22"/>
      <c r="B40" s="35"/>
      <c r="C40" s="1181" t="s">
        <v>523</v>
      </c>
      <c r="D40" s="1182"/>
      <c r="E40" s="1183"/>
      <c r="F40" s="36">
        <v>0.28000000000000003</v>
      </c>
      <c r="G40" s="37">
        <v>0.67</v>
      </c>
      <c r="H40" s="37">
        <v>0.38</v>
      </c>
      <c r="I40" s="37">
        <v>0.69</v>
      </c>
      <c r="J40" s="38">
        <v>1.26</v>
      </c>
      <c r="K40" s="22"/>
      <c r="L40" s="22"/>
      <c r="M40" s="22"/>
      <c r="N40" s="22"/>
      <c r="O40" s="22"/>
      <c r="P40" s="22"/>
    </row>
    <row r="41" spans="1:16" ht="39" customHeight="1" x14ac:dyDescent="0.15">
      <c r="A41" s="22"/>
      <c r="B41" s="35"/>
      <c r="C41" s="1181" t="s">
        <v>524</v>
      </c>
      <c r="D41" s="1182"/>
      <c r="E41" s="1183"/>
      <c r="F41" s="36">
        <v>0.13</v>
      </c>
      <c r="G41" s="37">
        <v>0.11</v>
      </c>
      <c r="H41" s="37">
        <v>0.14000000000000001</v>
      </c>
      <c r="I41" s="37">
        <v>0.14000000000000001</v>
      </c>
      <c r="J41" s="38">
        <v>0.16</v>
      </c>
      <c r="K41" s="22"/>
      <c r="L41" s="22"/>
      <c r="M41" s="22"/>
      <c r="N41" s="22"/>
      <c r="O41" s="22"/>
      <c r="P41" s="22"/>
    </row>
    <row r="42" spans="1:16" ht="39" customHeight="1" x14ac:dyDescent="0.15">
      <c r="A42" s="22"/>
      <c r="B42" s="39"/>
      <c r="C42" s="1181" t="s">
        <v>525</v>
      </c>
      <c r="D42" s="1182"/>
      <c r="E42" s="1183"/>
      <c r="F42" s="36" t="s">
        <v>470</v>
      </c>
      <c r="G42" s="37" t="s">
        <v>470</v>
      </c>
      <c r="H42" s="37" t="s">
        <v>470</v>
      </c>
      <c r="I42" s="37" t="s">
        <v>470</v>
      </c>
      <c r="J42" s="38" t="s">
        <v>470</v>
      </c>
      <c r="K42" s="22"/>
      <c r="L42" s="22"/>
      <c r="M42" s="22"/>
      <c r="N42" s="22"/>
      <c r="O42" s="22"/>
      <c r="P42" s="22"/>
    </row>
    <row r="43" spans="1:16" ht="39" customHeight="1" thickBot="1" x14ac:dyDescent="0.2">
      <c r="A43" s="22"/>
      <c r="B43" s="40"/>
      <c r="C43" s="1184" t="s">
        <v>526</v>
      </c>
      <c r="D43" s="1185"/>
      <c r="E43" s="1186"/>
      <c r="F43" s="41">
        <v>0.22</v>
      </c>
      <c r="G43" s="42">
        <v>0.3</v>
      </c>
      <c r="H43" s="42">
        <v>0.37</v>
      </c>
      <c r="I43" s="42">
        <v>0.46</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2" zoomScaleNormal="10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7280</v>
      </c>
      <c r="L45" s="60">
        <v>7277</v>
      </c>
      <c r="M45" s="60">
        <v>7666</v>
      </c>
      <c r="N45" s="60">
        <v>7467</v>
      </c>
      <c r="O45" s="61">
        <v>7625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470</v>
      </c>
      <c r="L46" s="64" t="s">
        <v>470</v>
      </c>
      <c r="M46" s="64" t="s">
        <v>470</v>
      </c>
      <c r="N46" s="64" t="s">
        <v>470</v>
      </c>
      <c r="O46" s="65" t="s">
        <v>470</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470</v>
      </c>
      <c r="L47" s="64" t="s">
        <v>470</v>
      </c>
      <c r="M47" s="64" t="s">
        <v>470</v>
      </c>
      <c r="N47" s="64" t="s">
        <v>470</v>
      </c>
      <c r="O47" s="65" t="s">
        <v>470</v>
      </c>
      <c r="P47" s="48"/>
      <c r="Q47" s="48"/>
      <c r="R47" s="48"/>
      <c r="S47" s="48"/>
      <c r="T47" s="48"/>
      <c r="U47" s="48"/>
    </row>
    <row r="48" spans="1:21" ht="30.75" customHeight="1" x14ac:dyDescent="0.15">
      <c r="A48" s="48"/>
      <c r="B48" s="1199"/>
      <c r="C48" s="1200"/>
      <c r="D48" s="62"/>
      <c r="E48" s="1191" t="s">
        <v>15</v>
      </c>
      <c r="F48" s="1191"/>
      <c r="G48" s="1191"/>
      <c r="H48" s="1191"/>
      <c r="I48" s="1191"/>
      <c r="J48" s="1192"/>
      <c r="K48" s="63">
        <v>2719</v>
      </c>
      <c r="L48" s="64">
        <v>2685</v>
      </c>
      <c r="M48" s="64">
        <v>2591</v>
      </c>
      <c r="N48" s="64">
        <v>2619</v>
      </c>
      <c r="O48" s="65">
        <v>2403</v>
      </c>
      <c r="P48" s="48"/>
      <c r="Q48" s="48"/>
      <c r="R48" s="48"/>
      <c r="S48" s="48"/>
      <c r="T48" s="48"/>
      <c r="U48" s="48"/>
    </row>
    <row r="49" spans="1:21" ht="30.75" customHeight="1" x14ac:dyDescent="0.15">
      <c r="A49" s="48"/>
      <c r="B49" s="1199"/>
      <c r="C49" s="1200"/>
      <c r="D49" s="62"/>
      <c r="E49" s="1191" t="s">
        <v>16</v>
      </c>
      <c r="F49" s="1191"/>
      <c r="G49" s="1191"/>
      <c r="H49" s="1191"/>
      <c r="I49" s="1191"/>
      <c r="J49" s="1192"/>
      <c r="K49" s="63">
        <v>85</v>
      </c>
      <c r="L49" s="64">
        <v>69</v>
      </c>
      <c r="M49" s="64">
        <v>64</v>
      </c>
      <c r="N49" s="64">
        <v>67</v>
      </c>
      <c r="O49" s="65">
        <v>69</v>
      </c>
      <c r="P49" s="48"/>
      <c r="Q49" s="48"/>
      <c r="R49" s="48"/>
      <c r="S49" s="48"/>
      <c r="T49" s="48"/>
      <c r="U49" s="48"/>
    </row>
    <row r="50" spans="1:21" ht="30.75" customHeight="1" x14ac:dyDescent="0.15">
      <c r="A50" s="48"/>
      <c r="B50" s="1199"/>
      <c r="C50" s="1200"/>
      <c r="D50" s="62"/>
      <c r="E50" s="1191" t="s">
        <v>17</v>
      </c>
      <c r="F50" s="1191"/>
      <c r="G50" s="1191"/>
      <c r="H50" s="1191"/>
      <c r="I50" s="1191"/>
      <c r="J50" s="1192"/>
      <c r="K50" s="63">
        <v>114</v>
      </c>
      <c r="L50" s="64">
        <v>168</v>
      </c>
      <c r="M50" s="64">
        <v>108</v>
      </c>
      <c r="N50" s="64">
        <v>62</v>
      </c>
      <c r="O50" s="65">
        <v>57</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470</v>
      </c>
      <c r="L51" s="64" t="s">
        <v>470</v>
      </c>
      <c r="M51" s="64" t="s">
        <v>470</v>
      </c>
      <c r="N51" s="64" t="s">
        <v>470</v>
      </c>
      <c r="O51" s="65" t="s">
        <v>470</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7370</v>
      </c>
      <c r="L52" s="64">
        <v>7606</v>
      </c>
      <c r="M52" s="64">
        <v>7921</v>
      </c>
      <c r="N52" s="64">
        <v>7857</v>
      </c>
      <c r="O52" s="65">
        <v>7917</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2828</v>
      </c>
      <c r="L53" s="69">
        <v>2593</v>
      </c>
      <c r="M53" s="69">
        <v>2508</v>
      </c>
      <c r="N53" s="69">
        <v>2358</v>
      </c>
      <c r="O53" s="70">
        <v>2237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05" t="s">
        <v>24</v>
      </c>
      <c r="C41" s="1206"/>
      <c r="D41" s="81"/>
      <c r="E41" s="1211" t="s">
        <v>25</v>
      </c>
      <c r="F41" s="1211"/>
      <c r="G41" s="1211"/>
      <c r="H41" s="1212"/>
      <c r="I41" s="82">
        <v>79555</v>
      </c>
      <c r="J41" s="83">
        <v>82815</v>
      </c>
      <c r="K41" s="83">
        <v>85883</v>
      </c>
      <c r="L41" s="83">
        <v>87367</v>
      </c>
      <c r="M41" s="84">
        <v>86566</v>
      </c>
    </row>
    <row r="42" spans="2:13" ht="27.75" customHeight="1" x14ac:dyDescent="0.15">
      <c r="B42" s="1207"/>
      <c r="C42" s="1208"/>
      <c r="D42" s="85"/>
      <c r="E42" s="1213" t="s">
        <v>26</v>
      </c>
      <c r="F42" s="1213"/>
      <c r="G42" s="1213"/>
      <c r="H42" s="1214"/>
      <c r="I42" s="86">
        <v>3391</v>
      </c>
      <c r="J42" s="87">
        <v>3296</v>
      </c>
      <c r="K42" s="87">
        <v>3127</v>
      </c>
      <c r="L42" s="87">
        <v>3080</v>
      </c>
      <c r="M42" s="88">
        <v>2948</v>
      </c>
    </row>
    <row r="43" spans="2:13" ht="27.75" customHeight="1" x14ac:dyDescent="0.15">
      <c r="B43" s="1207"/>
      <c r="C43" s="1208"/>
      <c r="D43" s="85"/>
      <c r="E43" s="1213" t="s">
        <v>27</v>
      </c>
      <c r="F43" s="1213"/>
      <c r="G43" s="1213"/>
      <c r="H43" s="1214"/>
      <c r="I43" s="86">
        <v>25343</v>
      </c>
      <c r="J43" s="87">
        <v>24431</v>
      </c>
      <c r="K43" s="87">
        <v>23789</v>
      </c>
      <c r="L43" s="87">
        <v>22930</v>
      </c>
      <c r="M43" s="88">
        <v>19808</v>
      </c>
    </row>
    <row r="44" spans="2:13" ht="27.75" customHeight="1" x14ac:dyDescent="0.15">
      <c r="B44" s="1207"/>
      <c r="C44" s="1208"/>
      <c r="D44" s="85"/>
      <c r="E44" s="1213" t="s">
        <v>28</v>
      </c>
      <c r="F44" s="1213"/>
      <c r="G44" s="1213"/>
      <c r="H44" s="1214"/>
      <c r="I44" s="86">
        <v>574</v>
      </c>
      <c r="J44" s="87">
        <v>659</v>
      </c>
      <c r="K44" s="87">
        <v>1001</v>
      </c>
      <c r="L44" s="87">
        <v>1923</v>
      </c>
      <c r="M44" s="88">
        <v>2632</v>
      </c>
    </row>
    <row r="45" spans="2:13" ht="27.75" customHeight="1" x14ac:dyDescent="0.15">
      <c r="B45" s="1207"/>
      <c r="C45" s="1208"/>
      <c r="D45" s="85"/>
      <c r="E45" s="1213" t="s">
        <v>29</v>
      </c>
      <c r="F45" s="1213"/>
      <c r="G45" s="1213"/>
      <c r="H45" s="1214"/>
      <c r="I45" s="86">
        <v>12963</v>
      </c>
      <c r="J45" s="87">
        <v>12311</v>
      </c>
      <c r="K45" s="87">
        <v>11208</v>
      </c>
      <c r="L45" s="87">
        <v>10788</v>
      </c>
      <c r="M45" s="88">
        <v>10813</v>
      </c>
    </row>
    <row r="46" spans="2:13" ht="27.75" customHeight="1" x14ac:dyDescent="0.15">
      <c r="B46" s="1207"/>
      <c r="C46" s="1208"/>
      <c r="D46" s="89"/>
      <c r="E46" s="1213" t="s">
        <v>30</v>
      </c>
      <c r="F46" s="1213"/>
      <c r="G46" s="1213"/>
      <c r="H46" s="1214"/>
      <c r="I46" s="86">
        <v>191</v>
      </c>
      <c r="J46" s="87">
        <v>111</v>
      </c>
      <c r="K46" s="87">
        <v>134</v>
      </c>
      <c r="L46" s="87">
        <v>107</v>
      </c>
      <c r="M46" s="88">
        <v>107</v>
      </c>
    </row>
    <row r="47" spans="2:13" ht="27.75" customHeight="1" x14ac:dyDescent="0.15">
      <c r="B47" s="1207"/>
      <c r="C47" s="1208"/>
      <c r="D47" s="90"/>
      <c r="E47" s="1215" t="s">
        <v>31</v>
      </c>
      <c r="F47" s="1216"/>
      <c r="G47" s="1216"/>
      <c r="H47" s="1217"/>
      <c r="I47" s="86" t="s">
        <v>470</v>
      </c>
      <c r="J47" s="87" t="s">
        <v>470</v>
      </c>
      <c r="K47" s="87" t="s">
        <v>470</v>
      </c>
      <c r="L47" s="87" t="s">
        <v>470</v>
      </c>
      <c r="M47" s="88" t="s">
        <v>470</v>
      </c>
    </row>
    <row r="48" spans="2:13" ht="27.75" customHeight="1" x14ac:dyDescent="0.15">
      <c r="B48" s="1207"/>
      <c r="C48" s="1208"/>
      <c r="D48" s="85"/>
      <c r="E48" s="1213" t="s">
        <v>32</v>
      </c>
      <c r="F48" s="1213"/>
      <c r="G48" s="1213"/>
      <c r="H48" s="1214"/>
      <c r="I48" s="86" t="s">
        <v>470</v>
      </c>
      <c r="J48" s="87" t="s">
        <v>470</v>
      </c>
      <c r="K48" s="87" t="s">
        <v>470</v>
      </c>
      <c r="L48" s="87" t="s">
        <v>470</v>
      </c>
      <c r="M48" s="88" t="s">
        <v>470</v>
      </c>
    </row>
    <row r="49" spans="2:13" ht="27.75" customHeight="1" x14ac:dyDescent="0.15">
      <c r="B49" s="1209"/>
      <c r="C49" s="1210"/>
      <c r="D49" s="85"/>
      <c r="E49" s="1213" t="s">
        <v>33</v>
      </c>
      <c r="F49" s="1213"/>
      <c r="G49" s="1213"/>
      <c r="H49" s="1214"/>
      <c r="I49" s="86" t="s">
        <v>470</v>
      </c>
      <c r="J49" s="87" t="s">
        <v>470</v>
      </c>
      <c r="K49" s="87" t="s">
        <v>470</v>
      </c>
      <c r="L49" s="87" t="s">
        <v>470</v>
      </c>
      <c r="M49" s="88" t="s">
        <v>470</v>
      </c>
    </row>
    <row r="50" spans="2:13" ht="27.75" customHeight="1" x14ac:dyDescent="0.15">
      <c r="B50" s="1218" t="s">
        <v>34</v>
      </c>
      <c r="C50" s="1219"/>
      <c r="D50" s="91"/>
      <c r="E50" s="1213" t="s">
        <v>35</v>
      </c>
      <c r="F50" s="1213"/>
      <c r="G50" s="1213"/>
      <c r="H50" s="1214"/>
      <c r="I50" s="86">
        <v>6975</v>
      </c>
      <c r="J50" s="87">
        <v>8576</v>
      </c>
      <c r="K50" s="87">
        <v>9146</v>
      </c>
      <c r="L50" s="87">
        <v>8903</v>
      </c>
      <c r="M50" s="88">
        <v>10975</v>
      </c>
    </row>
    <row r="51" spans="2:13" ht="27.75" customHeight="1" x14ac:dyDescent="0.15">
      <c r="B51" s="1207"/>
      <c r="C51" s="1208"/>
      <c r="D51" s="85"/>
      <c r="E51" s="1213" t="s">
        <v>36</v>
      </c>
      <c r="F51" s="1213"/>
      <c r="G51" s="1213"/>
      <c r="H51" s="1214"/>
      <c r="I51" s="86">
        <v>15248</v>
      </c>
      <c r="J51" s="87">
        <v>15196</v>
      </c>
      <c r="K51" s="87">
        <v>14646</v>
      </c>
      <c r="L51" s="87">
        <v>14615</v>
      </c>
      <c r="M51" s="88">
        <v>14482</v>
      </c>
    </row>
    <row r="52" spans="2:13" ht="27.75" customHeight="1" x14ac:dyDescent="0.15">
      <c r="B52" s="1209"/>
      <c r="C52" s="1210"/>
      <c r="D52" s="85"/>
      <c r="E52" s="1213" t="s">
        <v>37</v>
      </c>
      <c r="F52" s="1213"/>
      <c r="G52" s="1213"/>
      <c r="H52" s="1214"/>
      <c r="I52" s="86">
        <v>72146</v>
      </c>
      <c r="J52" s="87">
        <v>73717</v>
      </c>
      <c r="K52" s="87">
        <v>74475</v>
      </c>
      <c r="L52" s="87">
        <v>75206</v>
      </c>
      <c r="M52" s="88">
        <v>74352</v>
      </c>
    </row>
    <row r="53" spans="2:13" ht="27.75" customHeight="1" thickBot="1" x14ac:dyDescent="0.2">
      <c r="B53" s="1220" t="s">
        <v>21</v>
      </c>
      <c r="C53" s="1221"/>
      <c r="D53" s="92"/>
      <c r="E53" s="1222" t="s">
        <v>38</v>
      </c>
      <c r="F53" s="1222"/>
      <c r="G53" s="1222"/>
      <c r="H53" s="1223"/>
      <c r="I53" s="93">
        <v>27647</v>
      </c>
      <c r="J53" s="94">
        <v>26133</v>
      </c>
      <c r="K53" s="94">
        <v>26875</v>
      </c>
      <c r="L53" s="94">
        <v>27471</v>
      </c>
      <c r="M53" s="95">
        <v>23064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24" t="s">
        <v>575</v>
      </c>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3"/>
      <c r="H50" s="1234"/>
      <c r="I50" s="1234"/>
      <c r="J50" s="1235"/>
      <c r="K50" s="356" t="s">
        <v>509</v>
      </c>
      <c r="L50" s="356" t="s">
        <v>510</v>
      </c>
      <c r="M50" s="356" t="s">
        <v>511</v>
      </c>
      <c r="N50" s="356" t="s">
        <v>512</v>
      </c>
      <c r="O50" s="356" t="s">
        <v>513</v>
      </c>
    </row>
    <row r="51" spans="1:17" x14ac:dyDescent="0.15">
      <c r="B51" s="250"/>
      <c r="C51" s="246"/>
      <c r="D51" s="246"/>
      <c r="E51" s="246"/>
      <c r="F51" s="246"/>
      <c r="G51" s="1236" t="s">
        <v>568</v>
      </c>
      <c r="H51" s="1237"/>
      <c r="I51" s="1242" t="s">
        <v>569</v>
      </c>
      <c r="J51" s="1242"/>
      <c r="K51" s="1244"/>
      <c r="L51" s="1244"/>
      <c r="M51" s="1244"/>
      <c r="N51" s="1245">
        <v>91.3</v>
      </c>
      <c r="O51" s="1245">
        <v>78.3</v>
      </c>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574</v>
      </c>
      <c r="J53" s="1246"/>
      <c r="K53" s="1247"/>
      <c r="L53" s="1247"/>
      <c r="M53" s="1247"/>
      <c r="N53" s="1249">
        <v>64.8</v>
      </c>
      <c r="O53" s="1249">
        <v>65.400000000000006</v>
      </c>
    </row>
    <row r="54" spans="1:17" x14ac:dyDescent="0.15">
      <c r="A54" s="357"/>
      <c r="B54" s="250"/>
      <c r="C54" s="246"/>
      <c r="D54" s="246"/>
      <c r="E54" s="246"/>
      <c r="F54" s="246"/>
      <c r="G54" s="1240"/>
      <c r="H54" s="1241"/>
      <c r="I54" s="1246"/>
      <c r="J54" s="1246"/>
      <c r="K54" s="1248"/>
      <c r="L54" s="1248"/>
      <c r="M54" s="1248"/>
      <c r="N54" s="1248"/>
      <c r="O54" s="1248"/>
    </row>
    <row r="55" spans="1:17" x14ac:dyDescent="0.15">
      <c r="A55" s="357"/>
      <c r="B55" s="250"/>
      <c r="C55" s="246"/>
      <c r="D55" s="246"/>
      <c r="E55" s="246"/>
      <c r="F55" s="246"/>
      <c r="G55" s="1250" t="s">
        <v>570</v>
      </c>
      <c r="H55" s="1251"/>
      <c r="I55" s="1246" t="s">
        <v>569</v>
      </c>
      <c r="J55" s="1246"/>
      <c r="K55" s="1244"/>
      <c r="L55" s="1244"/>
      <c r="M55" s="1244"/>
      <c r="N55" s="1245">
        <v>15.8</v>
      </c>
      <c r="O55" s="1245">
        <v>6.5</v>
      </c>
    </row>
    <row r="56" spans="1:17" x14ac:dyDescent="0.15">
      <c r="A56" s="357"/>
      <c r="B56" s="250"/>
      <c r="C56" s="246"/>
      <c r="D56" s="246"/>
      <c r="E56" s="246"/>
      <c r="F56" s="246"/>
      <c r="G56" s="1252"/>
      <c r="H56" s="1253"/>
      <c r="I56" s="1246"/>
      <c r="J56" s="1246"/>
      <c r="K56" s="1245"/>
      <c r="L56" s="1245"/>
      <c r="M56" s="1245"/>
      <c r="N56" s="1245"/>
      <c r="O56" s="1245"/>
    </row>
    <row r="57" spans="1:17" s="357" customFormat="1" x14ac:dyDescent="0.15">
      <c r="B57" s="358"/>
      <c r="C57" s="354"/>
      <c r="D57" s="354"/>
      <c r="E57" s="354"/>
      <c r="F57" s="354"/>
      <c r="G57" s="1252"/>
      <c r="H57" s="1253"/>
      <c r="I57" s="1256" t="s">
        <v>574</v>
      </c>
      <c r="J57" s="1256"/>
      <c r="K57" s="1247"/>
      <c r="L57" s="1247"/>
      <c r="M57" s="1247"/>
      <c r="N57" s="1249">
        <v>54.5</v>
      </c>
      <c r="O57" s="1249">
        <v>57.9</v>
      </c>
      <c r="P57" s="359"/>
      <c r="Q57" s="358"/>
    </row>
    <row r="58" spans="1:17" s="357" customFormat="1" x14ac:dyDescent="0.15">
      <c r="A58" s="245"/>
      <c r="B58" s="358"/>
      <c r="C58" s="354"/>
      <c r="D58" s="354"/>
      <c r="E58" s="354"/>
      <c r="F58" s="354"/>
      <c r="G58" s="1254"/>
      <c r="H58" s="1255"/>
      <c r="I58" s="1256"/>
      <c r="J58" s="1256"/>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24" t="s">
        <v>576</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33"/>
      <c r="H72" s="1234"/>
      <c r="I72" s="1234"/>
      <c r="J72" s="1235"/>
      <c r="K72" s="356" t="s">
        <v>509</v>
      </c>
      <c r="L72" s="356" t="s">
        <v>510</v>
      </c>
      <c r="M72" s="356" t="s">
        <v>511</v>
      </c>
      <c r="N72" s="356" t="s">
        <v>512</v>
      </c>
      <c r="O72" s="356" t="s">
        <v>513</v>
      </c>
    </row>
    <row r="73" spans="2:30" x14ac:dyDescent="0.15">
      <c r="B73" s="250"/>
      <c r="C73" s="246"/>
      <c r="D73" s="246"/>
      <c r="E73" s="246"/>
      <c r="F73" s="246"/>
      <c r="G73" s="1236" t="s">
        <v>568</v>
      </c>
      <c r="H73" s="1237"/>
      <c r="I73" s="1242" t="s">
        <v>569</v>
      </c>
      <c r="J73" s="1242"/>
      <c r="K73" s="1257">
        <v>89.4</v>
      </c>
      <c r="L73" s="1257">
        <v>84.4</v>
      </c>
      <c r="M73" s="1245">
        <v>88.7</v>
      </c>
      <c r="N73" s="1245">
        <v>91.3</v>
      </c>
      <c r="O73" s="1245">
        <v>78.3</v>
      </c>
      <c r="S73" s="245">
        <v>9.9</v>
      </c>
    </row>
    <row r="74" spans="2:30" x14ac:dyDescent="0.15">
      <c r="B74" s="250"/>
      <c r="C74" s="246"/>
      <c r="D74" s="246"/>
      <c r="E74" s="246"/>
      <c r="F74" s="246"/>
      <c r="G74" s="1238"/>
      <c r="H74" s="1239"/>
      <c r="I74" s="1243"/>
      <c r="J74" s="1243"/>
      <c r="K74" s="1257"/>
      <c r="L74" s="1257"/>
      <c r="M74" s="1245"/>
      <c r="N74" s="1245"/>
      <c r="O74" s="1245"/>
    </row>
    <row r="75" spans="2:30" x14ac:dyDescent="0.15">
      <c r="B75" s="250"/>
      <c r="C75" s="246"/>
      <c r="D75" s="246"/>
      <c r="E75" s="246"/>
      <c r="F75" s="246"/>
      <c r="G75" s="1238"/>
      <c r="H75" s="1239"/>
      <c r="I75" s="1246" t="s">
        <v>573</v>
      </c>
      <c r="J75" s="1246"/>
      <c r="K75" s="1249">
        <v>9.3000000000000007</v>
      </c>
      <c r="L75" s="1249">
        <v>8.8000000000000007</v>
      </c>
      <c r="M75" s="1249">
        <v>8.6</v>
      </c>
      <c r="N75" s="1249">
        <v>8.1</v>
      </c>
      <c r="O75" s="1249">
        <v>7.9</v>
      </c>
      <c r="U75" s="245">
        <v>81.2</v>
      </c>
      <c r="W75" s="245">
        <v>87.2</v>
      </c>
      <c r="Y75" s="245">
        <v>99.8</v>
      </c>
      <c r="AA75" s="245">
        <v>109.5</v>
      </c>
      <c r="AC75" s="245">
        <v>115.2</v>
      </c>
    </row>
    <row r="76" spans="2:30" x14ac:dyDescent="0.15">
      <c r="B76" s="250"/>
      <c r="C76" s="246"/>
      <c r="D76" s="246"/>
      <c r="E76" s="246"/>
      <c r="F76" s="246"/>
      <c r="G76" s="1240"/>
      <c r="H76" s="1241"/>
      <c r="I76" s="1246"/>
      <c r="J76" s="1246"/>
      <c r="K76" s="1248"/>
      <c r="L76" s="1248"/>
      <c r="M76" s="1248"/>
      <c r="N76" s="1248"/>
      <c r="O76" s="1248"/>
    </row>
    <row r="77" spans="2:30" x14ac:dyDescent="0.15">
      <c r="B77" s="250"/>
      <c r="C77" s="246"/>
      <c r="D77" s="246"/>
      <c r="E77" s="246"/>
      <c r="F77" s="246"/>
      <c r="G77" s="1250" t="s">
        <v>570</v>
      </c>
      <c r="H77" s="1251"/>
      <c r="I77" s="1246" t="s">
        <v>569</v>
      </c>
      <c r="J77" s="1246"/>
      <c r="K77" s="1257">
        <v>46.1</v>
      </c>
      <c r="L77" s="1257">
        <v>37.6</v>
      </c>
      <c r="M77" s="1245">
        <v>33.799999999999997</v>
      </c>
      <c r="N77" s="1245">
        <v>15.8</v>
      </c>
      <c r="O77" s="1245">
        <v>6.5</v>
      </c>
      <c r="R77" s="245">
        <v>12.3</v>
      </c>
      <c r="T77" s="245">
        <v>11.1</v>
      </c>
    </row>
    <row r="78" spans="2:30" x14ac:dyDescent="0.15">
      <c r="B78" s="250"/>
      <c r="C78" s="246"/>
      <c r="D78" s="246"/>
      <c r="E78" s="246"/>
      <c r="F78" s="246"/>
      <c r="G78" s="1252"/>
      <c r="H78" s="1253"/>
      <c r="I78" s="1246"/>
      <c r="J78" s="1246"/>
      <c r="K78" s="1257"/>
      <c r="L78" s="1257"/>
      <c r="M78" s="1245"/>
      <c r="N78" s="1245"/>
      <c r="O78" s="1245"/>
    </row>
    <row r="79" spans="2:30" x14ac:dyDescent="0.15">
      <c r="B79" s="250"/>
      <c r="C79" s="246"/>
      <c r="D79" s="246"/>
      <c r="E79" s="246"/>
      <c r="F79" s="246"/>
      <c r="G79" s="1252"/>
      <c r="H79" s="1253"/>
      <c r="I79" s="1258" t="s">
        <v>573</v>
      </c>
      <c r="J79" s="1256"/>
      <c r="K79" s="1259">
        <v>8.5</v>
      </c>
      <c r="L79" s="1259">
        <v>7.9</v>
      </c>
      <c r="M79" s="1259">
        <v>7.1</v>
      </c>
      <c r="N79" s="1259">
        <v>6.2</v>
      </c>
      <c r="O79" s="1259">
        <v>5.9</v>
      </c>
      <c r="V79" s="245">
        <v>53.5</v>
      </c>
      <c r="X79" s="245">
        <v>48.2</v>
      </c>
      <c r="Z79" s="245">
        <v>34.200000000000003</v>
      </c>
      <c r="AB79" s="245">
        <v>30.3</v>
      </c>
      <c r="AD79" s="245">
        <v>28.9</v>
      </c>
    </row>
    <row r="80" spans="2:30" x14ac:dyDescent="0.15">
      <c r="B80" s="250"/>
      <c r="C80" s="246"/>
      <c r="D80" s="246"/>
      <c r="E80" s="246"/>
      <c r="F80" s="246"/>
      <c r="G80" s="1254"/>
      <c r="H80" s="1255"/>
      <c r="I80" s="1256"/>
      <c r="J80" s="1256"/>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508</v>
      </c>
      <c r="G2" s="113"/>
      <c r="H2" s="114"/>
    </row>
    <row r="3" spans="1:8" x14ac:dyDescent="0.15">
      <c r="A3" s="110" t="s">
        <v>501</v>
      </c>
      <c r="B3" s="115"/>
      <c r="C3" s="116"/>
      <c r="D3" s="117">
        <v>71701</v>
      </c>
      <c r="E3" s="118"/>
      <c r="F3" s="119">
        <v>43493</v>
      </c>
      <c r="G3" s="120"/>
      <c r="H3" s="121"/>
    </row>
    <row r="4" spans="1:8" x14ac:dyDescent="0.15">
      <c r="A4" s="122"/>
      <c r="B4" s="123"/>
      <c r="C4" s="124"/>
      <c r="D4" s="125">
        <v>32345</v>
      </c>
      <c r="E4" s="126"/>
      <c r="F4" s="127">
        <v>23254</v>
      </c>
      <c r="G4" s="128"/>
      <c r="H4" s="129"/>
    </row>
    <row r="5" spans="1:8" x14ac:dyDescent="0.15">
      <c r="A5" s="110" t="s">
        <v>503</v>
      </c>
      <c r="B5" s="115"/>
      <c r="C5" s="116"/>
      <c r="D5" s="117">
        <v>74734</v>
      </c>
      <c r="E5" s="118"/>
      <c r="F5" s="119">
        <v>50840</v>
      </c>
      <c r="G5" s="120"/>
      <c r="H5" s="121"/>
    </row>
    <row r="6" spans="1:8" x14ac:dyDescent="0.15">
      <c r="A6" s="122"/>
      <c r="B6" s="123"/>
      <c r="C6" s="124"/>
      <c r="D6" s="125">
        <v>42729</v>
      </c>
      <c r="E6" s="126"/>
      <c r="F6" s="127">
        <v>25367</v>
      </c>
      <c r="G6" s="128"/>
      <c r="H6" s="129"/>
    </row>
    <row r="7" spans="1:8" x14ac:dyDescent="0.15">
      <c r="A7" s="110" t="s">
        <v>504</v>
      </c>
      <c r="B7" s="115"/>
      <c r="C7" s="116"/>
      <c r="D7" s="117">
        <v>94039</v>
      </c>
      <c r="E7" s="118"/>
      <c r="F7" s="119">
        <v>53605</v>
      </c>
      <c r="G7" s="120"/>
      <c r="H7" s="121"/>
    </row>
    <row r="8" spans="1:8" x14ac:dyDescent="0.15">
      <c r="A8" s="122"/>
      <c r="B8" s="123"/>
      <c r="C8" s="124"/>
      <c r="D8" s="125">
        <v>38492</v>
      </c>
      <c r="E8" s="126"/>
      <c r="F8" s="127">
        <v>28343</v>
      </c>
      <c r="G8" s="128"/>
      <c r="H8" s="129"/>
    </row>
    <row r="9" spans="1:8" x14ac:dyDescent="0.15">
      <c r="A9" s="110" t="s">
        <v>505</v>
      </c>
      <c r="B9" s="115"/>
      <c r="C9" s="116"/>
      <c r="D9" s="117">
        <v>63230</v>
      </c>
      <c r="E9" s="118"/>
      <c r="F9" s="119">
        <v>46440</v>
      </c>
      <c r="G9" s="120"/>
      <c r="H9" s="121"/>
    </row>
    <row r="10" spans="1:8" x14ac:dyDescent="0.15">
      <c r="A10" s="122"/>
      <c r="B10" s="123"/>
      <c r="C10" s="124"/>
      <c r="D10" s="125">
        <v>35171</v>
      </c>
      <c r="E10" s="126"/>
      <c r="F10" s="127">
        <v>27658</v>
      </c>
      <c r="G10" s="128"/>
      <c r="H10" s="129"/>
    </row>
    <row r="11" spans="1:8" x14ac:dyDescent="0.15">
      <c r="A11" s="110" t="s">
        <v>506</v>
      </c>
      <c r="B11" s="115"/>
      <c r="C11" s="116"/>
      <c r="D11" s="117">
        <v>51745</v>
      </c>
      <c r="E11" s="118"/>
      <c r="F11" s="119">
        <v>63257</v>
      </c>
      <c r="G11" s="120"/>
      <c r="H11" s="121"/>
    </row>
    <row r="12" spans="1:8" x14ac:dyDescent="0.15">
      <c r="A12" s="122"/>
      <c r="B12" s="123"/>
      <c r="C12" s="130"/>
      <c r="D12" s="125">
        <v>26840</v>
      </c>
      <c r="E12" s="126"/>
      <c r="F12" s="127">
        <v>27259</v>
      </c>
      <c r="G12" s="128"/>
      <c r="H12" s="129"/>
    </row>
    <row r="13" spans="1:8" x14ac:dyDescent="0.15">
      <c r="A13" s="110"/>
      <c r="B13" s="115"/>
      <c r="C13" s="131"/>
      <c r="D13" s="132">
        <v>71090</v>
      </c>
      <c r="E13" s="133"/>
      <c r="F13" s="134">
        <v>51527</v>
      </c>
      <c r="G13" s="135"/>
      <c r="H13" s="121"/>
    </row>
    <row r="14" spans="1:8" x14ac:dyDescent="0.15">
      <c r="A14" s="122"/>
      <c r="B14" s="123"/>
      <c r="C14" s="124"/>
      <c r="D14" s="125">
        <v>35115</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6.12</v>
      </c>
      <c r="C19" s="136">
        <f>ROUND(VALUE(SUBSTITUTE(実質収支比率等に係る経年分析!G$48,"▲","-")),2)</f>
        <v>5.49</v>
      </c>
      <c r="D19" s="136">
        <f>ROUND(VALUE(SUBSTITUTE(実質収支比率等に係る経年分析!H$48,"▲","-")),2)</f>
        <v>5.21</v>
      </c>
      <c r="E19" s="136">
        <f>ROUND(VALUE(SUBSTITUTE(実質収支比率等に係る経年分析!I$48,"▲","-")),2)</f>
        <v>6.29</v>
      </c>
      <c r="F19" s="136">
        <f>ROUND(VALUE(SUBSTITUTE(実質収支比率等に係る経年分析!J$48,"▲","-")),2)</f>
        <v>4.37</v>
      </c>
    </row>
    <row r="20" spans="1:11" x14ac:dyDescent="0.15">
      <c r="A20" s="136" t="s">
        <v>43</v>
      </c>
      <c r="B20" s="136">
        <f>ROUND(VALUE(SUBSTITUTE(実質収支比率等に係る経年分析!F$47,"▲","-")),2)</f>
        <v>11.51</v>
      </c>
      <c r="C20" s="136">
        <f>ROUND(VALUE(SUBSTITUTE(実質収支比率等に係る経年分析!G$47,"▲","-")),2)</f>
        <v>14.5</v>
      </c>
      <c r="D20" s="136">
        <f>ROUND(VALUE(SUBSTITUTE(実質収支比率等に係る経年分析!H$47,"▲","-")),2)</f>
        <v>14.04</v>
      </c>
      <c r="E20" s="136">
        <f>ROUND(VALUE(SUBSTITUTE(実質収支比率等に係る経年分析!I$47,"▲","-")),2)</f>
        <v>11.74</v>
      </c>
      <c r="F20" s="136">
        <f>ROUND(VALUE(SUBSTITUTE(実質収支比率等に係る経年分析!J$47,"▲","-")),2)</f>
        <v>14.71</v>
      </c>
    </row>
    <row r="21" spans="1:11" x14ac:dyDescent="0.15">
      <c r="A21" s="136" t="s">
        <v>44</v>
      </c>
      <c r="B21" s="136">
        <f>IF(ISNUMBER(VALUE(SUBSTITUTE(実質収支比率等に係る経年分析!F$49,"▲","-"))),ROUND(VALUE(SUBSTITUTE(実質収支比率等に係る経年分析!F$49,"▲","-")),2),NA())</f>
        <v>3.16</v>
      </c>
      <c r="C21" s="136">
        <f>IF(ISNUMBER(VALUE(SUBSTITUTE(実質収支比率等に係る経年分析!G$49,"▲","-"))),ROUND(VALUE(SUBSTITUTE(実質収支比率等に係る経年分析!G$49,"▲","-")),2),NA())</f>
        <v>2.48</v>
      </c>
      <c r="D21" s="136">
        <f>IF(ISNUMBER(VALUE(SUBSTITUTE(実質収支比率等に係る経年分析!H$49,"▲","-"))),ROUND(VALUE(SUBSTITUTE(実質収支比率等に係る経年分析!H$49,"▲","-")),2),NA())</f>
        <v>-0.86</v>
      </c>
      <c r="E21" s="136">
        <f>IF(ISNUMBER(VALUE(SUBSTITUTE(実質収支比率等に係る経年分析!I$49,"▲","-"))),ROUND(VALUE(SUBSTITUTE(実質収支比率等に係る経年分析!I$49,"▲","-")),2),NA())</f>
        <v>-1.36</v>
      </c>
      <c r="F21" s="136">
        <f>IF(ISNUMBER(VALUE(SUBSTITUTE(実質収支比率等に係る経年分析!J$49,"▲","-"))),ROUND(VALUE(SUBSTITUTE(実質収支比率等に係る経年分析!J$49,"▲","-")),2),NA())</f>
        <v>0.75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0.28000000000000003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1.26</v>
      </c>
    </row>
    <row r="31" spans="1:11" x14ac:dyDescent="0.15">
      <c r="A31" s="137" t="str">
        <f>IF(連結実質赤字比率に係る赤字・黒字の構成分析!C$39="",NA(),連結実質赤字比率に係る赤字・黒字の構成分析!C$39)</f>
        <v>国民健康保険特別会計</v>
      </c>
      <c r="B31" s="137">
        <f>IF(ROUND(VALUE(SUBSTITUTE(連結実質赤字比率に係る赤字・黒字の構成分析!F$39,"▲", "-")), 2) &lt; 0, ABS(ROUND(VALUE(SUBSTITUTE(連結実質赤字比率に係る赤字・黒字の構成分析!F$39,"▲", "-")), 2)), NA())</f>
        <v>7.0000000000000007E-2</v>
      </c>
      <c r="C31" s="137" t="e">
        <f>IF(ROUND(VALUE(SUBSTITUTE(連結実質赤字比率に係る赤字・黒字の構成分析!F$39,"▲", "-")), 2) &gt;= 0, ABS(ROUND(VALUE(SUBSTITUTE(連結実質赤字比率に係る赤字・黒字の構成分析!F$39,"▲", "-")), 2)), NA())</f>
        <v>#N/A</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1.25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1.71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2.33</v>
      </c>
    </row>
    <row r="32" spans="1:11" x14ac:dyDescent="0.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2.84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3.65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3.94</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6.12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4.37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5.1100000000000003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4.8600000000000003</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7.33</v>
      </c>
    </row>
    <row r="36" spans="1:16" x14ac:dyDescent="0.15">
      <c r="A36" s="137" t="str">
        <f>IF(連結実質赤字比率に係る赤字・黒字の構成分析!C$34="",NA(),連結実質赤字比率に係る赤字・黒字の構成分析!C$34)</f>
        <v>モーターボート競走事業会計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4.7699999999999996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7370</v>
      </c>
      <c r="E42" s="138"/>
      <c r="F42" s="138"/>
      <c r="G42" s="138">
        <f>'実質公債費比率（分子）の構造'!L$52</f>
        <v>7606</v>
      </c>
      <c r="H42" s="138"/>
      <c r="I42" s="138"/>
      <c r="J42" s="138">
        <f>'実質公債費比率（分子）の構造'!M$52</f>
        <v>7921</v>
      </c>
      <c r="K42" s="138"/>
      <c r="L42" s="138"/>
      <c r="M42" s="138">
        <f>'実質公債費比率（分子）の構造'!N$52</f>
        <v>7857</v>
      </c>
      <c r="N42" s="138"/>
      <c r="O42" s="138"/>
      <c r="P42" s="138">
        <f>'実質公債費比率（分子）の構造'!O$52</f>
        <v>7917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114</v>
      </c>
      <c r="C44" s="138"/>
      <c r="D44" s="138"/>
      <c r="E44" s="138">
        <f>'実質公債費比率（分子）の構造'!L$50</f>
        <v>168</v>
      </c>
      <c r="F44" s="138"/>
      <c r="G44" s="138"/>
      <c r="H44" s="138">
        <f>'実質公債費比率（分子）の構造'!M$50</f>
        <v>108</v>
      </c>
      <c r="I44" s="138"/>
      <c r="J44" s="138"/>
      <c r="K44" s="138">
        <f>'実質公債費比率（分子）の構造'!N$50</f>
        <v>62</v>
      </c>
      <c r="L44" s="138"/>
      <c r="M44" s="138"/>
      <c r="N44" s="138">
        <f>'実質公債費比率（分子）の構造'!O$50</f>
        <v>57</v>
      </c>
      <c r="O44" s="138"/>
      <c r="P44" s="138"/>
    </row>
    <row r="45" spans="1:16" x14ac:dyDescent="0.15">
      <c r="A45" s="138" t="s">
        <v>54</v>
      </c>
      <c r="B45" s="138">
        <f>'実質公債費比率（分子）の構造'!K$49</f>
        <v>85</v>
      </c>
      <c r="C45" s="138"/>
      <c r="D45" s="138"/>
      <c r="E45" s="138">
        <f>'実質公債費比率（分子）の構造'!L$49</f>
        <v>69</v>
      </c>
      <c r="F45" s="138"/>
      <c r="G45" s="138"/>
      <c r="H45" s="138">
        <f>'実質公債費比率（分子）の構造'!M$49</f>
        <v>64</v>
      </c>
      <c r="I45" s="138"/>
      <c r="J45" s="138"/>
      <c r="K45" s="138">
        <f>'実質公債費比率（分子）の構造'!N$49</f>
        <v>67</v>
      </c>
      <c r="L45" s="138"/>
      <c r="M45" s="138"/>
      <c r="N45" s="138">
        <f>'実質公債費比率（分子）の構造'!O$49</f>
        <v>69</v>
      </c>
      <c r="O45" s="138"/>
      <c r="P45" s="138"/>
    </row>
    <row r="46" spans="1:16" x14ac:dyDescent="0.15">
      <c r="A46" s="138" t="s">
        <v>55</v>
      </c>
      <c r="B46" s="138">
        <f>'実質公債費比率（分子）の構造'!K$48</f>
        <v>2719</v>
      </c>
      <c r="C46" s="138"/>
      <c r="D46" s="138"/>
      <c r="E46" s="138">
        <f>'実質公債費比率（分子）の構造'!L$48</f>
        <v>2685</v>
      </c>
      <c r="F46" s="138"/>
      <c r="G46" s="138"/>
      <c r="H46" s="138">
        <f>'実質公債費比率（分子）の構造'!M$48</f>
        <v>2591</v>
      </c>
      <c r="I46" s="138"/>
      <c r="J46" s="138"/>
      <c r="K46" s="138">
        <f>'実質公債費比率（分子）の構造'!N$48</f>
        <v>2619</v>
      </c>
      <c r="L46" s="138"/>
      <c r="M46" s="138"/>
      <c r="N46" s="138">
        <f>'実質公債費比率（分子）の構造'!O$48</f>
        <v>2403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7280</v>
      </c>
      <c r="C49" s="138"/>
      <c r="D49" s="138"/>
      <c r="E49" s="138">
        <f>'実質公債費比率（分子）の構造'!L$45</f>
        <v>7277</v>
      </c>
      <c r="F49" s="138"/>
      <c r="G49" s="138"/>
      <c r="H49" s="138">
        <f>'実質公債費比率（分子）の構造'!M$45</f>
        <v>7666</v>
      </c>
      <c r="I49" s="138"/>
      <c r="J49" s="138"/>
      <c r="K49" s="138">
        <f>'実質公債費比率（分子）の構造'!N$45</f>
        <v>7467</v>
      </c>
      <c r="L49" s="138"/>
      <c r="M49" s="138"/>
      <c r="N49" s="138">
        <f>'実質公債費比率（分子）の構造'!O$45</f>
        <v>7625</v>
      </c>
      <c r="O49" s="138"/>
      <c r="P49" s="138"/>
    </row>
    <row r="50" spans="1:16" x14ac:dyDescent="0.15">
      <c r="A50" s="138" t="s">
        <v>59</v>
      </c>
      <c r="B50" s="138" t="e">
        <f>NA()</f>
        <v>#N/A</v>
      </c>
      <c r="C50" s="138">
        <f>IF(ISNUMBER('実質公債費比率（分子）の構造'!K$53),'実質公債費比率（分子）の構造'!K$53,NA())</f>
        <v>2828</v>
      </c>
      <c r="D50" s="138" t="e">
        <f>NA()</f>
        <v>#N/A</v>
      </c>
      <c r="E50" s="138" t="e">
        <f>NA()</f>
        <v>#N/A</v>
      </c>
      <c r="F50" s="138">
        <f>IF(ISNUMBER('実質公債費比率（分子）の構造'!L$53),'実質公債費比率（分子）の構造'!L$53,NA())</f>
        <v>2593</v>
      </c>
      <c r="G50" s="138" t="e">
        <f>NA()</f>
        <v>#N/A</v>
      </c>
      <c r="H50" s="138" t="e">
        <f>NA()</f>
        <v>#N/A</v>
      </c>
      <c r="I50" s="138">
        <f>IF(ISNUMBER('実質公債費比率（分子）の構造'!M$53),'実質公債費比率（分子）の構造'!M$53,NA())</f>
        <v>2508</v>
      </c>
      <c r="J50" s="138" t="e">
        <f>NA()</f>
        <v>#N/A</v>
      </c>
      <c r="K50" s="138" t="e">
        <f>NA()</f>
        <v>#N/A</v>
      </c>
      <c r="L50" s="138">
        <f>IF(ISNUMBER('実質公債費比率（分子）の構造'!N$53),'実質公債費比率（分子）の構造'!N$53,NA())</f>
        <v>2358</v>
      </c>
      <c r="M50" s="138" t="e">
        <f>NA()</f>
        <v>#N/A</v>
      </c>
      <c r="N50" s="138" t="e">
        <f>NA()</f>
        <v>#N/A</v>
      </c>
      <c r="O50" s="138">
        <f>IF(ISNUMBER('実質公債費比率（分子）の構造'!O$53),'実質公債費比率（分子）の構造'!O$53,NA())</f>
        <v>2237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72146</v>
      </c>
      <c r="E56" s="137"/>
      <c r="F56" s="137"/>
      <c r="G56" s="137">
        <f>'将来負担比率（分子）の構造'!J$52</f>
        <v>73717</v>
      </c>
      <c r="H56" s="137"/>
      <c r="I56" s="137"/>
      <c r="J56" s="137">
        <f>'将来負担比率（分子）の構造'!K$52</f>
        <v>74475</v>
      </c>
      <c r="K56" s="137"/>
      <c r="L56" s="137"/>
      <c r="M56" s="137">
        <f>'将来負担比率（分子）の構造'!L$52</f>
        <v>75206</v>
      </c>
      <c r="N56" s="137"/>
      <c r="O56" s="137"/>
      <c r="P56" s="137">
        <f>'将来負担比率（分子）の構造'!M$52</f>
        <v>74352</v>
      </c>
    </row>
    <row r="57" spans="1:16" x14ac:dyDescent="0.15">
      <c r="A57" s="137" t="s">
        <v>36</v>
      </c>
      <c r="B57" s="137"/>
      <c r="C57" s="137"/>
      <c r="D57" s="137">
        <f>'将来負担比率（分子）の構造'!I$51</f>
        <v>15248</v>
      </c>
      <c r="E57" s="137"/>
      <c r="F57" s="137"/>
      <c r="G57" s="137">
        <f>'将来負担比率（分子）の構造'!J$51</f>
        <v>15196</v>
      </c>
      <c r="H57" s="137"/>
      <c r="I57" s="137"/>
      <c r="J57" s="137">
        <f>'将来負担比率（分子）の構造'!K$51</f>
        <v>14646</v>
      </c>
      <c r="K57" s="137"/>
      <c r="L57" s="137"/>
      <c r="M57" s="137">
        <f>'将来負担比率（分子）の構造'!L$51</f>
        <v>14615</v>
      </c>
      <c r="N57" s="137"/>
      <c r="O57" s="137"/>
      <c r="P57" s="137">
        <f>'将来負担比率（分子）の構造'!M$51</f>
        <v>14482</v>
      </c>
    </row>
    <row r="58" spans="1:16" x14ac:dyDescent="0.15">
      <c r="A58" s="137" t="s">
        <v>35</v>
      </c>
      <c r="B58" s="137"/>
      <c r="C58" s="137"/>
      <c r="D58" s="137">
        <f>'将来負担比率（分子）の構造'!I$50</f>
        <v>6975</v>
      </c>
      <c r="E58" s="137"/>
      <c r="F58" s="137"/>
      <c r="G58" s="137">
        <f>'将来負担比率（分子）の構造'!J$50</f>
        <v>8576</v>
      </c>
      <c r="H58" s="137"/>
      <c r="I58" s="137"/>
      <c r="J58" s="137">
        <f>'将来負担比率（分子）の構造'!K$50</f>
        <v>9146</v>
      </c>
      <c r="K58" s="137"/>
      <c r="L58" s="137"/>
      <c r="M58" s="137">
        <f>'将来負担比率（分子）の構造'!L$50</f>
        <v>8903</v>
      </c>
      <c r="N58" s="137"/>
      <c r="O58" s="137"/>
      <c r="P58" s="137">
        <f>'将来負担比率（分子）の構造'!M$50</f>
        <v>10975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191</v>
      </c>
      <c r="C61" s="137"/>
      <c r="D61" s="137"/>
      <c r="E61" s="137">
        <f>'将来負担比率（分子）の構造'!J$46</f>
        <v>111</v>
      </c>
      <c r="F61" s="137"/>
      <c r="G61" s="137"/>
      <c r="H61" s="137">
        <f>'将来負担比率（分子）の構造'!K$46</f>
        <v>134</v>
      </c>
      <c r="I61" s="137"/>
      <c r="J61" s="137"/>
      <c r="K61" s="137">
        <f>'将来負担比率（分子）の構造'!L$46</f>
        <v>107</v>
      </c>
      <c r="L61" s="137"/>
      <c r="M61" s="137"/>
      <c r="N61" s="137">
        <f>'将来負担比率（分子）の構造'!M$46</f>
        <v>107</v>
      </c>
      <c r="O61" s="137"/>
      <c r="P61" s="137"/>
    </row>
    <row r="62" spans="1:16" x14ac:dyDescent="0.15">
      <c r="A62" s="137" t="s">
        <v>29</v>
      </c>
      <c r="B62" s="137">
        <f>'将来負担比率（分子）の構造'!I$45</f>
        <v>12963</v>
      </c>
      <c r="C62" s="137"/>
      <c r="D62" s="137"/>
      <c r="E62" s="137">
        <f>'将来負担比率（分子）の構造'!J$45</f>
        <v>12311</v>
      </c>
      <c r="F62" s="137"/>
      <c r="G62" s="137"/>
      <c r="H62" s="137">
        <f>'将来負担比率（分子）の構造'!K$45</f>
        <v>11208</v>
      </c>
      <c r="I62" s="137"/>
      <c r="J62" s="137"/>
      <c r="K62" s="137">
        <f>'将来負担比率（分子）の構造'!L$45</f>
        <v>10788</v>
      </c>
      <c r="L62" s="137"/>
      <c r="M62" s="137"/>
      <c r="N62" s="137">
        <f>'将来負担比率（分子）の構造'!M$45</f>
        <v>10813</v>
      </c>
      <c r="O62" s="137"/>
      <c r="P62" s="137"/>
    </row>
    <row r="63" spans="1:16" x14ac:dyDescent="0.15">
      <c r="A63" s="137" t="s">
        <v>28</v>
      </c>
      <c r="B63" s="137">
        <f>'将来負担比率（分子）の構造'!I$44</f>
        <v>574</v>
      </c>
      <c r="C63" s="137"/>
      <c r="D63" s="137"/>
      <c r="E63" s="137">
        <f>'将来負担比率（分子）の構造'!J$44</f>
        <v>659</v>
      </c>
      <c r="F63" s="137"/>
      <c r="G63" s="137"/>
      <c r="H63" s="137">
        <f>'将来負担比率（分子）の構造'!K$44</f>
        <v>1001</v>
      </c>
      <c r="I63" s="137"/>
      <c r="J63" s="137"/>
      <c r="K63" s="137">
        <f>'将来負担比率（分子）の構造'!L$44</f>
        <v>1923</v>
      </c>
      <c r="L63" s="137"/>
      <c r="M63" s="137"/>
      <c r="N63" s="137">
        <f>'将来負担比率（分子）の構造'!M$44</f>
        <v>2632</v>
      </c>
      <c r="O63" s="137"/>
      <c r="P63" s="137"/>
    </row>
    <row r="64" spans="1:16" x14ac:dyDescent="0.15">
      <c r="A64" s="137" t="s">
        <v>27</v>
      </c>
      <c r="B64" s="137">
        <f>'将来負担比率（分子）の構造'!I$43</f>
        <v>25343</v>
      </c>
      <c r="C64" s="137"/>
      <c r="D64" s="137"/>
      <c r="E64" s="137">
        <f>'将来負担比率（分子）の構造'!J$43</f>
        <v>24431</v>
      </c>
      <c r="F64" s="137"/>
      <c r="G64" s="137"/>
      <c r="H64" s="137">
        <f>'将来負担比率（分子）の構造'!K$43</f>
        <v>23789</v>
      </c>
      <c r="I64" s="137"/>
      <c r="J64" s="137"/>
      <c r="K64" s="137">
        <f>'将来負担比率（分子）の構造'!L$43</f>
        <v>22930</v>
      </c>
      <c r="L64" s="137"/>
      <c r="M64" s="137"/>
      <c r="N64" s="137">
        <f>'将来負担比率（分子）の構造'!M$43</f>
        <v>19808</v>
      </c>
      <c r="O64" s="137"/>
      <c r="P64" s="137"/>
    </row>
    <row r="65" spans="1:16" x14ac:dyDescent="0.15">
      <c r="A65" s="137" t="s">
        <v>26</v>
      </c>
      <c r="B65" s="137">
        <f>'将来負担比率（分子）の構造'!I$42</f>
        <v>3391</v>
      </c>
      <c r="C65" s="137"/>
      <c r="D65" s="137"/>
      <c r="E65" s="137">
        <f>'将来負担比率（分子）の構造'!J$42</f>
        <v>3296</v>
      </c>
      <c r="F65" s="137"/>
      <c r="G65" s="137"/>
      <c r="H65" s="137">
        <f>'将来負担比率（分子）の構造'!K$42</f>
        <v>3127</v>
      </c>
      <c r="I65" s="137"/>
      <c r="J65" s="137"/>
      <c r="K65" s="137">
        <f>'将来負担比率（分子）の構造'!L$42</f>
        <v>3080</v>
      </c>
      <c r="L65" s="137"/>
      <c r="M65" s="137"/>
      <c r="N65" s="137">
        <f>'将来負担比率（分子）の構造'!M$42</f>
        <v>2948</v>
      </c>
      <c r="O65" s="137"/>
      <c r="P65" s="137"/>
    </row>
    <row r="66" spans="1:16" x14ac:dyDescent="0.15">
      <c r="A66" s="137" t="s">
        <v>25</v>
      </c>
      <c r="B66" s="137">
        <f>'将来負担比率（分子）の構造'!I$41</f>
        <v>79555</v>
      </c>
      <c r="C66" s="137"/>
      <c r="D66" s="137"/>
      <c r="E66" s="137">
        <f>'将来負担比率（分子）の構造'!J$41</f>
        <v>82815</v>
      </c>
      <c r="F66" s="137"/>
      <c r="G66" s="137"/>
      <c r="H66" s="137">
        <f>'将来負担比率（分子）の構造'!K$41</f>
        <v>85883</v>
      </c>
      <c r="I66" s="137"/>
      <c r="J66" s="137"/>
      <c r="K66" s="137">
        <f>'将来負担比率（分子）の構造'!L$41</f>
        <v>87367</v>
      </c>
      <c r="L66" s="137"/>
      <c r="M66" s="137"/>
      <c r="N66" s="137">
        <f>'将来負担比率（分子）の構造'!M$41</f>
        <v>86566</v>
      </c>
      <c r="O66" s="137"/>
      <c r="P66" s="137"/>
    </row>
    <row r="67" spans="1:16" x14ac:dyDescent="0.15">
      <c r="A67" s="137" t="s">
        <v>63</v>
      </c>
      <c r="B67" s="137" t="e">
        <f>NA()</f>
        <v>#N/A</v>
      </c>
      <c r="C67" s="137">
        <f>IF(ISNUMBER('将来負担比率（分子）の構造'!I$53), IF('将来負担比率（分子）の構造'!I$53 &lt; 0, 0, '将来負担比率（分子）の構造'!I$53), NA())</f>
        <v>27647</v>
      </c>
      <c r="D67" s="137" t="e">
        <f>NA()</f>
        <v>#N/A</v>
      </c>
      <c r="E67" s="137" t="e">
        <f>NA()</f>
        <v>#N/A</v>
      </c>
      <c r="F67" s="137">
        <f>IF(ISNUMBER('将来負担比率（分子）の構造'!J$53), IF('将来負担比率（分子）の構造'!J$53 &lt; 0, 0, '将来負担比率（分子）の構造'!J$53), NA())</f>
        <v>26133</v>
      </c>
      <c r="G67" s="137" t="e">
        <f>NA()</f>
        <v>#N/A</v>
      </c>
      <c r="H67" s="137" t="e">
        <f>NA()</f>
        <v>#N/A</v>
      </c>
      <c r="I67" s="137">
        <f>IF(ISNUMBER('将来負担比率（分子）の構造'!K$53), IF('将来負担比率（分子）の構造'!K$53 &lt; 0, 0, '将来負担比率（分子）の構造'!K$53), NA())</f>
        <v>26875</v>
      </c>
      <c r="J67" s="137" t="e">
        <f>NA()</f>
        <v>#N/A</v>
      </c>
      <c r="K67" s="137" t="e">
        <f>NA()</f>
        <v>#N/A</v>
      </c>
      <c r="L67" s="137">
        <f>IF(ISNUMBER('将来負担比率（分子）の構造'!L$53), IF('将来負担比率（分子）の構造'!L$53 &lt; 0, 0, '将来負担比率（分子）の構造'!L$53), NA())</f>
        <v>27471</v>
      </c>
      <c r="M67" s="137" t="e">
        <f>NA()</f>
        <v>#N/A</v>
      </c>
      <c r="N67" s="137" t="e">
        <f>NA()</f>
        <v>#N/A</v>
      </c>
      <c r="O67" s="137">
        <f>IF(ISNUMBER('将来負担比率（分子）の構造'!M$53), IF('将来負担比率（分子）の構造'!M$53 &lt; 0, 0, '将来負担比率（分子）の構造'!M$53), NA())</f>
        <v>23064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25746952</v>
      </c>
      <c r="S5" s="615"/>
      <c r="T5" s="615"/>
      <c r="U5" s="615"/>
      <c r="V5" s="615"/>
      <c r="W5" s="615"/>
      <c r="X5" s="615"/>
      <c r="Y5" s="616"/>
      <c r="Z5" s="617">
        <v>39.299999999999997</v>
      </c>
      <c r="AA5" s="617"/>
      <c r="AB5" s="617"/>
      <c r="AC5" s="617"/>
      <c r="AD5" s="618">
        <v>24687090</v>
      </c>
      <c r="AE5" s="618"/>
      <c r="AF5" s="618"/>
      <c r="AG5" s="618"/>
      <c r="AH5" s="618"/>
      <c r="AI5" s="618"/>
      <c r="AJ5" s="618"/>
      <c r="AK5" s="618"/>
      <c r="AL5" s="619">
        <v>69.8</v>
      </c>
      <c r="AM5" s="620"/>
      <c r="AN5" s="620"/>
      <c r="AO5" s="621"/>
      <c r="AP5" s="611" t="s">
        <v>210</v>
      </c>
      <c r="AQ5" s="612"/>
      <c r="AR5" s="612"/>
      <c r="AS5" s="612"/>
      <c r="AT5" s="612"/>
      <c r="AU5" s="612"/>
      <c r="AV5" s="612"/>
      <c r="AW5" s="612"/>
      <c r="AX5" s="612"/>
      <c r="AY5" s="612"/>
      <c r="AZ5" s="612"/>
      <c r="BA5" s="612"/>
      <c r="BB5" s="612"/>
      <c r="BC5" s="612"/>
      <c r="BD5" s="612"/>
      <c r="BE5" s="612"/>
      <c r="BF5" s="613"/>
      <c r="BG5" s="625">
        <v>24685082</v>
      </c>
      <c r="BH5" s="626"/>
      <c r="BI5" s="626"/>
      <c r="BJ5" s="626"/>
      <c r="BK5" s="626"/>
      <c r="BL5" s="626"/>
      <c r="BM5" s="626"/>
      <c r="BN5" s="627"/>
      <c r="BO5" s="628">
        <v>95.9</v>
      </c>
      <c r="BP5" s="628"/>
      <c r="BQ5" s="628"/>
      <c r="BR5" s="628"/>
      <c r="BS5" s="629">
        <v>590141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556416</v>
      </c>
      <c r="S6" s="626"/>
      <c r="T6" s="626"/>
      <c r="U6" s="626"/>
      <c r="V6" s="626"/>
      <c r="W6" s="626"/>
      <c r="X6" s="626"/>
      <c r="Y6" s="627"/>
      <c r="Z6" s="628">
        <v>0.9</v>
      </c>
      <c r="AA6" s="628"/>
      <c r="AB6" s="628"/>
      <c r="AC6" s="628"/>
      <c r="AD6" s="629">
        <v>556416</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24685082</v>
      </c>
      <c r="BH6" s="626"/>
      <c r="BI6" s="626"/>
      <c r="BJ6" s="626"/>
      <c r="BK6" s="626"/>
      <c r="BL6" s="626"/>
      <c r="BM6" s="626"/>
      <c r="BN6" s="627"/>
      <c r="BO6" s="628">
        <v>95.9</v>
      </c>
      <c r="BP6" s="628"/>
      <c r="BQ6" s="628"/>
      <c r="BR6" s="628"/>
      <c r="BS6" s="629">
        <v>590141</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389857</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389857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29744</v>
      </c>
      <c r="S7" s="626"/>
      <c r="T7" s="626"/>
      <c r="U7" s="626"/>
      <c r="V7" s="626"/>
      <c r="W7" s="626"/>
      <c r="X7" s="626"/>
      <c r="Y7" s="627"/>
      <c r="Z7" s="628">
        <v>0</v>
      </c>
      <c r="AA7" s="628"/>
      <c r="AB7" s="628"/>
      <c r="AC7" s="628"/>
      <c r="AD7" s="629">
        <v>29744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10936663</v>
      </c>
      <c r="BH7" s="626"/>
      <c r="BI7" s="626"/>
      <c r="BJ7" s="626"/>
      <c r="BK7" s="626"/>
      <c r="BL7" s="626"/>
      <c r="BM7" s="626"/>
      <c r="BN7" s="627"/>
      <c r="BO7" s="628">
        <v>42.5</v>
      </c>
      <c r="BP7" s="628"/>
      <c r="BQ7" s="628"/>
      <c r="BR7" s="628"/>
      <c r="BS7" s="629">
        <v>590141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10000947</v>
      </c>
      <c r="CS7" s="626"/>
      <c r="CT7" s="626"/>
      <c r="CU7" s="626"/>
      <c r="CV7" s="626"/>
      <c r="CW7" s="626"/>
      <c r="CX7" s="626"/>
      <c r="CY7" s="627"/>
      <c r="CZ7" s="628">
        <v>15.7</v>
      </c>
      <c r="DA7" s="628"/>
      <c r="DB7" s="628"/>
      <c r="DC7" s="628"/>
      <c r="DD7" s="634">
        <v>1295978</v>
      </c>
      <c r="DE7" s="626"/>
      <c r="DF7" s="626"/>
      <c r="DG7" s="626"/>
      <c r="DH7" s="626"/>
      <c r="DI7" s="626"/>
      <c r="DJ7" s="626"/>
      <c r="DK7" s="626"/>
      <c r="DL7" s="626"/>
      <c r="DM7" s="626"/>
      <c r="DN7" s="626"/>
      <c r="DO7" s="626"/>
      <c r="DP7" s="627"/>
      <c r="DQ7" s="634">
        <v>8035675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66905</v>
      </c>
      <c r="S8" s="626"/>
      <c r="T8" s="626"/>
      <c r="U8" s="626"/>
      <c r="V8" s="626"/>
      <c r="W8" s="626"/>
      <c r="X8" s="626"/>
      <c r="Y8" s="627"/>
      <c r="Z8" s="628">
        <v>0.1</v>
      </c>
      <c r="AA8" s="628"/>
      <c r="AB8" s="628"/>
      <c r="AC8" s="628"/>
      <c r="AD8" s="629">
        <v>66905</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242296</v>
      </c>
      <c r="BH8" s="626"/>
      <c r="BI8" s="626"/>
      <c r="BJ8" s="626"/>
      <c r="BK8" s="626"/>
      <c r="BL8" s="626"/>
      <c r="BM8" s="626"/>
      <c r="BN8" s="627"/>
      <c r="BO8" s="628">
        <v>0.9</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20592636</v>
      </c>
      <c r="CS8" s="626"/>
      <c r="CT8" s="626"/>
      <c r="CU8" s="626"/>
      <c r="CV8" s="626"/>
      <c r="CW8" s="626"/>
      <c r="CX8" s="626"/>
      <c r="CY8" s="627"/>
      <c r="CZ8" s="628">
        <v>32.4</v>
      </c>
      <c r="DA8" s="628"/>
      <c r="DB8" s="628"/>
      <c r="DC8" s="628"/>
      <c r="DD8" s="634">
        <v>250861</v>
      </c>
      <c r="DE8" s="626"/>
      <c r="DF8" s="626"/>
      <c r="DG8" s="626"/>
      <c r="DH8" s="626"/>
      <c r="DI8" s="626"/>
      <c r="DJ8" s="626"/>
      <c r="DK8" s="626"/>
      <c r="DL8" s="626"/>
      <c r="DM8" s="626"/>
      <c r="DN8" s="626"/>
      <c r="DO8" s="626"/>
      <c r="DP8" s="627"/>
      <c r="DQ8" s="634">
        <v>10296012</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40176</v>
      </c>
      <c r="S9" s="626"/>
      <c r="T9" s="626"/>
      <c r="U9" s="626"/>
      <c r="V9" s="626"/>
      <c r="W9" s="626"/>
      <c r="X9" s="626"/>
      <c r="Y9" s="627"/>
      <c r="Z9" s="628">
        <v>0.1</v>
      </c>
      <c r="AA9" s="628"/>
      <c r="AB9" s="628"/>
      <c r="AC9" s="628"/>
      <c r="AD9" s="629">
        <v>40176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7229550</v>
      </c>
      <c r="BH9" s="626"/>
      <c r="BI9" s="626"/>
      <c r="BJ9" s="626"/>
      <c r="BK9" s="626"/>
      <c r="BL9" s="626"/>
      <c r="BM9" s="626"/>
      <c r="BN9" s="627"/>
      <c r="BO9" s="628">
        <v>28.1</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5216025</v>
      </c>
      <c r="CS9" s="626"/>
      <c r="CT9" s="626"/>
      <c r="CU9" s="626"/>
      <c r="CV9" s="626"/>
      <c r="CW9" s="626"/>
      <c r="CX9" s="626"/>
      <c r="CY9" s="627"/>
      <c r="CZ9" s="628">
        <v>8.1999999999999993</v>
      </c>
      <c r="DA9" s="628"/>
      <c r="DB9" s="628"/>
      <c r="DC9" s="628"/>
      <c r="DD9" s="634">
        <v>98776</v>
      </c>
      <c r="DE9" s="626"/>
      <c r="DF9" s="626"/>
      <c r="DG9" s="626"/>
      <c r="DH9" s="626"/>
      <c r="DI9" s="626"/>
      <c r="DJ9" s="626"/>
      <c r="DK9" s="626"/>
      <c r="DL9" s="626"/>
      <c r="DM9" s="626"/>
      <c r="DN9" s="626"/>
      <c r="DO9" s="626"/>
      <c r="DP9" s="627"/>
      <c r="DQ9" s="634">
        <v>4813800</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2517975</v>
      </c>
      <c r="S10" s="626"/>
      <c r="T10" s="626"/>
      <c r="U10" s="626"/>
      <c r="V10" s="626"/>
      <c r="W10" s="626"/>
      <c r="X10" s="626"/>
      <c r="Y10" s="627"/>
      <c r="Z10" s="628">
        <v>3.8</v>
      </c>
      <c r="AA10" s="628"/>
      <c r="AB10" s="628"/>
      <c r="AC10" s="628"/>
      <c r="AD10" s="629">
        <v>2517975</v>
      </c>
      <c r="AE10" s="629"/>
      <c r="AF10" s="629"/>
      <c r="AG10" s="629"/>
      <c r="AH10" s="629"/>
      <c r="AI10" s="629"/>
      <c r="AJ10" s="629"/>
      <c r="AK10" s="629"/>
      <c r="AL10" s="630">
        <v>7.1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487537</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40235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31043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63708</v>
      </c>
      <c r="S11" s="626"/>
      <c r="T11" s="626"/>
      <c r="U11" s="626"/>
      <c r="V11" s="626"/>
      <c r="W11" s="626"/>
      <c r="X11" s="626"/>
      <c r="Y11" s="627"/>
      <c r="Z11" s="628">
        <v>0.1</v>
      </c>
      <c r="AA11" s="628"/>
      <c r="AB11" s="628"/>
      <c r="AC11" s="628"/>
      <c r="AD11" s="629">
        <v>63708</v>
      </c>
      <c r="AE11" s="629"/>
      <c r="AF11" s="629"/>
      <c r="AG11" s="629"/>
      <c r="AH11" s="629"/>
      <c r="AI11" s="629"/>
      <c r="AJ11" s="629"/>
      <c r="AK11" s="629"/>
      <c r="AL11" s="630">
        <v>0.2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2977280</v>
      </c>
      <c r="BH11" s="626"/>
      <c r="BI11" s="626"/>
      <c r="BJ11" s="626"/>
      <c r="BK11" s="626"/>
      <c r="BL11" s="626"/>
      <c r="BM11" s="626"/>
      <c r="BN11" s="627"/>
      <c r="BO11" s="628">
        <v>11.6</v>
      </c>
      <c r="BP11" s="628"/>
      <c r="BQ11" s="628"/>
      <c r="BR11" s="628"/>
      <c r="BS11" s="634">
        <v>590141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1479903</v>
      </c>
      <c r="CS11" s="626"/>
      <c r="CT11" s="626"/>
      <c r="CU11" s="626"/>
      <c r="CV11" s="626"/>
      <c r="CW11" s="626"/>
      <c r="CX11" s="626"/>
      <c r="CY11" s="627"/>
      <c r="CZ11" s="628">
        <v>2.2999999999999998</v>
      </c>
      <c r="DA11" s="628"/>
      <c r="DB11" s="628"/>
      <c r="DC11" s="628"/>
      <c r="DD11" s="634">
        <v>679014</v>
      </c>
      <c r="DE11" s="626"/>
      <c r="DF11" s="626"/>
      <c r="DG11" s="626"/>
      <c r="DH11" s="626"/>
      <c r="DI11" s="626"/>
      <c r="DJ11" s="626"/>
      <c r="DK11" s="626"/>
      <c r="DL11" s="626"/>
      <c r="DM11" s="626"/>
      <c r="DN11" s="626"/>
      <c r="DO11" s="626"/>
      <c r="DP11" s="627"/>
      <c r="DQ11" s="634">
        <v>834936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12344722</v>
      </c>
      <c r="BH12" s="626"/>
      <c r="BI12" s="626"/>
      <c r="BJ12" s="626"/>
      <c r="BK12" s="626"/>
      <c r="BL12" s="626"/>
      <c r="BM12" s="626"/>
      <c r="BN12" s="627"/>
      <c r="BO12" s="628">
        <v>47.9</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1712865</v>
      </c>
      <c r="CS12" s="626"/>
      <c r="CT12" s="626"/>
      <c r="CU12" s="626"/>
      <c r="CV12" s="626"/>
      <c r="CW12" s="626"/>
      <c r="CX12" s="626"/>
      <c r="CY12" s="627"/>
      <c r="CZ12" s="628">
        <v>2.7</v>
      </c>
      <c r="DA12" s="628"/>
      <c r="DB12" s="628"/>
      <c r="DC12" s="628"/>
      <c r="DD12" s="634">
        <v>1188</v>
      </c>
      <c r="DE12" s="626"/>
      <c r="DF12" s="626"/>
      <c r="DG12" s="626"/>
      <c r="DH12" s="626"/>
      <c r="DI12" s="626"/>
      <c r="DJ12" s="626"/>
      <c r="DK12" s="626"/>
      <c r="DL12" s="626"/>
      <c r="DM12" s="626"/>
      <c r="DN12" s="626"/>
      <c r="DO12" s="626"/>
      <c r="DP12" s="627"/>
      <c r="DQ12" s="634">
        <v>829582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102608</v>
      </c>
      <c r="S13" s="626"/>
      <c r="T13" s="626"/>
      <c r="U13" s="626"/>
      <c r="V13" s="626"/>
      <c r="W13" s="626"/>
      <c r="X13" s="626"/>
      <c r="Y13" s="627"/>
      <c r="Z13" s="628">
        <v>0.2</v>
      </c>
      <c r="AA13" s="628"/>
      <c r="AB13" s="628"/>
      <c r="AC13" s="628"/>
      <c r="AD13" s="629">
        <v>102608</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12245924</v>
      </c>
      <c r="BH13" s="626"/>
      <c r="BI13" s="626"/>
      <c r="BJ13" s="626"/>
      <c r="BK13" s="626"/>
      <c r="BL13" s="626"/>
      <c r="BM13" s="626"/>
      <c r="BN13" s="627"/>
      <c r="BO13" s="628">
        <v>47.6</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7465952</v>
      </c>
      <c r="CS13" s="626"/>
      <c r="CT13" s="626"/>
      <c r="CU13" s="626"/>
      <c r="CV13" s="626"/>
      <c r="CW13" s="626"/>
      <c r="CX13" s="626"/>
      <c r="CY13" s="627"/>
      <c r="CZ13" s="628">
        <v>11.7</v>
      </c>
      <c r="DA13" s="628"/>
      <c r="DB13" s="628"/>
      <c r="DC13" s="628"/>
      <c r="DD13" s="634">
        <v>3542694</v>
      </c>
      <c r="DE13" s="626"/>
      <c r="DF13" s="626"/>
      <c r="DG13" s="626"/>
      <c r="DH13" s="626"/>
      <c r="DI13" s="626"/>
      <c r="DJ13" s="626"/>
      <c r="DK13" s="626"/>
      <c r="DL13" s="626"/>
      <c r="DM13" s="626"/>
      <c r="DN13" s="626"/>
      <c r="DO13" s="626"/>
      <c r="DP13" s="627"/>
      <c r="DQ13" s="634">
        <v>4135402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353619</v>
      </c>
      <c r="BH14" s="626"/>
      <c r="BI14" s="626"/>
      <c r="BJ14" s="626"/>
      <c r="BK14" s="626"/>
      <c r="BL14" s="626"/>
      <c r="BM14" s="626"/>
      <c r="BN14" s="627"/>
      <c r="BO14" s="628">
        <v>1.4</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2709599</v>
      </c>
      <c r="CS14" s="626"/>
      <c r="CT14" s="626"/>
      <c r="CU14" s="626"/>
      <c r="CV14" s="626"/>
      <c r="CW14" s="626"/>
      <c r="CX14" s="626"/>
      <c r="CY14" s="627"/>
      <c r="CZ14" s="628">
        <v>4.3</v>
      </c>
      <c r="DA14" s="628"/>
      <c r="DB14" s="628"/>
      <c r="DC14" s="628"/>
      <c r="DD14" s="634">
        <v>607327</v>
      </c>
      <c r="DE14" s="626"/>
      <c r="DF14" s="626"/>
      <c r="DG14" s="626"/>
      <c r="DH14" s="626"/>
      <c r="DI14" s="626"/>
      <c r="DJ14" s="626"/>
      <c r="DK14" s="626"/>
      <c r="DL14" s="626"/>
      <c r="DM14" s="626"/>
      <c r="DN14" s="626"/>
      <c r="DO14" s="626"/>
      <c r="DP14" s="627"/>
      <c r="DQ14" s="634">
        <v>2108662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86024</v>
      </c>
      <c r="S15" s="626"/>
      <c r="T15" s="626"/>
      <c r="U15" s="626"/>
      <c r="V15" s="626"/>
      <c r="W15" s="626"/>
      <c r="X15" s="626"/>
      <c r="Y15" s="627"/>
      <c r="Z15" s="628">
        <v>0.1</v>
      </c>
      <c r="AA15" s="628"/>
      <c r="AB15" s="628"/>
      <c r="AC15" s="628"/>
      <c r="AD15" s="629">
        <v>86024</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1050078</v>
      </c>
      <c r="BH15" s="626"/>
      <c r="BI15" s="626"/>
      <c r="BJ15" s="626"/>
      <c r="BK15" s="626"/>
      <c r="BL15" s="626"/>
      <c r="BM15" s="626"/>
      <c r="BN15" s="627"/>
      <c r="BO15" s="628">
        <v>4.0999999999999996</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6168165</v>
      </c>
      <c r="CS15" s="626"/>
      <c r="CT15" s="626"/>
      <c r="CU15" s="626"/>
      <c r="CV15" s="626"/>
      <c r="CW15" s="626"/>
      <c r="CX15" s="626"/>
      <c r="CY15" s="627"/>
      <c r="CZ15" s="628">
        <v>9.6999999999999993</v>
      </c>
      <c r="DA15" s="628"/>
      <c r="DB15" s="628"/>
      <c r="DC15" s="628"/>
      <c r="DD15" s="634">
        <v>1103562</v>
      </c>
      <c r="DE15" s="626"/>
      <c r="DF15" s="626"/>
      <c r="DG15" s="626"/>
      <c r="DH15" s="626"/>
      <c r="DI15" s="626"/>
      <c r="DJ15" s="626"/>
      <c r="DK15" s="626"/>
      <c r="DL15" s="626"/>
      <c r="DM15" s="626"/>
      <c r="DN15" s="626"/>
      <c r="DO15" s="626"/>
      <c r="DP15" s="627"/>
      <c r="DQ15" s="634">
        <v>4360841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8019552</v>
      </c>
      <c r="S16" s="626"/>
      <c r="T16" s="626"/>
      <c r="U16" s="626"/>
      <c r="V16" s="626"/>
      <c r="W16" s="626"/>
      <c r="X16" s="626"/>
      <c r="Y16" s="627"/>
      <c r="Z16" s="628">
        <v>12.3</v>
      </c>
      <c r="AA16" s="628"/>
      <c r="AB16" s="628"/>
      <c r="AC16" s="628"/>
      <c r="AD16" s="629">
        <v>7120812</v>
      </c>
      <c r="AE16" s="629"/>
      <c r="AF16" s="629"/>
      <c r="AG16" s="629"/>
      <c r="AH16" s="629"/>
      <c r="AI16" s="629"/>
      <c r="AJ16" s="629"/>
      <c r="AK16" s="629"/>
      <c r="AL16" s="630">
        <v>20.100000000000001</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236323</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151504</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7120812</v>
      </c>
      <c r="S17" s="626"/>
      <c r="T17" s="626"/>
      <c r="U17" s="626"/>
      <c r="V17" s="626"/>
      <c r="W17" s="626"/>
      <c r="X17" s="626"/>
      <c r="Y17" s="627"/>
      <c r="Z17" s="628">
        <v>10.9</v>
      </c>
      <c r="AA17" s="628"/>
      <c r="AB17" s="628"/>
      <c r="AC17" s="628"/>
      <c r="AD17" s="629">
        <v>7120812</v>
      </c>
      <c r="AE17" s="629"/>
      <c r="AF17" s="629"/>
      <c r="AG17" s="629"/>
      <c r="AH17" s="629"/>
      <c r="AI17" s="629"/>
      <c r="AJ17" s="629"/>
      <c r="AK17" s="629"/>
      <c r="AL17" s="630">
        <v>20.100000000000001</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7585261</v>
      </c>
      <c r="CS17" s="626"/>
      <c r="CT17" s="626"/>
      <c r="CU17" s="626"/>
      <c r="CV17" s="626"/>
      <c r="CW17" s="626"/>
      <c r="CX17" s="626"/>
      <c r="CY17" s="627"/>
      <c r="CZ17" s="628">
        <v>11.9</v>
      </c>
      <c r="DA17" s="628"/>
      <c r="DB17" s="628"/>
      <c r="DC17" s="628"/>
      <c r="DD17" s="634" t="s">
        <v>112</v>
      </c>
      <c r="DE17" s="626"/>
      <c r="DF17" s="626"/>
      <c r="DG17" s="626"/>
      <c r="DH17" s="626"/>
      <c r="DI17" s="626"/>
      <c r="DJ17" s="626"/>
      <c r="DK17" s="626"/>
      <c r="DL17" s="626"/>
      <c r="DM17" s="626"/>
      <c r="DN17" s="626"/>
      <c r="DO17" s="626"/>
      <c r="DP17" s="627"/>
      <c r="DQ17" s="634">
        <v>7226546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898740</v>
      </c>
      <c r="S18" s="626"/>
      <c r="T18" s="626"/>
      <c r="U18" s="626"/>
      <c r="V18" s="626"/>
      <c r="W18" s="626"/>
      <c r="X18" s="626"/>
      <c r="Y18" s="627"/>
      <c r="Z18" s="628">
        <v>1.4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1061870</v>
      </c>
      <c r="BH19" s="626"/>
      <c r="BI19" s="626"/>
      <c r="BJ19" s="626"/>
      <c r="BK19" s="626"/>
      <c r="BL19" s="626"/>
      <c r="BM19" s="626"/>
      <c r="BN19" s="627"/>
      <c r="BO19" s="628">
        <v>4.0999999999999996</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37230060</v>
      </c>
      <c r="S20" s="626"/>
      <c r="T20" s="626"/>
      <c r="U20" s="626"/>
      <c r="V20" s="626"/>
      <c r="W20" s="626"/>
      <c r="X20" s="626"/>
      <c r="Y20" s="627"/>
      <c r="Z20" s="628">
        <v>56.9</v>
      </c>
      <c r="AA20" s="628"/>
      <c r="AB20" s="628"/>
      <c r="AC20" s="628"/>
      <c r="AD20" s="629">
        <v>35271458</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1061870</v>
      </c>
      <c r="BH20" s="626"/>
      <c r="BI20" s="626"/>
      <c r="BJ20" s="626"/>
      <c r="BK20" s="626"/>
      <c r="BL20" s="626"/>
      <c r="BM20" s="626"/>
      <c r="BN20" s="627"/>
      <c r="BO20" s="628">
        <v>4.0999999999999996</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63597768</v>
      </c>
      <c r="CS20" s="626"/>
      <c r="CT20" s="626"/>
      <c r="CU20" s="626"/>
      <c r="CV20" s="626"/>
      <c r="CW20" s="626"/>
      <c r="CX20" s="626"/>
      <c r="CY20" s="627"/>
      <c r="CZ20" s="628">
        <v>100</v>
      </c>
      <c r="DA20" s="628"/>
      <c r="DB20" s="628"/>
      <c r="DC20" s="628"/>
      <c r="DD20" s="634">
        <v>7579400</v>
      </c>
      <c r="DE20" s="626"/>
      <c r="DF20" s="626"/>
      <c r="DG20" s="626"/>
      <c r="DH20" s="626"/>
      <c r="DI20" s="626"/>
      <c r="DJ20" s="626"/>
      <c r="DK20" s="626"/>
      <c r="DL20" s="626"/>
      <c r="DM20" s="626"/>
      <c r="DN20" s="626"/>
      <c r="DO20" s="626"/>
      <c r="DP20" s="627"/>
      <c r="DQ20" s="634">
        <v>43213860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23956</v>
      </c>
      <c r="S21" s="626"/>
      <c r="T21" s="626"/>
      <c r="U21" s="626"/>
      <c r="V21" s="626"/>
      <c r="W21" s="626"/>
      <c r="X21" s="626"/>
      <c r="Y21" s="627"/>
      <c r="Z21" s="628">
        <v>0</v>
      </c>
      <c r="AA21" s="628"/>
      <c r="AB21" s="628"/>
      <c r="AC21" s="628"/>
      <c r="AD21" s="629">
        <v>23956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2008</v>
      </c>
      <c r="BH21" s="626"/>
      <c r="BI21" s="626"/>
      <c r="BJ21" s="626"/>
      <c r="BK21" s="626"/>
      <c r="BL21" s="626"/>
      <c r="BM21" s="626"/>
      <c r="BN21" s="627"/>
      <c r="BO21" s="628">
        <v>0</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284567</v>
      </c>
      <c r="S22" s="626"/>
      <c r="T22" s="626"/>
      <c r="U22" s="626"/>
      <c r="V22" s="626"/>
      <c r="W22" s="626"/>
      <c r="X22" s="626"/>
      <c r="Y22" s="627"/>
      <c r="Z22" s="628">
        <v>0.4</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1222725</v>
      </c>
      <c r="S23" s="626"/>
      <c r="T23" s="626"/>
      <c r="U23" s="626"/>
      <c r="V23" s="626"/>
      <c r="W23" s="626"/>
      <c r="X23" s="626"/>
      <c r="Y23" s="627"/>
      <c r="Z23" s="628">
        <v>1.9</v>
      </c>
      <c r="AA23" s="628"/>
      <c r="AB23" s="628"/>
      <c r="AC23" s="628"/>
      <c r="AD23" s="629">
        <v>41316</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1059862</v>
      </c>
      <c r="BH23" s="626"/>
      <c r="BI23" s="626"/>
      <c r="BJ23" s="626"/>
      <c r="BK23" s="626"/>
      <c r="BL23" s="626"/>
      <c r="BM23" s="626"/>
      <c r="BN23" s="627"/>
      <c r="BO23" s="628">
        <v>4.0999999999999996</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143175</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29693750</v>
      </c>
      <c r="CS24" s="615"/>
      <c r="CT24" s="615"/>
      <c r="CU24" s="615"/>
      <c r="CV24" s="615"/>
      <c r="CW24" s="615"/>
      <c r="CX24" s="615"/>
      <c r="CY24" s="616"/>
      <c r="CZ24" s="652">
        <v>46.7</v>
      </c>
      <c r="DA24" s="653"/>
      <c r="DB24" s="653"/>
      <c r="DC24" s="654"/>
      <c r="DD24" s="651">
        <v>20359513</v>
      </c>
      <c r="DE24" s="615"/>
      <c r="DF24" s="615"/>
      <c r="DG24" s="615"/>
      <c r="DH24" s="615"/>
      <c r="DI24" s="615"/>
      <c r="DJ24" s="615"/>
      <c r="DK24" s="616"/>
      <c r="DL24" s="651">
        <v>20188416</v>
      </c>
      <c r="DM24" s="615"/>
      <c r="DN24" s="615"/>
      <c r="DO24" s="615"/>
      <c r="DP24" s="615"/>
      <c r="DQ24" s="615"/>
      <c r="DR24" s="615"/>
      <c r="DS24" s="615"/>
      <c r="DT24" s="615"/>
      <c r="DU24" s="615"/>
      <c r="DV24" s="616"/>
      <c r="DW24" s="619">
        <v>53.5</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8512412</v>
      </c>
      <c r="S25" s="626"/>
      <c r="T25" s="626"/>
      <c r="U25" s="626"/>
      <c r="V25" s="626"/>
      <c r="W25" s="626"/>
      <c r="X25" s="626"/>
      <c r="Y25" s="627"/>
      <c r="Z25" s="628">
        <v>13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10449552</v>
      </c>
      <c r="CS25" s="657"/>
      <c r="CT25" s="657"/>
      <c r="CU25" s="657"/>
      <c r="CV25" s="657"/>
      <c r="CW25" s="657"/>
      <c r="CX25" s="657"/>
      <c r="CY25" s="658"/>
      <c r="CZ25" s="659">
        <v>16.399999999999999</v>
      </c>
      <c r="DA25" s="660"/>
      <c r="DB25" s="660"/>
      <c r="DC25" s="661"/>
      <c r="DD25" s="634">
        <v>9708963</v>
      </c>
      <c r="DE25" s="657"/>
      <c r="DF25" s="657"/>
      <c r="DG25" s="657"/>
      <c r="DH25" s="657"/>
      <c r="DI25" s="657"/>
      <c r="DJ25" s="657"/>
      <c r="DK25" s="658"/>
      <c r="DL25" s="634">
        <v>9650430</v>
      </c>
      <c r="DM25" s="657"/>
      <c r="DN25" s="657"/>
      <c r="DO25" s="657"/>
      <c r="DP25" s="657"/>
      <c r="DQ25" s="657"/>
      <c r="DR25" s="657"/>
      <c r="DS25" s="657"/>
      <c r="DT25" s="657"/>
      <c r="DU25" s="657"/>
      <c r="DV25" s="658"/>
      <c r="DW25" s="630">
        <v>25.6</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7044873</v>
      </c>
      <c r="CS26" s="626"/>
      <c r="CT26" s="626"/>
      <c r="CU26" s="626"/>
      <c r="CV26" s="626"/>
      <c r="CW26" s="626"/>
      <c r="CX26" s="626"/>
      <c r="CY26" s="627"/>
      <c r="CZ26" s="659">
        <v>11.1</v>
      </c>
      <c r="DA26" s="660"/>
      <c r="DB26" s="660"/>
      <c r="DC26" s="661"/>
      <c r="DD26" s="634">
        <v>6446044</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3743936</v>
      </c>
      <c r="S27" s="626"/>
      <c r="T27" s="626"/>
      <c r="U27" s="626"/>
      <c r="V27" s="626"/>
      <c r="W27" s="626"/>
      <c r="X27" s="626"/>
      <c r="Y27" s="627"/>
      <c r="Z27" s="628">
        <v>5.7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25746952</v>
      </c>
      <c r="BH27" s="626"/>
      <c r="BI27" s="626"/>
      <c r="BJ27" s="626"/>
      <c r="BK27" s="626"/>
      <c r="BL27" s="626"/>
      <c r="BM27" s="626"/>
      <c r="BN27" s="627"/>
      <c r="BO27" s="628">
        <v>100</v>
      </c>
      <c r="BP27" s="628"/>
      <c r="BQ27" s="628"/>
      <c r="BR27" s="628"/>
      <c r="BS27" s="634">
        <v>590141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11658937</v>
      </c>
      <c r="CS27" s="657"/>
      <c r="CT27" s="657"/>
      <c r="CU27" s="657"/>
      <c r="CV27" s="657"/>
      <c r="CW27" s="657"/>
      <c r="CX27" s="657"/>
      <c r="CY27" s="658"/>
      <c r="CZ27" s="659">
        <v>18.3</v>
      </c>
      <c r="DA27" s="660"/>
      <c r="DB27" s="660"/>
      <c r="DC27" s="661"/>
      <c r="DD27" s="634">
        <v>3424004</v>
      </c>
      <c r="DE27" s="657"/>
      <c r="DF27" s="657"/>
      <c r="DG27" s="657"/>
      <c r="DH27" s="657"/>
      <c r="DI27" s="657"/>
      <c r="DJ27" s="657"/>
      <c r="DK27" s="658"/>
      <c r="DL27" s="634">
        <v>3311440</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477966</v>
      </c>
      <c r="S28" s="626"/>
      <c r="T28" s="626"/>
      <c r="U28" s="626"/>
      <c r="V28" s="626"/>
      <c r="W28" s="626"/>
      <c r="X28" s="626"/>
      <c r="Y28" s="627"/>
      <c r="Z28" s="628">
        <v>0.7</v>
      </c>
      <c r="AA28" s="628"/>
      <c r="AB28" s="628"/>
      <c r="AC28" s="628"/>
      <c r="AD28" s="629">
        <v>47682</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7585261</v>
      </c>
      <c r="CS28" s="626"/>
      <c r="CT28" s="626"/>
      <c r="CU28" s="626"/>
      <c r="CV28" s="626"/>
      <c r="CW28" s="626"/>
      <c r="CX28" s="626"/>
      <c r="CY28" s="627"/>
      <c r="CZ28" s="659">
        <v>11.9</v>
      </c>
      <c r="DA28" s="660"/>
      <c r="DB28" s="660"/>
      <c r="DC28" s="661"/>
      <c r="DD28" s="634">
        <v>7226546</v>
      </c>
      <c r="DE28" s="626"/>
      <c r="DF28" s="626"/>
      <c r="DG28" s="626"/>
      <c r="DH28" s="626"/>
      <c r="DI28" s="626"/>
      <c r="DJ28" s="626"/>
      <c r="DK28" s="627"/>
      <c r="DL28" s="634">
        <v>7226546</v>
      </c>
      <c r="DM28" s="626"/>
      <c r="DN28" s="626"/>
      <c r="DO28" s="626"/>
      <c r="DP28" s="626"/>
      <c r="DQ28" s="626"/>
      <c r="DR28" s="626"/>
      <c r="DS28" s="626"/>
      <c r="DT28" s="626"/>
      <c r="DU28" s="626"/>
      <c r="DV28" s="627"/>
      <c r="DW28" s="630">
        <v>19.100000000000001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23385</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7585261</v>
      </c>
      <c r="CS29" s="657"/>
      <c r="CT29" s="657"/>
      <c r="CU29" s="657"/>
      <c r="CV29" s="657"/>
      <c r="CW29" s="657"/>
      <c r="CX29" s="657"/>
      <c r="CY29" s="658"/>
      <c r="CZ29" s="659">
        <v>11.9</v>
      </c>
      <c r="DA29" s="660"/>
      <c r="DB29" s="660"/>
      <c r="DC29" s="661"/>
      <c r="DD29" s="634">
        <v>7226546</v>
      </c>
      <c r="DE29" s="657"/>
      <c r="DF29" s="657"/>
      <c r="DG29" s="657"/>
      <c r="DH29" s="657"/>
      <c r="DI29" s="657"/>
      <c r="DJ29" s="657"/>
      <c r="DK29" s="658"/>
      <c r="DL29" s="634">
        <v>7226546</v>
      </c>
      <c r="DM29" s="657"/>
      <c r="DN29" s="657"/>
      <c r="DO29" s="657"/>
      <c r="DP29" s="657"/>
      <c r="DQ29" s="657"/>
      <c r="DR29" s="657"/>
      <c r="DS29" s="657"/>
      <c r="DT29" s="657"/>
      <c r="DU29" s="657"/>
      <c r="DV29" s="658"/>
      <c r="DW29" s="630">
        <v>19.100000000000001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2013364</v>
      </c>
      <c r="S30" s="626"/>
      <c r="T30" s="626"/>
      <c r="U30" s="626"/>
      <c r="V30" s="626"/>
      <c r="W30" s="626"/>
      <c r="X30" s="626"/>
      <c r="Y30" s="627"/>
      <c r="Z30" s="628">
        <v>3.1</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99.2</v>
      </c>
      <c r="BH30" s="684"/>
      <c r="BI30" s="684"/>
      <c r="BJ30" s="684"/>
      <c r="BK30" s="684"/>
      <c r="BL30" s="684"/>
      <c r="BM30" s="620">
        <v>96.2</v>
      </c>
      <c r="BN30" s="684"/>
      <c r="BO30" s="684"/>
      <c r="BP30" s="684"/>
      <c r="BQ30" s="685"/>
      <c r="BR30" s="683">
        <v>99.1</v>
      </c>
      <c r="BS30" s="684"/>
      <c r="BT30" s="684"/>
      <c r="BU30" s="684"/>
      <c r="BV30" s="684"/>
      <c r="BW30" s="684"/>
      <c r="BX30" s="620">
        <v>95.8</v>
      </c>
      <c r="BY30" s="684"/>
      <c r="BZ30" s="684"/>
      <c r="CA30" s="684"/>
      <c r="CB30" s="685"/>
      <c r="CD30" s="688"/>
      <c r="CE30" s="689"/>
      <c r="CF30" s="639" t="s">
        <v>293</v>
      </c>
      <c r="CG30" s="640"/>
      <c r="CH30" s="640"/>
      <c r="CI30" s="640"/>
      <c r="CJ30" s="640"/>
      <c r="CK30" s="640"/>
      <c r="CL30" s="640"/>
      <c r="CM30" s="640"/>
      <c r="CN30" s="640"/>
      <c r="CO30" s="640"/>
      <c r="CP30" s="640"/>
      <c r="CQ30" s="641"/>
      <c r="CR30" s="625">
        <v>6830684</v>
      </c>
      <c r="CS30" s="626"/>
      <c r="CT30" s="626"/>
      <c r="CU30" s="626"/>
      <c r="CV30" s="626"/>
      <c r="CW30" s="626"/>
      <c r="CX30" s="626"/>
      <c r="CY30" s="627"/>
      <c r="CZ30" s="659">
        <v>10.7</v>
      </c>
      <c r="DA30" s="660"/>
      <c r="DB30" s="660"/>
      <c r="DC30" s="661"/>
      <c r="DD30" s="634">
        <v>6502015</v>
      </c>
      <c r="DE30" s="626"/>
      <c r="DF30" s="626"/>
      <c r="DG30" s="626"/>
      <c r="DH30" s="626"/>
      <c r="DI30" s="626"/>
      <c r="DJ30" s="626"/>
      <c r="DK30" s="627"/>
      <c r="DL30" s="634">
        <v>6502015</v>
      </c>
      <c r="DM30" s="626"/>
      <c r="DN30" s="626"/>
      <c r="DO30" s="626"/>
      <c r="DP30" s="626"/>
      <c r="DQ30" s="626"/>
      <c r="DR30" s="626"/>
      <c r="DS30" s="626"/>
      <c r="DT30" s="626"/>
      <c r="DU30" s="626"/>
      <c r="DV30" s="627"/>
      <c r="DW30" s="630">
        <v>17.2</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2731252</v>
      </c>
      <c r="S31" s="626"/>
      <c r="T31" s="626"/>
      <c r="U31" s="626"/>
      <c r="V31" s="626"/>
      <c r="W31" s="626"/>
      <c r="X31" s="626"/>
      <c r="Y31" s="627"/>
      <c r="Z31" s="628">
        <v>4.2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95.4</v>
      </c>
      <c r="BN31" s="681"/>
      <c r="BO31" s="681"/>
      <c r="BP31" s="681"/>
      <c r="BQ31" s="682"/>
      <c r="BR31" s="680">
        <v>98.7</v>
      </c>
      <c r="BS31" s="657"/>
      <c r="BT31" s="657"/>
      <c r="BU31" s="657"/>
      <c r="BV31" s="657"/>
      <c r="BW31" s="657"/>
      <c r="BX31" s="631">
        <v>94.5</v>
      </c>
      <c r="BY31" s="681"/>
      <c r="BZ31" s="681"/>
      <c r="CA31" s="681"/>
      <c r="CB31" s="682"/>
      <c r="CD31" s="688"/>
      <c r="CE31" s="689"/>
      <c r="CF31" s="639" t="s">
        <v>297</v>
      </c>
      <c r="CG31" s="640"/>
      <c r="CH31" s="640"/>
      <c r="CI31" s="640"/>
      <c r="CJ31" s="640"/>
      <c r="CK31" s="640"/>
      <c r="CL31" s="640"/>
      <c r="CM31" s="640"/>
      <c r="CN31" s="640"/>
      <c r="CO31" s="640"/>
      <c r="CP31" s="640"/>
      <c r="CQ31" s="641"/>
      <c r="CR31" s="625">
        <v>754577</v>
      </c>
      <c r="CS31" s="657"/>
      <c r="CT31" s="657"/>
      <c r="CU31" s="657"/>
      <c r="CV31" s="657"/>
      <c r="CW31" s="657"/>
      <c r="CX31" s="657"/>
      <c r="CY31" s="658"/>
      <c r="CZ31" s="659">
        <v>1.2</v>
      </c>
      <c r="DA31" s="660"/>
      <c r="DB31" s="660"/>
      <c r="DC31" s="661"/>
      <c r="DD31" s="634">
        <v>724531</v>
      </c>
      <c r="DE31" s="657"/>
      <c r="DF31" s="657"/>
      <c r="DG31" s="657"/>
      <c r="DH31" s="657"/>
      <c r="DI31" s="657"/>
      <c r="DJ31" s="657"/>
      <c r="DK31" s="658"/>
      <c r="DL31" s="634">
        <v>724531</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2807649</v>
      </c>
      <c r="S32" s="626"/>
      <c r="T32" s="626"/>
      <c r="U32" s="626"/>
      <c r="V32" s="626"/>
      <c r="W32" s="626"/>
      <c r="X32" s="626"/>
      <c r="Y32" s="627"/>
      <c r="Z32" s="628">
        <v>4.3</v>
      </c>
      <c r="AA32" s="628"/>
      <c r="AB32" s="628"/>
      <c r="AC32" s="628"/>
      <c r="AD32" s="629">
        <v>2829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96.6</v>
      </c>
      <c r="BN32" s="693"/>
      <c r="BO32" s="693"/>
      <c r="BP32" s="693"/>
      <c r="BQ32" s="695"/>
      <c r="BR32" s="692">
        <v>99.3</v>
      </c>
      <c r="BS32" s="693"/>
      <c r="BT32" s="693"/>
      <c r="BU32" s="693"/>
      <c r="BV32" s="693"/>
      <c r="BW32" s="693"/>
      <c r="BX32" s="694">
        <v>96.4</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6237700</v>
      </c>
      <c r="S33" s="626"/>
      <c r="T33" s="626"/>
      <c r="U33" s="626"/>
      <c r="V33" s="626"/>
      <c r="W33" s="626"/>
      <c r="X33" s="626"/>
      <c r="Y33" s="627"/>
      <c r="Z33" s="628">
        <v>9.5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26088295</v>
      </c>
      <c r="CS33" s="657"/>
      <c r="CT33" s="657"/>
      <c r="CU33" s="657"/>
      <c r="CV33" s="657"/>
      <c r="CW33" s="657"/>
      <c r="CX33" s="657"/>
      <c r="CY33" s="658"/>
      <c r="CZ33" s="659">
        <v>41</v>
      </c>
      <c r="DA33" s="660"/>
      <c r="DB33" s="660"/>
      <c r="DC33" s="661"/>
      <c r="DD33" s="634">
        <v>21247762</v>
      </c>
      <c r="DE33" s="657"/>
      <c r="DF33" s="657"/>
      <c r="DG33" s="657"/>
      <c r="DH33" s="657"/>
      <c r="DI33" s="657"/>
      <c r="DJ33" s="657"/>
      <c r="DK33" s="658"/>
      <c r="DL33" s="634">
        <v>14856584</v>
      </c>
      <c r="DM33" s="657"/>
      <c r="DN33" s="657"/>
      <c r="DO33" s="657"/>
      <c r="DP33" s="657"/>
      <c r="DQ33" s="657"/>
      <c r="DR33" s="657"/>
      <c r="DS33" s="657"/>
      <c r="DT33" s="657"/>
      <c r="DU33" s="657"/>
      <c r="DV33" s="658"/>
      <c r="DW33" s="630">
        <v>39.299999999999997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8640820</v>
      </c>
      <c r="CS34" s="626"/>
      <c r="CT34" s="626"/>
      <c r="CU34" s="626"/>
      <c r="CV34" s="626"/>
      <c r="CW34" s="626"/>
      <c r="CX34" s="626"/>
      <c r="CY34" s="627"/>
      <c r="CZ34" s="659">
        <v>13.6</v>
      </c>
      <c r="DA34" s="660"/>
      <c r="DB34" s="660"/>
      <c r="DC34" s="661"/>
      <c r="DD34" s="634">
        <v>6545103</v>
      </c>
      <c r="DE34" s="626"/>
      <c r="DF34" s="626"/>
      <c r="DG34" s="626"/>
      <c r="DH34" s="626"/>
      <c r="DI34" s="626"/>
      <c r="DJ34" s="626"/>
      <c r="DK34" s="627"/>
      <c r="DL34" s="634">
        <v>5924874</v>
      </c>
      <c r="DM34" s="626"/>
      <c r="DN34" s="626"/>
      <c r="DO34" s="626"/>
      <c r="DP34" s="626"/>
      <c r="DQ34" s="626"/>
      <c r="DR34" s="626"/>
      <c r="DS34" s="626"/>
      <c r="DT34" s="626"/>
      <c r="DU34" s="626"/>
      <c r="DV34" s="627"/>
      <c r="DW34" s="630">
        <v>15.7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2377000</v>
      </c>
      <c r="S35" s="626"/>
      <c r="T35" s="626"/>
      <c r="U35" s="626"/>
      <c r="V35" s="626"/>
      <c r="W35" s="626"/>
      <c r="X35" s="626"/>
      <c r="Y35" s="627"/>
      <c r="Z35" s="628">
        <v>3.6</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8877553</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845076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514815</v>
      </c>
      <c r="CS35" s="657"/>
      <c r="CT35" s="657"/>
      <c r="CU35" s="657"/>
      <c r="CV35" s="657"/>
      <c r="CW35" s="657"/>
      <c r="CX35" s="657"/>
      <c r="CY35" s="658"/>
      <c r="CZ35" s="659">
        <v>0.8</v>
      </c>
      <c r="DA35" s="660"/>
      <c r="DB35" s="660"/>
      <c r="DC35" s="661"/>
      <c r="DD35" s="634">
        <v>457790</v>
      </c>
      <c r="DE35" s="657"/>
      <c r="DF35" s="657"/>
      <c r="DG35" s="657"/>
      <c r="DH35" s="657"/>
      <c r="DI35" s="657"/>
      <c r="DJ35" s="657"/>
      <c r="DK35" s="658"/>
      <c r="DL35" s="634">
        <v>451138</v>
      </c>
      <c r="DM35" s="657"/>
      <c r="DN35" s="657"/>
      <c r="DO35" s="657"/>
      <c r="DP35" s="657"/>
      <c r="DQ35" s="657"/>
      <c r="DR35" s="657"/>
      <c r="DS35" s="657"/>
      <c r="DT35" s="657"/>
      <c r="DU35" s="657"/>
      <c r="DV35" s="658"/>
      <c r="DW35" s="630">
        <v>1.2</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65452147</v>
      </c>
      <c r="S36" s="698"/>
      <c r="T36" s="698"/>
      <c r="U36" s="698"/>
      <c r="V36" s="698"/>
      <c r="W36" s="698"/>
      <c r="X36" s="698"/>
      <c r="Y36" s="699"/>
      <c r="Z36" s="700">
        <v>100</v>
      </c>
      <c r="AA36" s="700"/>
      <c r="AB36" s="700"/>
      <c r="AC36" s="700"/>
      <c r="AD36" s="701">
        <v>35387241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2334199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363285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6004675</v>
      </c>
      <c r="CS36" s="626"/>
      <c r="CT36" s="626"/>
      <c r="CU36" s="626"/>
      <c r="CV36" s="626"/>
      <c r="CW36" s="626"/>
      <c r="CX36" s="626"/>
      <c r="CY36" s="627"/>
      <c r="CZ36" s="659">
        <v>9.4</v>
      </c>
      <c r="DA36" s="660"/>
      <c r="DB36" s="660"/>
      <c r="DC36" s="661"/>
      <c r="DD36" s="634">
        <v>5325150</v>
      </c>
      <c r="DE36" s="626"/>
      <c r="DF36" s="626"/>
      <c r="DG36" s="626"/>
      <c r="DH36" s="626"/>
      <c r="DI36" s="626"/>
      <c r="DJ36" s="626"/>
      <c r="DK36" s="627"/>
      <c r="DL36" s="634">
        <v>4367983</v>
      </c>
      <c r="DM36" s="626"/>
      <c r="DN36" s="626"/>
      <c r="DO36" s="626"/>
      <c r="DP36" s="626"/>
      <c r="DQ36" s="626"/>
      <c r="DR36" s="626"/>
      <c r="DS36" s="626"/>
      <c r="DT36" s="626"/>
      <c r="DU36" s="626"/>
      <c r="DV36" s="627"/>
      <c r="DW36" s="630">
        <v>11.6</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409753</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21536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1224247</v>
      </c>
      <c r="CS37" s="657"/>
      <c r="CT37" s="657"/>
      <c r="CU37" s="657"/>
      <c r="CV37" s="657"/>
      <c r="CW37" s="657"/>
      <c r="CX37" s="657"/>
      <c r="CY37" s="658"/>
      <c r="CZ37" s="659">
        <v>1.9</v>
      </c>
      <c r="DA37" s="660"/>
      <c r="DB37" s="660"/>
      <c r="DC37" s="661"/>
      <c r="DD37" s="634">
        <v>1139516</v>
      </c>
      <c r="DE37" s="657"/>
      <c r="DF37" s="657"/>
      <c r="DG37" s="657"/>
      <c r="DH37" s="657"/>
      <c r="DI37" s="657"/>
      <c r="DJ37" s="657"/>
      <c r="DK37" s="658"/>
      <c r="DL37" s="634">
        <v>1139115</v>
      </c>
      <c r="DM37" s="657"/>
      <c r="DN37" s="657"/>
      <c r="DO37" s="657"/>
      <c r="DP37" s="657"/>
      <c r="DQ37" s="657"/>
      <c r="DR37" s="657"/>
      <c r="DS37" s="657"/>
      <c r="DT37" s="657"/>
      <c r="DU37" s="657"/>
      <c r="DV37" s="658"/>
      <c r="DW37" s="630">
        <v>3</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212528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33051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5902255</v>
      </c>
      <c r="CS38" s="626"/>
      <c r="CT38" s="626"/>
      <c r="CU38" s="626"/>
      <c r="CV38" s="626"/>
      <c r="CW38" s="626"/>
      <c r="CX38" s="626"/>
      <c r="CY38" s="627"/>
      <c r="CZ38" s="659">
        <v>9.3000000000000007</v>
      </c>
      <c r="DA38" s="660"/>
      <c r="DB38" s="660"/>
      <c r="DC38" s="661"/>
      <c r="DD38" s="634">
        <v>4763954</v>
      </c>
      <c r="DE38" s="626"/>
      <c r="DF38" s="626"/>
      <c r="DG38" s="626"/>
      <c r="DH38" s="626"/>
      <c r="DI38" s="626"/>
      <c r="DJ38" s="626"/>
      <c r="DK38" s="627"/>
      <c r="DL38" s="634">
        <v>4112589</v>
      </c>
      <c r="DM38" s="626"/>
      <c r="DN38" s="626"/>
      <c r="DO38" s="626"/>
      <c r="DP38" s="626"/>
      <c r="DQ38" s="626"/>
      <c r="DR38" s="626"/>
      <c r="DS38" s="626"/>
      <c r="DT38" s="626"/>
      <c r="DU38" s="626"/>
      <c r="DV38" s="627"/>
      <c r="DW38" s="630">
        <v>10.9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199769</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3439086</v>
      </c>
      <c r="CS39" s="657"/>
      <c r="CT39" s="657"/>
      <c r="CU39" s="657"/>
      <c r="CV39" s="657"/>
      <c r="CW39" s="657"/>
      <c r="CX39" s="657"/>
      <c r="CY39" s="658"/>
      <c r="CZ39" s="659">
        <v>5.4</v>
      </c>
      <c r="DA39" s="660"/>
      <c r="DB39" s="660"/>
      <c r="DC39" s="661"/>
      <c r="DD39" s="634">
        <v>3385971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1670772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1586644</v>
      </c>
      <c r="CS40" s="626"/>
      <c r="CT40" s="626"/>
      <c r="CU40" s="626"/>
      <c r="CV40" s="626"/>
      <c r="CW40" s="626"/>
      <c r="CX40" s="626"/>
      <c r="CY40" s="627"/>
      <c r="CZ40" s="659">
        <v>2.5</v>
      </c>
      <c r="DA40" s="660"/>
      <c r="DB40" s="660"/>
      <c r="DC40" s="661"/>
      <c r="DD40" s="634">
        <v>769794</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4050532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357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7815723</v>
      </c>
      <c r="CS42" s="626"/>
      <c r="CT42" s="626"/>
      <c r="CU42" s="626"/>
      <c r="CV42" s="626"/>
      <c r="CW42" s="626"/>
      <c r="CX42" s="626"/>
      <c r="CY42" s="627"/>
      <c r="CZ42" s="659">
        <v>12.3</v>
      </c>
      <c r="DA42" s="708"/>
      <c r="DB42" s="708"/>
      <c r="DC42" s="709"/>
      <c r="DD42" s="634">
        <v>1606585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306188</v>
      </c>
      <c r="CS43" s="657"/>
      <c r="CT43" s="657"/>
      <c r="CU43" s="657"/>
      <c r="CV43" s="657"/>
      <c r="CW43" s="657"/>
      <c r="CX43" s="657"/>
      <c r="CY43" s="658"/>
      <c r="CZ43" s="659">
        <v>0.5</v>
      </c>
      <c r="DA43" s="660"/>
      <c r="DB43" s="660"/>
      <c r="DC43" s="661"/>
      <c r="DD43" s="634">
        <v>302488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7579400</v>
      </c>
      <c r="CS44" s="626"/>
      <c r="CT44" s="626"/>
      <c r="CU44" s="626"/>
      <c r="CV44" s="626"/>
      <c r="CW44" s="626"/>
      <c r="CX44" s="626"/>
      <c r="CY44" s="627"/>
      <c r="CZ44" s="659">
        <v>11.9</v>
      </c>
      <c r="DA44" s="708"/>
      <c r="DB44" s="708"/>
      <c r="DC44" s="709"/>
      <c r="DD44" s="634">
        <v>1455081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3261637</v>
      </c>
      <c r="CS45" s="657"/>
      <c r="CT45" s="657"/>
      <c r="CU45" s="657"/>
      <c r="CV45" s="657"/>
      <c r="CW45" s="657"/>
      <c r="CX45" s="657"/>
      <c r="CY45" s="658"/>
      <c r="CZ45" s="659">
        <v>5.0999999999999996</v>
      </c>
      <c r="DA45" s="660"/>
      <c r="DB45" s="660"/>
      <c r="DC45" s="661"/>
      <c r="DD45" s="634">
        <v>173590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3931435</v>
      </c>
      <c r="CS46" s="626"/>
      <c r="CT46" s="626"/>
      <c r="CU46" s="626"/>
      <c r="CV46" s="626"/>
      <c r="CW46" s="626"/>
      <c r="CX46" s="626"/>
      <c r="CY46" s="627"/>
      <c r="CZ46" s="659">
        <v>6.2</v>
      </c>
      <c r="DA46" s="708"/>
      <c r="DB46" s="708"/>
      <c r="DC46" s="709"/>
      <c r="DD46" s="634">
        <v>1247794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236323</v>
      </c>
      <c r="CS47" s="657"/>
      <c r="CT47" s="657"/>
      <c r="CU47" s="657"/>
      <c r="CV47" s="657"/>
      <c r="CW47" s="657"/>
      <c r="CX47" s="657"/>
      <c r="CY47" s="658"/>
      <c r="CZ47" s="659">
        <v>0.4</v>
      </c>
      <c r="DA47" s="660"/>
      <c r="DB47" s="660"/>
      <c r="DC47" s="661"/>
      <c r="DD47" s="634">
        <v>151504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63597768</v>
      </c>
      <c r="CS49" s="693"/>
      <c r="CT49" s="693"/>
      <c r="CU49" s="693"/>
      <c r="CV49" s="693"/>
      <c r="CW49" s="693"/>
      <c r="CX49" s="693"/>
      <c r="CY49" s="720"/>
      <c r="CZ49" s="721">
        <v>100</v>
      </c>
      <c r="DA49" s="722"/>
      <c r="DB49" s="722"/>
      <c r="DC49" s="723"/>
      <c r="DD49" s="724">
        <v>43213860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519</v>
      </c>
      <c r="C7" s="752"/>
      <c r="D7" s="752"/>
      <c r="E7" s="752"/>
      <c r="F7" s="752"/>
      <c r="G7" s="752"/>
      <c r="H7" s="752"/>
      <c r="I7" s="752"/>
      <c r="J7" s="752"/>
      <c r="K7" s="752"/>
      <c r="L7" s="752"/>
      <c r="M7" s="752"/>
      <c r="N7" s="752"/>
      <c r="O7" s="752"/>
      <c r="P7" s="753"/>
      <c r="Q7" s="754">
        <v>65480</v>
      </c>
      <c r="R7" s="755"/>
      <c r="S7" s="755"/>
      <c r="T7" s="755"/>
      <c r="U7" s="755"/>
      <c r="V7" s="755">
        <v>63625</v>
      </c>
      <c r="W7" s="755"/>
      <c r="X7" s="755"/>
      <c r="Y7" s="755"/>
      <c r="Z7" s="755"/>
      <c r="AA7" s="755">
        <v>1854</v>
      </c>
      <c r="AB7" s="755"/>
      <c r="AC7" s="755"/>
      <c r="AD7" s="755"/>
      <c r="AE7" s="756"/>
      <c r="AF7" s="757">
        <v>1583</v>
      </c>
      <c r="AG7" s="758"/>
      <c r="AH7" s="758"/>
      <c r="AI7" s="758"/>
      <c r="AJ7" s="759"/>
      <c r="AK7" s="794">
        <v>2007</v>
      </c>
      <c r="AL7" s="795"/>
      <c r="AM7" s="795"/>
      <c r="AN7" s="795"/>
      <c r="AO7" s="795"/>
      <c r="AP7" s="795">
        <v>86566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1</v>
      </c>
      <c r="CI7" s="792"/>
      <c r="CJ7" s="792"/>
      <c r="CK7" s="792"/>
      <c r="CL7" s="793"/>
      <c r="CM7" s="791">
        <v>349</v>
      </c>
      <c r="CN7" s="792"/>
      <c r="CO7" s="792"/>
      <c r="CP7" s="792"/>
      <c r="CQ7" s="793"/>
      <c r="CR7" s="791">
        <v>77</v>
      </c>
      <c r="CS7" s="792"/>
      <c r="CT7" s="792"/>
      <c r="CU7" s="792"/>
      <c r="CV7" s="793"/>
      <c r="CW7" s="791">
        <v>10</v>
      </c>
      <c r="CX7" s="792"/>
      <c r="CY7" s="792"/>
      <c r="CZ7" s="792"/>
      <c r="DA7" s="793"/>
      <c r="DB7" s="791" t="s">
        <v>470</v>
      </c>
      <c r="DC7" s="792"/>
      <c r="DD7" s="792"/>
      <c r="DE7" s="792"/>
      <c r="DF7" s="793"/>
      <c r="DG7" s="791" t="s">
        <v>470</v>
      </c>
      <c r="DH7" s="792"/>
      <c r="DI7" s="792"/>
      <c r="DJ7" s="792"/>
      <c r="DK7" s="793"/>
      <c r="DL7" s="791" t="s">
        <v>470</v>
      </c>
      <c r="DM7" s="792"/>
      <c r="DN7" s="792"/>
      <c r="DO7" s="792"/>
      <c r="DP7" s="793"/>
      <c r="DQ7" s="791" t="s">
        <v>470</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550</v>
      </c>
      <c r="BT8" s="789"/>
      <c r="BU8" s="789"/>
      <c r="BV8" s="789"/>
      <c r="BW8" s="789"/>
      <c r="BX8" s="789"/>
      <c r="BY8" s="789"/>
      <c r="BZ8" s="789"/>
      <c r="CA8" s="789"/>
      <c r="CB8" s="789"/>
      <c r="CC8" s="789"/>
      <c r="CD8" s="789"/>
      <c r="CE8" s="789"/>
      <c r="CF8" s="789"/>
      <c r="CG8" s="790"/>
      <c r="CH8" s="801">
        <v>0</v>
      </c>
      <c r="CI8" s="802"/>
      <c r="CJ8" s="802"/>
      <c r="CK8" s="802"/>
      <c r="CL8" s="803"/>
      <c r="CM8" s="801">
        <v>115</v>
      </c>
      <c r="CN8" s="802"/>
      <c r="CO8" s="802"/>
      <c r="CP8" s="802"/>
      <c r="CQ8" s="803"/>
      <c r="CR8" s="801">
        <v>103</v>
      </c>
      <c r="CS8" s="802"/>
      <c r="CT8" s="802"/>
      <c r="CU8" s="802"/>
      <c r="CV8" s="803"/>
      <c r="CW8" s="801" t="s">
        <v>470</v>
      </c>
      <c r="CX8" s="802"/>
      <c r="CY8" s="802"/>
      <c r="CZ8" s="802"/>
      <c r="DA8" s="803"/>
      <c r="DB8" s="801" t="s">
        <v>470</v>
      </c>
      <c r="DC8" s="802"/>
      <c r="DD8" s="802"/>
      <c r="DE8" s="802"/>
      <c r="DF8" s="803"/>
      <c r="DG8" s="801" t="s">
        <v>470</v>
      </c>
      <c r="DH8" s="802"/>
      <c r="DI8" s="802"/>
      <c r="DJ8" s="802"/>
      <c r="DK8" s="803"/>
      <c r="DL8" s="801" t="s">
        <v>470</v>
      </c>
      <c r="DM8" s="802"/>
      <c r="DN8" s="802"/>
      <c r="DO8" s="802"/>
      <c r="DP8" s="803"/>
      <c r="DQ8" s="801" t="s">
        <v>470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551</v>
      </c>
      <c r="BT9" s="789"/>
      <c r="BU9" s="789"/>
      <c r="BV9" s="789"/>
      <c r="BW9" s="789"/>
      <c r="BX9" s="789"/>
      <c r="BY9" s="789"/>
      <c r="BZ9" s="789"/>
      <c r="CA9" s="789"/>
      <c r="CB9" s="789"/>
      <c r="CC9" s="789"/>
      <c r="CD9" s="789"/>
      <c r="CE9" s="789"/>
      <c r="CF9" s="789"/>
      <c r="CG9" s="790"/>
      <c r="CH9" s="801">
        <v>12</v>
      </c>
      <c r="CI9" s="802"/>
      <c r="CJ9" s="802"/>
      <c r="CK9" s="802"/>
      <c r="CL9" s="803"/>
      <c r="CM9" s="801">
        <v>240</v>
      </c>
      <c r="CN9" s="802"/>
      <c r="CO9" s="802"/>
      <c r="CP9" s="802"/>
      <c r="CQ9" s="803"/>
      <c r="CR9" s="801">
        <v>200</v>
      </c>
      <c r="CS9" s="802"/>
      <c r="CT9" s="802"/>
      <c r="CU9" s="802"/>
      <c r="CV9" s="803"/>
      <c r="CW9" s="801">
        <v>37</v>
      </c>
      <c r="CX9" s="802"/>
      <c r="CY9" s="802"/>
      <c r="CZ9" s="802"/>
      <c r="DA9" s="803"/>
      <c r="DB9" s="801" t="s">
        <v>470</v>
      </c>
      <c r="DC9" s="802"/>
      <c r="DD9" s="802"/>
      <c r="DE9" s="802"/>
      <c r="DF9" s="803"/>
      <c r="DG9" s="801" t="s">
        <v>470</v>
      </c>
      <c r="DH9" s="802"/>
      <c r="DI9" s="802"/>
      <c r="DJ9" s="802"/>
      <c r="DK9" s="803"/>
      <c r="DL9" s="801" t="s">
        <v>470</v>
      </c>
      <c r="DM9" s="802"/>
      <c r="DN9" s="802"/>
      <c r="DO9" s="802"/>
      <c r="DP9" s="803"/>
      <c r="DQ9" s="801" t="s">
        <v>470</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552</v>
      </c>
      <c r="BT10" s="789"/>
      <c r="BU10" s="789"/>
      <c r="BV10" s="789"/>
      <c r="BW10" s="789"/>
      <c r="BX10" s="789"/>
      <c r="BY10" s="789"/>
      <c r="BZ10" s="789"/>
      <c r="CA10" s="789"/>
      <c r="CB10" s="789"/>
      <c r="CC10" s="789"/>
      <c r="CD10" s="789"/>
      <c r="CE10" s="789"/>
      <c r="CF10" s="789"/>
      <c r="CG10" s="790"/>
      <c r="CH10" s="801">
        <v>-3</v>
      </c>
      <c r="CI10" s="802"/>
      <c r="CJ10" s="802"/>
      <c r="CK10" s="802"/>
      <c r="CL10" s="803"/>
      <c r="CM10" s="801">
        <v>333</v>
      </c>
      <c r="CN10" s="802"/>
      <c r="CO10" s="802"/>
      <c r="CP10" s="802"/>
      <c r="CQ10" s="803"/>
      <c r="CR10" s="801">
        <v>300</v>
      </c>
      <c r="CS10" s="802"/>
      <c r="CT10" s="802"/>
      <c r="CU10" s="802"/>
      <c r="CV10" s="803"/>
      <c r="CW10" s="801">
        <v>36</v>
      </c>
      <c r="CX10" s="802"/>
      <c r="CY10" s="802"/>
      <c r="CZ10" s="802"/>
      <c r="DA10" s="803"/>
      <c r="DB10" s="801" t="s">
        <v>470</v>
      </c>
      <c r="DC10" s="802"/>
      <c r="DD10" s="802"/>
      <c r="DE10" s="802"/>
      <c r="DF10" s="803"/>
      <c r="DG10" s="801" t="s">
        <v>470</v>
      </c>
      <c r="DH10" s="802"/>
      <c r="DI10" s="802"/>
      <c r="DJ10" s="802"/>
      <c r="DK10" s="803"/>
      <c r="DL10" s="801" t="s">
        <v>470</v>
      </c>
      <c r="DM10" s="802"/>
      <c r="DN10" s="802"/>
      <c r="DO10" s="802"/>
      <c r="DP10" s="803"/>
      <c r="DQ10" s="801" t="s">
        <v>470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553</v>
      </c>
      <c r="BT11" s="789"/>
      <c r="BU11" s="789"/>
      <c r="BV11" s="789"/>
      <c r="BW11" s="789"/>
      <c r="BX11" s="789"/>
      <c r="BY11" s="789"/>
      <c r="BZ11" s="789"/>
      <c r="CA11" s="789"/>
      <c r="CB11" s="789"/>
      <c r="CC11" s="789"/>
      <c r="CD11" s="789"/>
      <c r="CE11" s="789"/>
      <c r="CF11" s="789"/>
      <c r="CG11" s="790"/>
      <c r="CH11" s="801">
        <v>-2</v>
      </c>
      <c r="CI11" s="802"/>
      <c r="CJ11" s="802"/>
      <c r="CK11" s="802"/>
      <c r="CL11" s="803"/>
      <c r="CM11" s="801">
        <v>114</v>
      </c>
      <c r="CN11" s="802"/>
      <c r="CO11" s="802"/>
      <c r="CP11" s="802"/>
      <c r="CQ11" s="803"/>
      <c r="CR11" s="801">
        <v>100</v>
      </c>
      <c r="CS11" s="802"/>
      <c r="CT11" s="802"/>
      <c r="CU11" s="802"/>
      <c r="CV11" s="803"/>
      <c r="CW11" s="801">
        <v>2820</v>
      </c>
      <c r="CX11" s="802"/>
      <c r="CY11" s="802"/>
      <c r="CZ11" s="802"/>
      <c r="DA11" s="803"/>
      <c r="DB11" s="801" t="s">
        <v>470</v>
      </c>
      <c r="DC11" s="802"/>
      <c r="DD11" s="802"/>
      <c r="DE11" s="802"/>
      <c r="DF11" s="803"/>
      <c r="DG11" s="801" t="s">
        <v>470</v>
      </c>
      <c r="DH11" s="802"/>
      <c r="DI11" s="802"/>
      <c r="DJ11" s="802"/>
      <c r="DK11" s="803"/>
      <c r="DL11" s="801" t="s">
        <v>470</v>
      </c>
      <c r="DM11" s="802"/>
      <c r="DN11" s="802"/>
      <c r="DO11" s="802"/>
      <c r="DP11" s="803"/>
      <c r="DQ11" s="801" t="s">
        <v>470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554</v>
      </c>
      <c r="BT12" s="789"/>
      <c r="BU12" s="789"/>
      <c r="BV12" s="789"/>
      <c r="BW12" s="789"/>
      <c r="BX12" s="789"/>
      <c r="BY12" s="789"/>
      <c r="BZ12" s="789"/>
      <c r="CA12" s="789"/>
      <c r="CB12" s="789"/>
      <c r="CC12" s="789"/>
      <c r="CD12" s="789"/>
      <c r="CE12" s="789"/>
      <c r="CF12" s="789"/>
      <c r="CG12" s="790"/>
      <c r="CH12" s="801">
        <v>-13</v>
      </c>
      <c r="CI12" s="802"/>
      <c r="CJ12" s="802"/>
      <c r="CK12" s="802"/>
      <c r="CL12" s="803"/>
      <c r="CM12" s="801">
        <v>956</v>
      </c>
      <c r="CN12" s="802"/>
      <c r="CO12" s="802"/>
      <c r="CP12" s="802"/>
      <c r="CQ12" s="803"/>
      <c r="CR12" s="801">
        <v>12</v>
      </c>
      <c r="CS12" s="802"/>
      <c r="CT12" s="802"/>
      <c r="CU12" s="802"/>
      <c r="CV12" s="803"/>
      <c r="CW12" s="801" t="s">
        <v>470</v>
      </c>
      <c r="CX12" s="802"/>
      <c r="CY12" s="802"/>
      <c r="CZ12" s="802"/>
      <c r="DA12" s="803"/>
      <c r="DB12" s="801" t="s">
        <v>470</v>
      </c>
      <c r="DC12" s="802"/>
      <c r="DD12" s="802"/>
      <c r="DE12" s="802"/>
      <c r="DF12" s="803"/>
      <c r="DG12" s="801" t="s">
        <v>470</v>
      </c>
      <c r="DH12" s="802"/>
      <c r="DI12" s="802"/>
      <c r="DJ12" s="802"/>
      <c r="DK12" s="803"/>
      <c r="DL12" s="801" t="s">
        <v>470</v>
      </c>
      <c r="DM12" s="802"/>
      <c r="DN12" s="802"/>
      <c r="DO12" s="802"/>
      <c r="DP12" s="803"/>
      <c r="DQ12" s="801" t="s">
        <v>470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t="s">
        <v>555</v>
      </c>
      <c r="BS13" s="788" t="s">
        <v>556</v>
      </c>
      <c r="BT13" s="789"/>
      <c r="BU13" s="789"/>
      <c r="BV13" s="789"/>
      <c r="BW13" s="789"/>
      <c r="BX13" s="789"/>
      <c r="BY13" s="789"/>
      <c r="BZ13" s="789"/>
      <c r="CA13" s="789"/>
      <c r="CB13" s="789"/>
      <c r="CC13" s="789"/>
      <c r="CD13" s="789"/>
      <c r="CE13" s="789"/>
      <c r="CF13" s="789"/>
      <c r="CG13" s="790"/>
      <c r="CH13" s="801">
        <v>7</v>
      </c>
      <c r="CI13" s="802"/>
      <c r="CJ13" s="802"/>
      <c r="CK13" s="802"/>
      <c r="CL13" s="803"/>
      <c r="CM13" s="801">
        <v>-93</v>
      </c>
      <c r="CN13" s="802"/>
      <c r="CO13" s="802"/>
      <c r="CP13" s="802"/>
      <c r="CQ13" s="803"/>
      <c r="CR13" s="801">
        <v>14</v>
      </c>
      <c r="CS13" s="802"/>
      <c r="CT13" s="802"/>
      <c r="CU13" s="802"/>
      <c r="CV13" s="803"/>
      <c r="CW13" s="801">
        <v>43</v>
      </c>
      <c r="CX13" s="802"/>
      <c r="CY13" s="802"/>
      <c r="CZ13" s="802"/>
      <c r="DA13" s="803"/>
      <c r="DB13" s="801" t="s">
        <v>470</v>
      </c>
      <c r="DC13" s="802"/>
      <c r="DD13" s="802"/>
      <c r="DE13" s="802"/>
      <c r="DF13" s="803"/>
      <c r="DG13" s="801" t="s">
        <v>470</v>
      </c>
      <c r="DH13" s="802"/>
      <c r="DI13" s="802"/>
      <c r="DJ13" s="802"/>
      <c r="DK13" s="803"/>
      <c r="DL13" s="801">
        <v>118</v>
      </c>
      <c r="DM13" s="802"/>
      <c r="DN13" s="802"/>
      <c r="DO13" s="802"/>
      <c r="DP13" s="803"/>
      <c r="DQ13" s="801">
        <v>106</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557</v>
      </c>
      <c r="BT14" s="789"/>
      <c r="BU14" s="789"/>
      <c r="BV14" s="789"/>
      <c r="BW14" s="789"/>
      <c r="BX14" s="789"/>
      <c r="BY14" s="789"/>
      <c r="BZ14" s="789"/>
      <c r="CA14" s="789"/>
      <c r="CB14" s="789"/>
      <c r="CC14" s="789"/>
      <c r="CD14" s="789"/>
      <c r="CE14" s="789"/>
      <c r="CF14" s="789"/>
      <c r="CG14" s="790"/>
      <c r="CH14" s="801">
        <v>3</v>
      </c>
      <c r="CI14" s="802"/>
      <c r="CJ14" s="802"/>
      <c r="CK14" s="802"/>
      <c r="CL14" s="803"/>
      <c r="CM14" s="801">
        <v>30</v>
      </c>
      <c r="CN14" s="802"/>
      <c r="CO14" s="802"/>
      <c r="CP14" s="802"/>
      <c r="CQ14" s="803"/>
      <c r="CR14" s="801">
        <v>3</v>
      </c>
      <c r="CS14" s="802"/>
      <c r="CT14" s="802"/>
      <c r="CU14" s="802"/>
      <c r="CV14" s="803"/>
      <c r="CW14" s="801" t="s">
        <v>470</v>
      </c>
      <c r="CX14" s="802"/>
      <c r="CY14" s="802"/>
      <c r="CZ14" s="802"/>
      <c r="DA14" s="803"/>
      <c r="DB14" s="801" t="s">
        <v>470</v>
      </c>
      <c r="DC14" s="802"/>
      <c r="DD14" s="802"/>
      <c r="DE14" s="802"/>
      <c r="DF14" s="803"/>
      <c r="DG14" s="801" t="s">
        <v>470</v>
      </c>
      <c r="DH14" s="802"/>
      <c r="DI14" s="802"/>
      <c r="DJ14" s="802"/>
      <c r="DK14" s="803"/>
      <c r="DL14" s="801" t="s">
        <v>470</v>
      </c>
      <c r="DM14" s="802"/>
      <c r="DN14" s="802"/>
      <c r="DO14" s="802"/>
      <c r="DP14" s="803"/>
      <c r="DQ14" s="801" t="s">
        <v>470</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558</v>
      </c>
      <c r="BT15" s="789"/>
      <c r="BU15" s="789"/>
      <c r="BV15" s="789"/>
      <c r="BW15" s="789"/>
      <c r="BX15" s="789"/>
      <c r="BY15" s="789"/>
      <c r="BZ15" s="789"/>
      <c r="CA15" s="789"/>
      <c r="CB15" s="789"/>
      <c r="CC15" s="789"/>
      <c r="CD15" s="789"/>
      <c r="CE15" s="789"/>
      <c r="CF15" s="789"/>
      <c r="CG15" s="790"/>
      <c r="CH15" s="801">
        <v>1</v>
      </c>
      <c r="CI15" s="802"/>
      <c r="CJ15" s="802"/>
      <c r="CK15" s="802"/>
      <c r="CL15" s="803"/>
      <c r="CM15" s="801">
        <v>8</v>
      </c>
      <c r="CN15" s="802"/>
      <c r="CO15" s="802"/>
      <c r="CP15" s="802"/>
      <c r="CQ15" s="803"/>
      <c r="CR15" s="801">
        <v>10</v>
      </c>
      <c r="CS15" s="802"/>
      <c r="CT15" s="802"/>
      <c r="CU15" s="802"/>
      <c r="CV15" s="803"/>
      <c r="CW15" s="801" t="s">
        <v>470</v>
      </c>
      <c r="CX15" s="802"/>
      <c r="CY15" s="802"/>
      <c r="CZ15" s="802"/>
      <c r="DA15" s="803"/>
      <c r="DB15" s="801" t="s">
        <v>470</v>
      </c>
      <c r="DC15" s="802"/>
      <c r="DD15" s="802"/>
      <c r="DE15" s="802"/>
      <c r="DF15" s="803"/>
      <c r="DG15" s="801" t="s">
        <v>470</v>
      </c>
      <c r="DH15" s="802"/>
      <c r="DI15" s="802"/>
      <c r="DJ15" s="802"/>
      <c r="DK15" s="803"/>
      <c r="DL15" s="801" t="s">
        <v>470</v>
      </c>
      <c r="DM15" s="802"/>
      <c r="DN15" s="802"/>
      <c r="DO15" s="802"/>
      <c r="DP15" s="803"/>
      <c r="DQ15" s="801" t="s">
        <v>470</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559</v>
      </c>
      <c r="BT16" s="789"/>
      <c r="BU16" s="789"/>
      <c r="BV16" s="789"/>
      <c r="BW16" s="789"/>
      <c r="BX16" s="789"/>
      <c r="BY16" s="789"/>
      <c r="BZ16" s="789"/>
      <c r="CA16" s="789"/>
      <c r="CB16" s="789"/>
      <c r="CC16" s="789"/>
      <c r="CD16" s="789"/>
      <c r="CE16" s="789"/>
      <c r="CF16" s="789"/>
      <c r="CG16" s="790"/>
      <c r="CH16" s="801">
        <v>0</v>
      </c>
      <c r="CI16" s="802"/>
      <c r="CJ16" s="802"/>
      <c r="CK16" s="802"/>
      <c r="CL16" s="803"/>
      <c r="CM16" s="801">
        <v>59</v>
      </c>
      <c r="CN16" s="802"/>
      <c r="CO16" s="802"/>
      <c r="CP16" s="802"/>
      <c r="CQ16" s="803"/>
      <c r="CR16" s="801">
        <v>18</v>
      </c>
      <c r="CS16" s="802"/>
      <c r="CT16" s="802"/>
      <c r="CU16" s="802"/>
      <c r="CV16" s="803"/>
      <c r="CW16" s="801" t="s">
        <v>470</v>
      </c>
      <c r="CX16" s="802"/>
      <c r="CY16" s="802"/>
      <c r="CZ16" s="802"/>
      <c r="DA16" s="803"/>
      <c r="DB16" s="801" t="s">
        <v>470</v>
      </c>
      <c r="DC16" s="802"/>
      <c r="DD16" s="802"/>
      <c r="DE16" s="802"/>
      <c r="DF16" s="803"/>
      <c r="DG16" s="801" t="s">
        <v>470</v>
      </c>
      <c r="DH16" s="802"/>
      <c r="DI16" s="802"/>
      <c r="DJ16" s="802"/>
      <c r="DK16" s="803"/>
      <c r="DL16" s="801" t="s">
        <v>470</v>
      </c>
      <c r="DM16" s="802"/>
      <c r="DN16" s="802"/>
      <c r="DO16" s="802"/>
      <c r="DP16" s="803"/>
      <c r="DQ16" s="801" t="s">
        <v>470</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560</v>
      </c>
      <c r="BT17" s="789"/>
      <c r="BU17" s="789"/>
      <c r="BV17" s="789"/>
      <c r="BW17" s="789"/>
      <c r="BX17" s="789"/>
      <c r="BY17" s="789"/>
      <c r="BZ17" s="789"/>
      <c r="CA17" s="789"/>
      <c r="CB17" s="789"/>
      <c r="CC17" s="789"/>
      <c r="CD17" s="789"/>
      <c r="CE17" s="789"/>
      <c r="CF17" s="789"/>
      <c r="CG17" s="790"/>
      <c r="CH17" s="801">
        <v>409</v>
      </c>
      <c r="CI17" s="802"/>
      <c r="CJ17" s="802"/>
      <c r="CK17" s="802"/>
      <c r="CL17" s="803"/>
      <c r="CM17" s="801">
        <v>590</v>
      </c>
      <c r="CN17" s="802"/>
      <c r="CO17" s="802"/>
      <c r="CP17" s="802"/>
      <c r="CQ17" s="803"/>
      <c r="CR17" s="801">
        <v>15</v>
      </c>
      <c r="CS17" s="802"/>
      <c r="CT17" s="802"/>
      <c r="CU17" s="802"/>
      <c r="CV17" s="803"/>
      <c r="CW17" s="801" t="s">
        <v>470</v>
      </c>
      <c r="CX17" s="802"/>
      <c r="CY17" s="802"/>
      <c r="CZ17" s="802"/>
      <c r="DA17" s="803"/>
      <c r="DB17" s="801">
        <v>738</v>
      </c>
      <c r="DC17" s="802"/>
      <c r="DD17" s="802"/>
      <c r="DE17" s="802"/>
      <c r="DF17" s="803"/>
      <c r="DG17" s="801" t="s">
        <v>470</v>
      </c>
      <c r="DH17" s="802"/>
      <c r="DI17" s="802"/>
      <c r="DJ17" s="802"/>
      <c r="DK17" s="803"/>
      <c r="DL17" s="801" t="s">
        <v>470</v>
      </c>
      <c r="DM17" s="802"/>
      <c r="DN17" s="802"/>
      <c r="DO17" s="802"/>
      <c r="DP17" s="803"/>
      <c r="DQ17" s="801" t="s">
        <v>470</v>
      </c>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t="s">
        <v>561</v>
      </c>
      <c r="BT18" s="789"/>
      <c r="BU18" s="789"/>
      <c r="BV18" s="789"/>
      <c r="BW18" s="789"/>
      <c r="BX18" s="789"/>
      <c r="BY18" s="789"/>
      <c r="BZ18" s="789"/>
      <c r="CA18" s="789"/>
      <c r="CB18" s="789"/>
      <c r="CC18" s="789"/>
      <c r="CD18" s="789"/>
      <c r="CE18" s="789"/>
      <c r="CF18" s="789"/>
      <c r="CG18" s="790"/>
      <c r="CH18" s="801">
        <v>4</v>
      </c>
      <c r="CI18" s="802"/>
      <c r="CJ18" s="802"/>
      <c r="CK18" s="802"/>
      <c r="CL18" s="803"/>
      <c r="CM18" s="801">
        <v>13</v>
      </c>
      <c r="CN18" s="802"/>
      <c r="CO18" s="802"/>
      <c r="CP18" s="802"/>
      <c r="CQ18" s="803"/>
      <c r="CR18" s="801">
        <v>1</v>
      </c>
      <c r="CS18" s="802"/>
      <c r="CT18" s="802"/>
      <c r="CU18" s="802"/>
      <c r="CV18" s="803"/>
      <c r="CW18" s="801">
        <v>21</v>
      </c>
      <c r="CX18" s="802"/>
      <c r="CY18" s="802"/>
      <c r="CZ18" s="802"/>
      <c r="DA18" s="803"/>
      <c r="DB18" s="801" t="s">
        <v>470</v>
      </c>
      <c r="DC18" s="802"/>
      <c r="DD18" s="802"/>
      <c r="DE18" s="802"/>
      <c r="DF18" s="803"/>
      <c r="DG18" s="801" t="s">
        <v>470</v>
      </c>
      <c r="DH18" s="802"/>
      <c r="DI18" s="802"/>
      <c r="DJ18" s="802"/>
      <c r="DK18" s="803"/>
      <c r="DL18" s="801" t="s">
        <v>470</v>
      </c>
      <c r="DM18" s="802"/>
      <c r="DN18" s="802"/>
      <c r="DO18" s="802"/>
      <c r="DP18" s="803"/>
      <c r="DQ18" s="801" t="s">
        <v>470</v>
      </c>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562</v>
      </c>
      <c r="BT19" s="789"/>
      <c r="BU19" s="789"/>
      <c r="BV19" s="789"/>
      <c r="BW19" s="789"/>
      <c r="BX19" s="789"/>
      <c r="BY19" s="789"/>
      <c r="BZ19" s="789"/>
      <c r="CA19" s="789"/>
      <c r="CB19" s="789"/>
      <c r="CC19" s="789"/>
      <c r="CD19" s="789"/>
      <c r="CE19" s="789"/>
      <c r="CF19" s="789"/>
      <c r="CG19" s="790"/>
      <c r="CH19" s="801">
        <v>-81</v>
      </c>
      <c r="CI19" s="802"/>
      <c r="CJ19" s="802"/>
      <c r="CK19" s="802"/>
      <c r="CL19" s="803"/>
      <c r="CM19" s="801">
        <v>11972</v>
      </c>
      <c r="CN19" s="802"/>
      <c r="CO19" s="802"/>
      <c r="CP19" s="802"/>
      <c r="CQ19" s="803"/>
      <c r="CR19" s="801">
        <v>0</v>
      </c>
      <c r="CS19" s="802"/>
      <c r="CT19" s="802"/>
      <c r="CU19" s="802"/>
      <c r="CV19" s="803"/>
      <c r="CW19" s="801">
        <v>0</v>
      </c>
      <c r="CX19" s="802"/>
      <c r="CY19" s="802"/>
      <c r="CZ19" s="802"/>
      <c r="DA19" s="803"/>
      <c r="DB19" s="801" t="s">
        <v>470</v>
      </c>
      <c r="DC19" s="802"/>
      <c r="DD19" s="802"/>
      <c r="DE19" s="802"/>
      <c r="DF19" s="803"/>
      <c r="DG19" s="801" t="s">
        <v>470</v>
      </c>
      <c r="DH19" s="802"/>
      <c r="DI19" s="802"/>
      <c r="DJ19" s="802"/>
      <c r="DK19" s="803"/>
      <c r="DL19" s="801" t="s">
        <v>470</v>
      </c>
      <c r="DM19" s="802"/>
      <c r="DN19" s="802"/>
      <c r="DO19" s="802"/>
      <c r="DP19" s="803"/>
      <c r="DQ19" s="801" t="s">
        <v>470</v>
      </c>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537</v>
      </c>
      <c r="C23" s="811"/>
      <c r="D23" s="811"/>
      <c r="E23" s="811"/>
      <c r="F23" s="811"/>
      <c r="G23" s="811"/>
      <c r="H23" s="811"/>
      <c r="I23" s="811"/>
      <c r="J23" s="811"/>
      <c r="K23" s="811"/>
      <c r="L23" s="811"/>
      <c r="M23" s="811"/>
      <c r="N23" s="811"/>
      <c r="O23" s="811"/>
      <c r="P23" s="812"/>
      <c r="Q23" s="813">
        <v>65475</v>
      </c>
      <c r="R23" s="814"/>
      <c r="S23" s="814"/>
      <c r="T23" s="814"/>
      <c r="U23" s="814"/>
      <c r="V23" s="814">
        <v>63621</v>
      </c>
      <c r="W23" s="814"/>
      <c r="X23" s="814"/>
      <c r="Y23" s="814"/>
      <c r="Z23" s="814"/>
      <c r="AA23" s="814">
        <v>1854</v>
      </c>
      <c r="AB23" s="814"/>
      <c r="AC23" s="814"/>
      <c r="AD23" s="814"/>
      <c r="AE23" s="815"/>
      <c r="AF23" s="816">
        <v>1583</v>
      </c>
      <c r="AG23" s="814"/>
      <c r="AH23" s="814"/>
      <c r="AI23" s="814"/>
      <c r="AJ23" s="817"/>
      <c r="AK23" s="818"/>
      <c r="AL23" s="819"/>
      <c r="AM23" s="819"/>
      <c r="AN23" s="819"/>
      <c r="AO23" s="819"/>
      <c r="AP23" s="814">
        <v>86566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521</v>
      </c>
      <c r="C28" s="752"/>
      <c r="D28" s="752"/>
      <c r="E28" s="752"/>
      <c r="F28" s="752"/>
      <c r="G28" s="752"/>
      <c r="H28" s="752"/>
      <c r="I28" s="752"/>
      <c r="J28" s="752"/>
      <c r="K28" s="752"/>
      <c r="L28" s="752"/>
      <c r="M28" s="752"/>
      <c r="N28" s="752"/>
      <c r="O28" s="752"/>
      <c r="P28" s="753"/>
      <c r="Q28" s="842">
        <v>20144</v>
      </c>
      <c r="R28" s="843"/>
      <c r="S28" s="843"/>
      <c r="T28" s="843"/>
      <c r="U28" s="843"/>
      <c r="V28" s="843">
        <v>19299</v>
      </c>
      <c r="W28" s="843"/>
      <c r="X28" s="843"/>
      <c r="Y28" s="843"/>
      <c r="Z28" s="843"/>
      <c r="AA28" s="843">
        <v>845</v>
      </c>
      <c r="AB28" s="843"/>
      <c r="AC28" s="843"/>
      <c r="AD28" s="843"/>
      <c r="AE28" s="844"/>
      <c r="AF28" s="845">
        <v>845</v>
      </c>
      <c r="AG28" s="843"/>
      <c r="AH28" s="843"/>
      <c r="AI28" s="843"/>
      <c r="AJ28" s="846"/>
      <c r="AK28" s="847">
        <v>1631</v>
      </c>
      <c r="AL28" s="838"/>
      <c r="AM28" s="838"/>
      <c r="AN28" s="838"/>
      <c r="AO28" s="838"/>
      <c r="AP28" s="838" t="s">
        <v>470</v>
      </c>
      <c r="AQ28" s="838"/>
      <c r="AR28" s="838"/>
      <c r="AS28" s="838"/>
      <c r="AT28" s="838"/>
      <c r="AU28" s="838" t="s">
        <v>470</v>
      </c>
      <c r="AV28" s="838"/>
      <c r="AW28" s="838"/>
      <c r="AX28" s="838"/>
      <c r="AY28" s="838"/>
      <c r="AZ28" s="839" t="s">
        <v>470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538</v>
      </c>
      <c r="C29" s="776"/>
      <c r="D29" s="776"/>
      <c r="E29" s="776"/>
      <c r="F29" s="776"/>
      <c r="G29" s="776"/>
      <c r="H29" s="776"/>
      <c r="I29" s="776"/>
      <c r="J29" s="776"/>
      <c r="K29" s="776"/>
      <c r="L29" s="776"/>
      <c r="M29" s="776"/>
      <c r="N29" s="776"/>
      <c r="O29" s="776"/>
      <c r="P29" s="777"/>
      <c r="Q29" s="778">
        <v>55</v>
      </c>
      <c r="R29" s="779"/>
      <c r="S29" s="779"/>
      <c r="T29" s="779"/>
      <c r="U29" s="779"/>
      <c r="V29" s="779">
        <v>55</v>
      </c>
      <c r="W29" s="779"/>
      <c r="X29" s="779"/>
      <c r="Y29" s="779"/>
      <c r="Z29" s="779"/>
      <c r="AA29" s="779" t="s">
        <v>470</v>
      </c>
      <c r="AB29" s="779"/>
      <c r="AC29" s="779"/>
      <c r="AD29" s="779"/>
      <c r="AE29" s="780"/>
      <c r="AF29" s="781" t="s">
        <v>470</v>
      </c>
      <c r="AG29" s="782"/>
      <c r="AH29" s="782"/>
      <c r="AI29" s="782"/>
      <c r="AJ29" s="783"/>
      <c r="AK29" s="850">
        <v>40</v>
      </c>
      <c r="AL29" s="851"/>
      <c r="AM29" s="851"/>
      <c r="AN29" s="851"/>
      <c r="AO29" s="851"/>
      <c r="AP29" s="851">
        <v>88</v>
      </c>
      <c r="AQ29" s="851"/>
      <c r="AR29" s="851"/>
      <c r="AS29" s="851"/>
      <c r="AT29" s="851"/>
      <c r="AU29" s="851">
        <v>51</v>
      </c>
      <c r="AV29" s="851"/>
      <c r="AW29" s="851"/>
      <c r="AX29" s="851"/>
      <c r="AY29" s="851"/>
      <c r="AZ29" s="852" t="s">
        <v>470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524</v>
      </c>
      <c r="C30" s="776"/>
      <c r="D30" s="776"/>
      <c r="E30" s="776"/>
      <c r="F30" s="776"/>
      <c r="G30" s="776"/>
      <c r="H30" s="776"/>
      <c r="I30" s="776"/>
      <c r="J30" s="776"/>
      <c r="K30" s="776"/>
      <c r="L30" s="776"/>
      <c r="M30" s="776"/>
      <c r="N30" s="776"/>
      <c r="O30" s="776"/>
      <c r="P30" s="777"/>
      <c r="Q30" s="778">
        <v>2229</v>
      </c>
      <c r="R30" s="779"/>
      <c r="S30" s="779"/>
      <c r="T30" s="779"/>
      <c r="U30" s="779"/>
      <c r="V30" s="779">
        <v>2171</v>
      </c>
      <c r="W30" s="779"/>
      <c r="X30" s="779"/>
      <c r="Y30" s="779"/>
      <c r="Z30" s="779"/>
      <c r="AA30" s="779">
        <v>59</v>
      </c>
      <c r="AB30" s="779"/>
      <c r="AC30" s="779"/>
      <c r="AD30" s="779"/>
      <c r="AE30" s="780"/>
      <c r="AF30" s="781">
        <v>59</v>
      </c>
      <c r="AG30" s="782"/>
      <c r="AH30" s="782"/>
      <c r="AI30" s="782"/>
      <c r="AJ30" s="783"/>
      <c r="AK30" s="850">
        <v>520</v>
      </c>
      <c r="AL30" s="851"/>
      <c r="AM30" s="851"/>
      <c r="AN30" s="851"/>
      <c r="AO30" s="851"/>
      <c r="AP30" s="851" t="s">
        <v>470</v>
      </c>
      <c r="AQ30" s="851"/>
      <c r="AR30" s="851"/>
      <c r="AS30" s="851"/>
      <c r="AT30" s="851"/>
      <c r="AU30" s="851" t="s">
        <v>470</v>
      </c>
      <c r="AV30" s="851"/>
      <c r="AW30" s="851"/>
      <c r="AX30" s="851"/>
      <c r="AY30" s="851"/>
      <c r="AZ30" s="852" t="s">
        <v>470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523</v>
      </c>
      <c r="C31" s="776"/>
      <c r="D31" s="776"/>
      <c r="E31" s="776"/>
      <c r="F31" s="776"/>
      <c r="G31" s="776"/>
      <c r="H31" s="776"/>
      <c r="I31" s="776"/>
      <c r="J31" s="776"/>
      <c r="K31" s="776"/>
      <c r="L31" s="776"/>
      <c r="M31" s="776"/>
      <c r="N31" s="776"/>
      <c r="O31" s="776"/>
      <c r="P31" s="777"/>
      <c r="Q31" s="778">
        <v>12211</v>
      </c>
      <c r="R31" s="779"/>
      <c r="S31" s="779"/>
      <c r="T31" s="779"/>
      <c r="U31" s="779"/>
      <c r="V31" s="779">
        <v>11747</v>
      </c>
      <c r="W31" s="779"/>
      <c r="X31" s="779"/>
      <c r="Y31" s="779"/>
      <c r="Z31" s="779"/>
      <c r="AA31" s="779">
        <v>464</v>
      </c>
      <c r="AB31" s="779"/>
      <c r="AC31" s="779"/>
      <c r="AD31" s="779"/>
      <c r="AE31" s="780"/>
      <c r="AF31" s="781">
        <v>459</v>
      </c>
      <c r="AG31" s="782"/>
      <c r="AH31" s="782"/>
      <c r="AI31" s="782"/>
      <c r="AJ31" s="783"/>
      <c r="AK31" s="850">
        <v>1803</v>
      </c>
      <c r="AL31" s="851"/>
      <c r="AM31" s="851"/>
      <c r="AN31" s="851"/>
      <c r="AO31" s="851"/>
      <c r="AP31" s="851">
        <v>1</v>
      </c>
      <c r="AQ31" s="851"/>
      <c r="AR31" s="851"/>
      <c r="AS31" s="851"/>
      <c r="AT31" s="851"/>
      <c r="AU31" s="851">
        <v>1</v>
      </c>
      <c r="AV31" s="851"/>
      <c r="AW31" s="851"/>
      <c r="AX31" s="851"/>
      <c r="AY31" s="851"/>
      <c r="AZ31" s="852" t="s">
        <v>470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539</v>
      </c>
      <c r="C32" s="776"/>
      <c r="D32" s="776"/>
      <c r="E32" s="776"/>
      <c r="F32" s="776"/>
      <c r="G32" s="776"/>
      <c r="H32" s="776"/>
      <c r="I32" s="776"/>
      <c r="J32" s="776"/>
      <c r="K32" s="776"/>
      <c r="L32" s="776"/>
      <c r="M32" s="776"/>
      <c r="N32" s="776"/>
      <c r="O32" s="776"/>
      <c r="P32" s="777"/>
      <c r="Q32" s="778">
        <v>28</v>
      </c>
      <c r="R32" s="779"/>
      <c r="S32" s="779"/>
      <c r="T32" s="779"/>
      <c r="U32" s="779"/>
      <c r="V32" s="779">
        <v>16</v>
      </c>
      <c r="W32" s="779"/>
      <c r="X32" s="779"/>
      <c r="Y32" s="779"/>
      <c r="Z32" s="779"/>
      <c r="AA32" s="779">
        <v>12</v>
      </c>
      <c r="AB32" s="779"/>
      <c r="AC32" s="779"/>
      <c r="AD32" s="779"/>
      <c r="AE32" s="780"/>
      <c r="AF32" s="781">
        <v>12</v>
      </c>
      <c r="AG32" s="782"/>
      <c r="AH32" s="782"/>
      <c r="AI32" s="782"/>
      <c r="AJ32" s="783"/>
      <c r="AK32" s="850" t="s">
        <v>470</v>
      </c>
      <c r="AL32" s="851"/>
      <c r="AM32" s="851"/>
      <c r="AN32" s="851"/>
      <c r="AO32" s="851"/>
      <c r="AP32" s="851" t="s">
        <v>470</v>
      </c>
      <c r="AQ32" s="851"/>
      <c r="AR32" s="851"/>
      <c r="AS32" s="851"/>
      <c r="AT32" s="851"/>
      <c r="AU32" s="851" t="s">
        <v>470</v>
      </c>
      <c r="AV32" s="851"/>
      <c r="AW32" s="851"/>
      <c r="AX32" s="851"/>
      <c r="AY32" s="851"/>
      <c r="AZ32" s="852" t="s">
        <v>470</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517</v>
      </c>
      <c r="C33" s="776"/>
      <c r="D33" s="776"/>
      <c r="E33" s="776"/>
      <c r="F33" s="776"/>
      <c r="G33" s="776"/>
      <c r="H33" s="776"/>
      <c r="I33" s="776"/>
      <c r="J33" s="776"/>
      <c r="K33" s="776"/>
      <c r="L33" s="776"/>
      <c r="M33" s="776"/>
      <c r="N33" s="776"/>
      <c r="O33" s="776"/>
      <c r="P33" s="777"/>
      <c r="Q33" s="778">
        <v>2963</v>
      </c>
      <c r="R33" s="779"/>
      <c r="S33" s="779"/>
      <c r="T33" s="779"/>
      <c r="U33" s="779"/>
      <c r="V33" s="779">
        <v>2625</v>
      </c>
      <c r="W33" s="779"/>
      <c r="X33" s="779"/>
      <c r="Y33" s="779"/>
      <c r="Z33" s="779"/>
      <c r="AA33" s="779">
        <v>338</v>
      </c>
      <c r="AB33" s="779"/>
      <c r="AC33" s="779"/>
      <c r="AD33" s="779"/>
      <c r="AE33" s="780"/>
      <c r="AF33" s="781">
        <v>2656</v>
      </c>
      <c r="AG33" s="782"/>
      <c r="AH33" s="782"/>
      <c r="AI33" s="782"/>
      <c r="AJ33" s="783"/>
      <c r="AK33" s="850">
        <v>164</v>
      </c>
      <c r="AL33" s="851"/>
      <c r="AM33" s="851"/>
      <c r="AN33" s="851"/>
      <c r="AO33" s="851"/>
      <c r="AP33" s="851">
        <v>14720</v>
      </c>
      <c r="AQ33" s="851"/>
      <c r="AR33" s="851"/>
      <c r="AS33" s="851"/>
      <c r="AT33" s="851"/>
      <c r="AU33" s="851">
        <v>1737</v>
      </c>
      <c r="AV33" s="851"/>
      <c r="AW33" s="851"/>
      <c r="AX33" s="851"/>
      <c r="AY33" s="851"/>
      <c r="AZ33" s="852" t="s">
        <v>470</v>
      </c>
      <c r="BA33" s="852"/>
      <c r="BB33" s="852"/>
      <c r="BC33" s="852"/>
      <c r="BD33" s="852"/>
      <c r="BE33" s="848" t="s">
        <v>540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518</v>
      </c>
      <c r="C34" s="776"/>
      <c r="D34" s="776"/>
      <c r="E34" s="776"/>
      <c r="F34" s="776"/>
      <c r="G34" s="776"/>
      <c r="H34" s="776"/>
      <c r="I34" s="776"/>
      <c r="J34" s="776"/>
      <c r="K34" s="776"/>
      <c r="L34" s="776"/>
      <c r="M34" s="776"/>
      <c r="N34" s="776"/>
      <c r="O34" s="776"/>
      <c r="P34" s="777"/>
      <c r="Q34" s="778">
        <v>2753</v>
      </c>
      <c r="R34" s="779"/>
      <c r="S34" s="779"/>
      <c r="T34" s="779"/>
      <c r="U34" s="779"/>
      <c r="V34" s="779">
        <v>2868</v>
      </c>
      <c r="W34" s="779"/>
      <c r="X34" s="779"/>
      <c r="Y34" s="779"/>
      <c r="Z34" s="779"/>
      <c r="AA34" s="779">
        <v>-114</v>
      </c>
      <c r="AB34" s="779"/>
      <c r="AC34" s="779"/>
      <c r="AD34" s="779"/>
      <c r="AE34" s="780"/>
      <c r="AF34" s="781">
        <v>1762</v>
      </c>
      <c r="AG34" s="782"/>
      <c r="AH34" s="782"/>
      <c r="AI34" s="782"/>
      <c r="AJ34" s="783"/>
      <c r="AK34" s="850">
        <v>410</v>
      </c>
      <c r="AL34" s="851"/>
      <c r="AM34" s="851"/>
      <c r="AN34" s="851"/>
      <c r="AO34" s="851"/>
      <c r="AP34" s="851">
        <v>4046</v>
      </c>
      <c r="AQ34" s="851"/>
      <c r="AR34" s="851"/>
      <c r="AS34" s="851"/>
      <c r="AT34" s="851"/>
      <c r="AU34" s="851">
        <v>2622</v>
      </c>
      <c r="AV34" s="851"/>
      <c r="AW34" s="851"/>
      <c r="AX34" s="851"/>
      <c r="AY34" s="851"/>
      <c r="AZ34" s="852" t="s">
        <v>470</v>
      </c>
      <c r="BA34" s="852"/>
      <c r="BB34" s="852"/>
      <c r="BC34" s="852"/>
      <c r="BD34" s="852"/>
      <c r="BE34" s="848" t="s">
        <v>540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541</v>
      </c>
      <c r="C35" s="776"/>
      <c r="D35" s="776"/>
      <c r="E35" s="776"/>
      <c r="F35" s="776"/>
      <c r="G35" s="776"/>
      <c r="H35" s="776"/>
      <c r="I35" s="776"/>
      <c r="J35" s="776"/>
      <c r="K35" s="776"/>
      <c r="L35" s="776"/>
      <c r="M35" s="776"/>
      <c r="N35" s="776"/>
      <c r="O35" s="776"/>
      <c r="P35" s="777"/>
      <c r="Q35" s="778">
        <v>314</v>
      </c>
      <c r="R35" s="779"/>
      <c r="S35" s="779"/>
      <c r="T35" s="779"/>
      <c r="U35" s="779"/>
      <c r="V35" s="779">
        <v>344</v>
      </c>
      <c r="W35" s="779"/>
      <c r="X35" s="779"/>
      <c r="Y35" s="779"/>
      <c r="Z35" s="779"/>
      <c r="AA35" s="779">
        <v>-31</v>
      </c>
      <c r="AB35" s="779"/>
      <c r="AC35" s="779"/>
      <c r="AD35" s="779"/>
      <c r="AE35" s="780"/>
      <c r="AF35" s="781">
        <v>49</v>
      </c>
      <c r="AG35" s="782"/>
      <c r="AH35" s="782"/>
      <c r="AI35" s="782"/>
      <c r="AJ35" s="783"/>
      <c r="AK35" s="850">
        <v>44</v>
      </c>
      <c r="AL35" s="851"/>
      <c r="AM35" s="851"/>
      <c r="AN35" s="851"/>
      <c r="AO35" s="851"/>
      <c r="AP35" s="851">
        <v>975</v>
      </c>
      <c r="AQ35" s="851"/>
      <c r="AR35" s="851"/>
      <c r="AS35" s="851"/>
      <c r="AT35" s="851"/>
      <c r="AU35" s="851">
        <v>466</v>
      </c>
      <c r="AV35" s="851"/>
      <c r="AW35" s="851"/>
      <c r="AX35" s="851"/>
      <c r="AY35" s="851"/>
      <c r="AZ35" s="852" t="s">
        <v>470</v>
      </c>
      <c r="BA35" s="852"/>
      <c r="BB35" s="852"/>
      <c r="BC35" s="852"/>
      <c r="BD35" s="852"/>
      <c r="BE35" s="848" t="s">
        <v>540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516</v>
      </c>
      <c r="C36" s="776"/>
      <c r="D36" s="776"/>
      <c r="E36" s="776"/>
      <c r="F36" s="776"/>
      <c r="G36" s="776"/>
      <c r="H36" s="776"/>
      <c r="I36" s="776"/>
      <c r="J36" s="776"/>
      <c r="K36" s="776"/>
      <c r="L36" s="776"/>
      <c r="M36" s="776"/>
      <c r="N36" s="776"/>
      <c r="O36" s="776"/>
      <c r="P36" s="777"/>
      <c r="Q36" s="778">
        <v>40058</v>
      </c>
      <c r="R36" s="779"/>
      <c r="S36" s="779"/>
      <c r="T36" s="779"/>
      <c r="U36" s="779"/>
      <c r="V36" s="779">
        <v>38380</v>
      </c>
      <c r="W36" s="779"/>
      <c r="X36" s="779"/>
      <c r="Y36" s="779"/>
      <c r="Z36" s="779"/>
      <c r="AA36" s="779">
        <v>1679</v>
      </c>
      <c r="AB36" s="779"/>
      <c r="AC36" s="779"/>
      <c r="AD36" s="779"/>
      <c r="AE36" s="780"/>
      <c r="AF36" s="781">
        <v>7649</v>
      </c>
      <c r="AG36" s="782"/>
      <c r="AH36" s="782"/>
      <c r="AI36" s="782"/>
      <c r="AJ36" s="783"/>
      <c r="AK36" s="850" t="s">
        <v>470</v>
      </c>
      <c r="AL36" s="851"/>
      <c r="AM36" s="851"/>
      <c r="AN36" s="851"/>
      <c r="AO36" s="851"/>
      <c r="AP36" s="851">
        <v>2543</v>
      </c>
      <c r="AQ36" s="851"/>
      <c r="AR36" s="851"/>
      <c r="AS36" s="851"/>
      <c r="AT36" s="851"/>
      <c r="AU36" s="851" t="s">
        <v>470</v>
      </c>
      <c r="AV36" s="851"/>
      <c r="AW36" s="851"/>
      <c r="AX36" s="851"/>
      <c r="AY36" s="851"/>
      <c r="AZ36" s="852" t="s">
        <v>470</v>
      </c>
      <c r="BA36" s="852"/>
      <c r="BB36" s="852"/>
      <c r="BC36" s="852"/>
      <c r="BD36" s="852"/>
      <c r="BE36" s="848" t="s">
        <v>540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520</v>
      </c>
      <c r="C37" s="776"/>
      <c r="D37" s="776"/>
      <c r="E37" s="776"/>
      <c r="F37" s="776"/>
      <c r="G37" s="776"/>
      <c r="H37" s="776"/>
      <c r="I37" s="776"/>
      <c r="J37" s="776"/>
      <c r="K37" s="776"/>
      <c r="L37" s="776"/>
      <c r="M37" s="776"/>
      <c r="N37" s="776"/>
      <c r="O37" s="776"/>
      <c r="P37" s="777"/>
      <c r="Q37" s="778">
        <v>5093</v>
      </c>
      <c r="R37" s="779"/>
      <c r="S37" s="779"/>
      <c r="T37" s="779"/>
      <c r="U37" s="779"/>
      <c r="V37" s="779">
        <v>4886</v>
      </c>
      <c r="W37" s="779"/>
      <c r="X37" s="779"/>
      <c r="Y37" s="779"/>
      <c r="Z37" s="779"/>
      <c r="AA37" s="779">
        <v>207</v>
      </c>
      <c r="AB37" s="779"/>
      <c r="AC37" s="779"/>
      <c r="AD37" s="779"/>
      <c r="AE37" s="780"/>
      <c r="AF37" s="781">
        <v>1427</v>
      </c>
      <c r="AG37" s="782"/>
      <c r="AH37" s="782"/>
      <c r="AI37" s="782"/>
      <c r="AJ37" s="783"/>
      <c r="AK37" s="850">
        <v>2334</v>
      </c>
      <c r="AL37" s="851"/>
      <c r="AM37" s="851"/>
      <c r="AN37" s="851"/>
      <c r="AO37" s="851"/>
      <c r="AP37" s="851">
        <v>23383</v>
      </c>
      <c r="AQ37" s="851"/>
      <c r="AR37" s="851"/>
      <c r="AS37" s="851"/>
      <c r="AT37" s="851"/>
      <c r="AU37" s="851">
        <v>14404</v>
      </c>
      <c r="AV37" s="851"/>
      <c r="AW37" s="851"/>
      <c r="AX37" s="851"/>
      <c r="AY37" s="851"/>
      <c r="AZ37" s="852" t="s">
        <v>470</v>
      </c>
      <c r="BA37" s="852"/>
      <c r="BB37" s="852"/>
      <c r="BC37" s="852"/>
      <c r="BD37" s="852"/>
      <c r="BE37" s="848" t="s">
        <v>540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542</v>
      </c>
      <c r="C38" s="776"/>
      <c r="D38" s="776"/>
      <c r="E38" s="776"/>
      <c r="F38" s="776"/>
      <c r="G38" s="776"/>
      <c r="H38" s="776"/>
      <c r="I38" s="776"/>
      <c r="J38" s="776"/>
      <c r="K38" s="776"/>
      <c r="L38" s="776"/>
      <c r="M38" s="776"/>
      <c r="N38" s="776"/>
      <c r="O38" s="776"/>
      <c r="P38" s="777"/>
      <c r="Q38" s="778">
        <v>1296</v>
      </c>
      <c r="R38" s="779"/>
      <c r="S38" s="779"/>
      <c r="T38" s="779"/>
      <c r="U38" s="779"/>
      <c r="V38" s="779">
        <v>1282</v>
      </c>
      <c r="W38" s="779"/>
      <c r="X38" s="779"/>
      <c r="Y38" s="779"/>
      <c r="Z38" s="779"/>
      <c r="AA38" s="779">
        <v>14</v>
      </c>
      <c r="AB38" s="779"/>
      <c r="AC38" s="779"/>
      <c r="AD38" s="779"/>
      <c r="AE38" s="780"/>
      <c r="AF38" s="781">
        <v>14</v>
      </c>
      <c r="AG38" s="782"/>
      <c r="AH38" s="782"/>
      <c r="AI38" s="782"/>
      <c r="AJ38" s="783"/>
      <c r="AK38" s="850">
        <v>200</v>
      </c>
      <c r="AL38" s="851"/>
      <c r="AM38" s="851"/>
      <c r="AN38" s="851"/>
      <c r="AO38" s="851"/>
      <c r="AP38" s="851">
        <v>779</v>
      </c>
      <c r="AQ38" s="851"/>
      <c r="AR38" s="851"/>
      <c r="AS38" s="851"/>
      <c r="AT38" s="851"/>
      <c r="AU38" s="851">
        <v>411</v>
      </c>
      <c r="AV38" s="851"/>
      <c r="AW38" s="851"/>
      <c r="AX38" s="851"/>
      <c r="AY38" s="851"/>
      <c r="AZ38" s="852" t="s">
        <v>470</v>
      </c>
      <c r="BA38" s="852"/>
      <c r="BB38" s="852"/>
      <c r="BC38" s="852"/>
      <c r="BD38" s="852"/>
      <c r="BE38" s="848" t="s">
        <v>543</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544</v>
      </c>
      <c r="C39" s="776"/>
      <c r="D39" s="776"/>
      <c r="E39" s="776"/>
      <c r="F39" s="776"/>
      <c r="G39" s="776"/>
      <c r="H39" s="776"/>
      <c r="I39" s="776"/>
      <c r="J39" s="776"/>
      <c r="K39" s="776"/>
      <c r="L39" s="776"/>
      <c r="M39" s="776"/>
      <c r="N39" s="776"/>
      <c r="O39" s="776"/>
      <c r="P39" s="777"/>
      <c r="Q39" s="778">
        <v>307</v>
      </c>
      <c r="R39" s="779"/>
      <c r="S39" s="779"/>
      <c r="T39" s="779"/>
      <c r="U39" s="779"/>
      <c r="V39" s="779">
        <v>307</v>
      </c>
      <c r="W39" s="779"/>
      <c r="X39" s="779"/>
      <c r="Y39" s="779"/>
      <c r="Z39" s="779"/>
      <c r="AA39" s="779" t="s">
        <v>470</v>
      </c>
      <c r="AB39" s="779"/>
      <c r="AC39" s="779"/>
      <c r="AD39" s="779"/>
      <c r="AE39" s="780"/>
      <c r="AF39" s="781" t="s">
        <v>470</v>
      </c>
      <c r="AG39" s="782"/>
      <c r="AH39" s="782"/>
      <c r="AI39" s="782"/>
      <c r="AJ39" s="783"/>
      <c r="AK39" s="850">
        <v>213</v>
      </c>
      <c r="AL39" s="851"/>
      <c r="AM39" s="851"/>
      <c r="AN39" s="851"/>
      <c r="AO39" s="851"/>
      <c r="AP39" s="851">
        <v>160</v>
      </c>
      <c r="AQ39" s="851"/>
      <c r="AR39" s="851"/>
      <c r="AS39" s="851"/>
      <c r="AT39" s="851"/>
      <c r="AU39" s="851">
        <v>115</v>
      </c>
      <c r="AV39" s="851"/>
      <c r="AW39" s="851"/>
      <c r="AX39" s="851"/>
      <c r="AY39" s="851"/>
      <c r="AZ39" s="852" t="s">
        <v>470</v>
      </c>
      <c r="BA39" s="852"/>
      <c r="BB39" s="852"/>
      <c r="BC39" s="852"/>
      <c r="BD39" s="852"/>
      <c r="BE39" s="848" t="s">
        <v>543</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545</v>
      </c>
      <c r="C40" s="776"/>
      <c r="D40" s="776"/>
      <c r="E40" s="776"/>
      <c r="F40" s="776"/>
      <c r="G40" s="776"/>
      <c r="H40" s="776"/>
      <c r="I40" s="776"/>
      <c r="J40" s="776"/>
      <c r="K40" s="776"/>
      <c r="L40" s="776"/>
      <c r="M40" s="776"/>
      <c r="N40" s="776"/>
      <c r="O40" s="776"/>
      <c r="P40" s="777"/>
      <c r="Q40" s="778">
        <v>81</v>
      </c>
      <c r="R40" s="779"/>
      <c r="S40" s="779"/>
      <c r="T40" s="779"/>
      <c r="U40" s="779"/>
      <c r="V40" s="779">
        <v>98</v>
      </c>
      <c r="W40" s="779"/>
      <c r="X40" s="779"/>
      <c r="Y40" s="779"/>
      <c r="Z40" s="779"/>
      <c r="AA40" s="779">
        <v>-17</v>
      </c>
      <c r="AB40" s="779"/>
      <c r="AC40" s="779"/>
      <c r="AD40" s="779"/>
      <c r="AE40" s="780"/>
      <c r="AF40" s="781" t="s">
        <v>470</v>
      </c>
      <c r="AG40" s="782"/>
      <c r="AH40" s="782"/>
      <c r="AI40" s="782"/>
      <c r="AJ40" s="783"/>
      <c r="AK40" s="850">
        <v>3</v>
      </c>
      <c r="AL40" s="851"/>
      <c r="AM40" s="851"/>
      <c r="AN40" s="851"/>
      <c r="AO40" s="851"/>
      <c r="AP40" s="851">
        <v>10</v>
      </c>
      <c r="AQ40" s="851"/>
      <c r="AR40" s="851"/>
      <c r="AS40" s="851"/>
      <c r="AT40" s="851"/>
      <c r="AU40" s="851">
        <v>1</v>
      </c>
      <c r="AV40" s="851"/>
      <c r="AW40" s="851"/>
      <c r="AX40" s="851"/>
      <c r="AY40" s="851"/>
      <c r="AZ40" s="852" t="s">
        <v>470</v>
      </c>
      <c r="BA40" s="852"/>
      <c r="BB40" s="852"/>
      <c r="BC40" s="852"/>
      <c r="BD40" s="852"/>
      <c r="BE40" s="848" t="s">
        <v>543</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546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14932</v>
      </c>
      <c r="AG63" s="862"/>
      <c r="AH63" s="862"/>
      <c r="AI63" s="862"/>
      <c r="AJ63" s="863"/>
      <c r="AK63" s="864"/>
      <c r="AL63" s="859"/>
      <c r="AM63" s="859"/>
      <c r="AN63" s="859"/>
      <c r="AO63" s="859"/>
      <c r="AP63" s="862">
        <v>46707</v>
      </c>
      <c r="AQ63" s="862"/>
      <c r="AR63" s="862"/>
      <c r="AS63" s="862"/>
      <c r="AT63" s="862"/>
      <c r="AU63" s="862">
        <v>19808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384</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446</v>
      </c>
      <c r="R68" s="886"/>
      <c r="S68" s="886"/>
      <c r="T68" s="886"/>
      <c r="U68" s="886"/>
      <c r="V68" s="893">
        <v>431</v>
      </c>
      <c r="W68" s="894"/>
      <c r="X68" s="894"/>
      <c r="Y68" s="894"/>
      <c r="Z68" s="895"/>
      <c r="AA68" s="886">
        <v>15</v>
      </c>
      <c r="AB68" s="886"/>
      <c r="AC68" s="886"/>
      <c r="AD68" s="886"/>
      <c r="AE68" s="886"/>
      <c r="AF68" s="886">
        <v>15</v>
      </c>
      <c r="AG68" s="886"/>
      <c r="AH68" s="886"/>
      <c r="AI68" s="886"/>
      <c r="AJ68" s="886"/>
      <c r="AK68" s="886" t="s">
        <v>470</v>
      </c>
      <c r="AL68" s="886"/>
      <c r="AM68" s="886"/>
      <c r="AN68" s="886"/>
      <c r="AO68" s="886"/>
      <c r="AP68" s="886">
        <v>255</v>
      </c>
      <c r="AQ68" s="886"/>
      <c r="AR68" s="886"/>
      <c r="AS68" s="886"/>
      <c r="AT68" s="886"/>
      <c r="AU68" s="886">
        <v>184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536</v>
      </c>
      <c r="C69" s="897"/>
      <c r="D69" s="897"/>
      <c r="E69" s="897"/>
      <c r="F69" s="897"/>
      <c r="G69" s="897"/>
      <c r="H69" s="897"/>
      <c r="I69" s="897"/>
      <c r="J69" s="897"/>
      <c r="K69" s="897"/>
      <c r="L69" s="897"/>
      <c r="M69" s="897"/>
      <c r="N69" s="897"/>
      <c r="O69" s="897"/>
      <c r="P69" s="898"/>
      <c r="Q69" s="899">
        <v>299</v>
      </c>
      <c r="R69" s="900"/>
      <c r="S69" s="900"/>
      <c r="T69" s="900"/>
      <c r="U69" s="850"/>
      <c r="V69" s="901">
        <v>293</v>
      </c>
      <c r="W69" s="900"/>
      <c r="X69" s="900"/>
      <c r="Y69" s="900"/>
      <c r="Z69" s="850"/>
      <c r="AA69" s="901">
        <v>6</v>
      </c>
      <c r="AB69" s="900"/>
      <c r="AC69" s="900"/>
      <c r="AD69" s="900"/>
      <c r="AE69" s="850"/>
      <c r="AF69" s="901">
        <v>6</v>
      </c>
      <c r="AG69" s="900"/>
      <c r="AH69" s="900"/>
      <c r="AI69" s="900"/>
      <c r="AJ69" s="850"/>
      <c r="AK69" s="901" t="s">
        <v>470</v>
      </c>
      <c r="AL69" s="900"/>
      <c r="AM69" s="900"/>
      <c r="AN69" s="900"/>
      <c r="AO69" s="850"/>
      <c r="AP69" s="851">
        <v>97</v>
      </c>
      <c r="AQ69" s="851"/>
      <c r="AR69" s="851"/>
      <c r="AS69" s="851"/>
      <c r="AT69" s="851"/>
      <c r="AU69" s="851">
        <v>32</v>
      </c>
      <c r="AV69" s="851"/>
      <c r="AW69" s="851"/>
      <c r="AX69" s="851"/>
      <c r="AY69" s="851"/>
      <c r="AZ69" s="902"/>
      <c r="BA69" s="902"/>
      <c r="BB69" s="902"/>
      <c r="BC69" s="902"/>
      <c r="BD69" s="903"/>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527</v>
      </c>
      <c r="C70" s="897"/>
      <c r="D70" s="897"/>
      <c r="E70" s="897"/>
      <c r="F70" s="897"/>
      <c r="G70" s="897"/>
      <c r="H70" s="897"/>
      <c r="I70" s="897"/>
      <c r="J70" s="897"/>
      <c r="K70" s="897"/>
      <c r="L70" s="897"/>
      <c r="M70" s="897"/>
      <c r="N70" s="897"/>
      <c r="O70" s="897"/>
      <c r="P70" s="898"/>
      <c r="Q70" s="899">
        <v>3490</v>
      </c>
      <c r="R70" s="900"/>
      <c r="S70" s="900"/>
      <c r="T70" s="900"/>
      <c r="U70" s="850"/>
      <c r="V70" s="901">
        <v>3115</v>
      </c>
      <c r="W70" s="900"/>
      <c r="X70" s="900"/>
      <c r="Y70" s="900"/>
      <c r="Z70" s="850"/>
      <c r="AA70" s="901">
        <v>375</v>
      </c>
      <c r="AB70" s="900"/>
      <c r="AC70" s="900"/>
      <c r="AD70" s="900"/>
      <c r="AE70" s="850"/>
      <c r="AF70" s="901">
        <v>375</v>
      </c>
      <c r="AG70" s="900"/>
      <c r="AH70" s="900"/>
      <c r="AI70" s="900"/>
      <c r="AJ70" s="850"/>
      <c r="AK70" s="901">
        <v>264</v>
      </c>
      <c r="AL70" s="900"/>
      <c r="AM70" s="900"/>
      <c r="AN70" s="900"/>
      <c r="AO70" s="850"/>
      <c r="AP70" s="851">
        <v>3762</v>
      </c>
      <c r="AQ70" s="851"/>
      <c r="AR70" s="851"/>
      <c r="AS70" s="851"/>
      <c r="AT70" s="851"/>
      <c r="AU70" s="851">
        <v>2162</v>
      </c>
      <c r="AV70" s="851"/>
      <c r="AW70" s="851"/>
      <c r="AX70" s="851"/>
      <c r="AY70" s="851"/>
      <c r="AZ70" s="902"/>
      <c r="BA70" s="902"/>
      <c r="BB70" s="902"/>
      <c r="BC70" s="902"/>
      <c r="BD70" s="903"/>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528</v>
      </c>
      <c r="C71" s="897"/>
      <c r="D71" s="897"/>
      <c r="E71" s="897"/>
      <c r="F71" s="897"/>
      <c r="G71" s="897"/>
      <c r="H71" s="897"/>
      <c r="I71" s="897"/>
      <c r="J71" s="897"/>
      <c r="K71" s="897"/>
      <c r="L71" s="897"/>
      <c r="M71" s="897"/>
      <c r="N71" s="897"/>
      <c r="O71" s="897"/>
      <c r="P71" s="898"/>
      <c r="Q71" s="899">
        <v>1414</v>
      </c>
      <c r="R71" s="900"/>
      <c r="S71" s="900"/>
      <c r="T71" s="900"/>
      <c r="U71" s="850"/>
      <c r="V71" s="901">
        <v>1377</v>
      </c>
      <c r="W71" s="900"/>
      <c r="X71" s="900"/>
      <c r="Y71" s="900"/>
      <c r="Z71" s="850"/>
      <c r="AA71" s="901">
        <v>37</v>
      </c>
      <c r="AB71" s="900"/>
      <c r="AC71" s="900"/>
      <c r="AD71" s="900"/>
      <c r="AE71" s="850"/>
      <c r="AF71" s="901">
        <v>37</v>
      </c>
      <c r="AG71" s="900"/>
      <c r="AH71" s="900"/>
      <c r="AI71" s="900"/>
      <c r="AJ71" s="850"/>
      <c r="AK71" s="901">
        <v>11</v>
      </c>
      <c r="AL71" s="900"/>
      <c r="AM71" s="900"/>
      <c r="AN71" s="900"/>
      <c r="AO71" s="850"/>
      <c r="AP71" s="851">
        <v>1217</v>
      </c>
      <c r="AQ71" s="851"/>
      <c r="AR71" s="851"/>
      <c r="AS71" s="851"/>
      <c r="AT71" s="851"/>
      <c r="AU71" s="851">
        <v>254</v>
      </c>
      <c r="AV71" s="851"/>
      <c r="AW71" s="851"/>
      <c r="AX71" s="851"/>
      <c r="AY71" s="851"/>
      <c r="AZ71" s="902"/>
      <c r="BA71" s="902"/>
      <c r="BB71" s="902"/>
      <c r="BC71" s="902"/>
      <c r="BD71" s="903"/>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t="s">
        <v>529</v>
      </c>
      <c r="C72" s="897"/>
      <c r="D72" s="897"/>
      <c r="E72" s="897"/>
      <c r="F72" s="897"/>
      <c r="G72" s="897"/>
      <c r="H72" s="897"/>
      <c r="I72" s="897"/>
      <c r="J72" s="897"/>
      <c r="K72" s="897"/>
      <c r="L72" s="897"/>
      <c r="M72" s="897"/>
      <c r="N72" s="897"/>
      <c r="O72" s="897"/>
      <c r="P72" s="898"/>
      <c r="Q72" s="899">
        <v>447</v>
      </c>
      <c r="R72" s="900"/>
      <c r="S72" s="900"/>
      <c r="T72" s="900"/>
      <c r="U72" s="850"/>
      <c r="V72" s="901">
        <v>435</v>
      </c>
      <c r="W72" s="900"/>
      <c r="X72" s="900"/>
      <c r="Y72" s="900"/>
      <c r="Z72" s="850"/>
      <c r="AA72" s="901">
        <v>12</v>
      </c>
      <c r="AB72" s="900"/>
      <c r="AC72" s="900"/>
      <c r="AD72" s="900"/>
      <c r="AE72" s="850"/>
      <c r="AF72" s="901">
        <v>12</v>
      </c>
      <c r="AG72" s="900"/>
      <c r="AH72" s="900"/>
      <c r="AI72" s="900"/>
      <c r="AJ72" s="850"/>
      <c r="AK72" s="901" t="s">
        <v>470</v>
      </c>
      <c r="AL72" s="900"/>
      <c r="AM72" s="900"/>
      <c r="AN72" s="900"/>
      <c r="AO72" s="850"/>
      <c r="AP72" s="851" t="s">
        <v>470</v>
      </c>
      <c r="AQ72" s="851"/>
      <c r="AR72" s="851"/>
      <c r="AS72" s="851"/>
      <c r="AT72" s="851"/>
      <c r="AU72" s="851" t="s">
        <v>470</v>
      </c>
      <c r="AV72" s="851"/>
      <c r="AW72" s="851"/>
      <c r="AX72" s="851"/>
      <c r="AY72" s="851"/>
      <c r="AZ72" s="902"/>
      <c r="BA72" s="902"/>
      <c r="BB72" s="902"/>
      <c r="BC72" s="902"/>
      <c r="BD72" s="903"/>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t="s">
        <v>530</v>
      </c>
      <c r="C73" s="897"/>
      <c r="D73" s="897"/>
      <c r="E73" s="897"/>
      <c r="F73" s="897"/>
      <c r="G73" s="897"/>
      <c r="H73" s="897"/>
      <c r="I73" s="897"/>
      <c r="J73" s="897"/>
      <c r="K73" s="897"/>
      <c r="L73" s="897"/>
      <c r="M73" s="897"/>
      <c r="N73" s="897"/>
      <c r="O73" s="897"/>
      <c r="P73" s="898"/>
      <c r="Q73" s="899">
        <v>781</v>
      </c>
      <c r="R73" s="900"/>
      <c r="S73" s="900"/>
      <c r="T73" s="900"/>
      <c r="U73" s="850"/>
      <c r="V73" s="901">
        <v>775</v>
      </c>
      <c r="W73" s="900"/>
      <c r="X73" s="900"/>
      <c r="Y73" s="900"/>
      <c r="Z73" s="850"/>
      <c r="AA73" s="901">
        <v>7</v>
      </c>
      <c r="AB73" s="900"/>
      <c r="AC73" s="900"/>
      <c r="AD73" s="900"/>
      <c r="AE73" s="850"/>
      <c r="AF73" s="901">
        <v>7</v>
      </c>
      <c r="AG73" s="900"/>
      <c r="AH73" s="900"/>
      <c r="AI73" s="900"/>
      <c r="AJ73" s="850"/>
      <c r="AK73" s="901">
        <v>307</v>
      </c>
      <c r="AL73" s="900"/>
      <c r="AM73" s="900"/>
      <c r="AN73" s="900"/>
      <c r="AO73" s="850"/>
      <c r="AP73" s="851" t="s">
        <v>470</v>
      </c>
      <c r="AQ73" s="851"/>
      <c r="AR73" s="851"/>
      <c r="AS73" s="851"/>
      <c r="AT73" s="851"/>
      <c r="AU73" s="851" t="s">
        <v>470</v>
      </c>
      <c r="AV73" s="851"/>
      <c r="AW73" s="851"/>
      <c r="AX73" s="851"/>
      <c r="AY73" s="851"/>
      <c r="AZ73" s="902"/>
      <c r="BA73" s="902"/>
      <c r="BB73" s="902"/>
      <c r="BC73" s="902"/>
      <c r="BD73" s="903"/>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t="s">
        <v>531</v>
      </c>
      <c r="C74" s="897"/>
      <c r="D74" s="897"/>
      <c r="E74" s="897"/>
      <c r="F74" s="897"/>
      <c r="G74" s="897"/>
      <c r="H74" s="897"/>
      <c r="I74" s="897"/>
      <c r="J74" s="897"/>
      <c r="K74" s="897"/>
      <c r="L74" s="897"/>
      <c r="M74" s="897"/>
      <c r="N74" s="897"/>
      <c r="O74" s="897"/>
      <c r="P74" s="898"/>
      <c r="Q74" s="899">
        <v>36</v>
      </c>
      <c r="R74" s="900"/>
      <c r="S74" s="900"/>
      <c r="T74" s="900"/>
      <c r="U74" s="850"/>
      <c r="V74" s="901">
        <v>30</v>
      </c>
      <c r="W74" s="900"/>
      <c r="X74" s="900"/>
      <c r="Y74" s="900"/>
      <c r="Z74" s="850"/>
      <c r="AA74" s="901">
        <v>6</v>
      </c>
      <c r="AB74" s="900"/>
      <c r="AC74" s="900"/>
      <c r="AD74" s="900"/>
      <c r="AE74" s="850"/>
      <c r="AF74" s="901">
        <v>6</v>
      </c>
      <c r="AG74" s="900"/>
      <c r="AH74" s="900"/>
      <c r="AI74" s="900"/>
      <c r="AJ74" s="850"/>
      <c r="AK74" s="901" t="s">
        <v>470</v>
      </c>
      <c r="AL74" s="900"/>
      <c r="AM74" s="900"/>
      <c r="AN74" s="900"/>
      <c r="AO74" s="850"/>
      <c r="AP74" s="851" t="s">
        <v>470</v>
      </c>
      <c r="AQ74" s="851"/>
      <c r="AR74" s="851"/>
      <c r="AS74" s="851"/>
      <c r="AT74" s="851"/>
      <c r="AU74" s="851" t="s">
        <v>470</v>
      </c>
      <c r="AV74" s="851"/>
      <c r="AW74" s="851"/>
      <c r="AX74" s="851"/>
      <c r="AY74" s="851"/>
      <c r="AZ74" s="902"/>
      <c r="BA74" s="902"/>
      <c r="BB74" s="902"/>
      <c r="BC74" s="902"/>
      <c r="BD74" s="903"/>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t="s">
        <v>532</v>
      </c>
      <c r="C75" s="897"/>
      <c r="D75" s="897"/>
      <c r="E75" s="897"/>
      <c r="F75" s="897"/>
      <c r="G75" s="897"/>
      <c r="H75" s="897"/>
      <c r="I75" s="897"/>
      <c r="J75" s="897"/>
      <c r="K75" s="897"/>
      <c r="L75" s="897"/>
      <c r="M75" s="897"/>
      <c r="N75" s="897"/>
      <c r="O75" s="897"/>
      <c r="P75" s="898"/>
      <c r="Q75" s="899">
        <v>82</v>
      </c>
      <c r="R75" s="900"/>
      <c r="S75" s="900"/>
      <c r="T75" s="900"/>
      <c r="U75" s="850"/>
      <c r="V75" s="901">
        <v>80</v>
      </c>
      <c r="W75" s="900"/>
      <c r="X75" s="900"/>
      <c r="Y75" s="900"/>
      <c r="Z75" s="850"/>
      <c r="AA75" s="901">
        <v>2</v>
      </c>
      <c r="AB75" s="900"/>
      <c r="AC75" s="900"/>
      <c r="AD75" s="900"/>
      <c r="AE75" s="850"/>
      <c r="AF75" s="901">
        <v>2</v>
      </c>
      <c r="AG75" s="900"/>
      <c r="AH75" s="900"/>
      <c r="AI75" s="900"/>
      <c r="AJ75" s="850"/>
      <c r="AK75" s="901" t="s">
        <v>470</v>
      </c>
      <c r="AL75" s="900"/>
      <c r="AM75" s="900"/>
      <c r="AN75" s="900"/>
      <c r="AO75" s="850"/>
      <c r="AP75" s="901" t="s">
        <v>470</v>
      </c>
      <c r="AQ75" s="900"/>
      <c r="AR75" s="900"/>
      <c r="AS75" s="900"/>
      <c r="AT75" s="850"/>
      <c r="AU75" s="901" t="s">
        <v>470</v>
      </c>
      <c r="AV75" s="900"/>
      <c r="AW75" s="900"/>
      <c r="AX75" s="900"/>
      <c r="AY75" s="850"/>
      <c r="AZ75" s="902"/>
      <c r="BA75" s="902"/>
      <c r="BB75" s="902"/>
      <c r="BC75" s="902"/>
      <c r="BD75" s="903"/>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t="s">
        <v>533</v>
      </c>
      <c r="C76" s="897"/>
      <c r="D76" s="897"/>
      <c r="E76" s="897"/>
      <c r="F76" s="897"/>
      <c r="G76" s="897"/>
      <c r="H76" s="897"/>
      <c r="I76" s="897"/>
      <c r="J76" s="897"/>
      <c r="K76" s="897"/>
      <c r="L76" s="897"/>
      <c r="M76" s="897"/>
      <c r="N76" s="897"/>
      <c r="O76" s="897"/>
      <c r="P76" s="898"/>
      <c r="Q76" s="899">
        <v>232896</v>
      </c>
      <c r="R76" s="900"/>
      <c r="S76" s="900"/>
      <c r="T76" s="900"/>
      <c r="U76" s="850"/>
      <c r="V76" s="901">
        <v>226370</v>
      </c>
      <c r="W76" s="900"/>
      <c r="X76" s="900"/>
      <c r="Y76" s="900"/>
      <c r="Z76" s="850"/>
      <c r="AA76" s="901">
        <v>6526</v>
      </c>
      <c r="AB76" s="900"/>
      <c r="AC76" s="900"/>
      <c r="AD76" s="900"/>
      <c r="AE76" s="850"/>
      <c r="AF76" s="901">
        <v>6526</v>
      </c>
      <c r="AG76" s="900"/>
      <c r="AH76" s="900"/>
      <c r="AI76" s="900"/>
      <c r="AJ76" s="850"/>
      <c r="AK76" s="901" t="s">
        <v>470</v>
      </c>
      <c r="AL76" s="900"/>
      <c r="AM76" s="900"/>
      <c r="AN76" s="900"/>
      <c r="AO76" s="850"/>
      <c r="AP76" s="901" t="s">
        <v>470</v>
      </c>
      <c r="AQ76" s="900"/>
      <c r="AR76" s="900"/>
      <c r="AS76" s="900"/>
      <c r="AT76" s="850"/>
      <c r="AU76" s="901" t="s">
        <v>470</v>
      </c>
      <c r="AV76" s="900"/>
      <c r="AW76" s="900"/>
      <c r="AX76" s="900"/>
      <c r="AY76" s="850"/>
      <c r="AZ76" s="902"/>
      <c r="BA76" s="902"/>
      <c r="BB76" s="902"/>
      <c r="BC76" s="902"/>
      <c r="BD76" s="903"/>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t="s">
        <v>534</v>
      </c>
      <c r="C77" s="897"/>
      <c r="D77" s="897"/>
      <c r="E77" s="897"/>
      <c r="F77" s="897"/>
      <c r="G77" s="897"/>
      <c r="H77" s="897"/>
      <c r="I77" s="897"/>
      <c r="J77" s="897"/>
      <c r="K77" s="897"/>
      <c r="L77" s="897"/>
      <c r="M77" s="897"/>
      <c r="N77" s="897"/>
      <c r="O77" s="897"/>
      <c r="P77" s="898"/>
      <c r="Q77" s="899">
        <v>44</v>
      </c>
      <c r="R77" s="900"/>
      <c r="S77" s="900"/>
      <c r="T77" s="900"/>
      <c r="U77" s="850"/>
      <c r="V77" s="901">
        <v>42</v>
      </c>
      <c r="W77" s="900"/>
      <c r="X77" s="900"/>
      <c r="Y77" s="900"/>
      <c r="Z77" s="850"/>
      <c r="AA77" s="901">
        <v>1</v>
      </c>
      <c r="AB77" s="900"/>
      <c r="AC77" s="900"/>
      <c r="AD77" s="900"/>
      <c r="AE77" s="850"/>
      <c r="AF77" s="901">
        <v>1</v>
      </c>
      <c r="AG77" s="900"/>
      <c r="AH77" s="900"/>
      <c r="AI77" s="900"/>
      <c r="AJ77" s="850"/>
      <c r="AK77" s="901">
        <v>3</v>
      </c>
      <c r="AL77" s="900"/>
      <c r="AM77" s="900"/>
      <c r="AN77" s="900"/>
      <c r="AO77" s="850"/>
      <c r="AP77" s="901" t="s">
        <v>470</v>
      </c>
      <c r="AQ77" s="900"/>
      <c r="AR77" s="900"/>
      <c r="AS77" s="900"/>
      <c r="AT77" s="850"/>
      <c r="AU77" s="901" t="s">
        <v>470</v>
      </c>
      <c r="AV77" s="900"/>
      <c r="AW77" s="900"/>
      <c r="AX77" s="900"/>
      <c r="AY77" s="850"/>
      <c r="AZ77" s="902"/>
      <c r="BA77" s="902"/>
      <c r="BB77" s="902"/>
      <c r="BC77" s="902"/>
      <c r="BD77" s="903"/>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t="s">
        <v>547</v>
      </c>
      <c r="C78" s="897"/>
      <c r="D78" s="897"/>
      <c r="E78" s="897"/>
      <c r="F78" s="897"/>
      <c r="G78" s="897"/>
      <c r="H78" s="897"/>
      <c r="I78" s="897"/>
      <c r="J78" s="897"/>
      <c r="K78" s="897"/>
      <c r="L78" s="897"/>
      <c r="M78" s="897"/>
      <c r="N78" s="897"/>
      <c r="O78" s="897"/>
      <c r="P78" s="898"/>
      <c r="Q78" s="899">
        <v>22</v>
      </c>
      <c r="R78" s="900"/>
      <c r="S78" s="900"/>
      <c r="T78" s="900"/>
      <c r="U78" s="850"/>
      <c r="V78" s="901">
        <v>21</v>
      </c>
      <c r="W78" s="900"/>
      <c r="X78" s="900"/>
      <c r="Y78" s="900"/>
      <c r="Z78" s="850"/>
      <c r="AA78" s="901">
        <v>1</v>
      </c>
      <c r="AB78" s="900"/>
      <c r="AC78" s="900"/>
      <c r="AD78" s="900"/>
      <c r="AE78" s="850"/>
      <c r="AF78" s="901">
        <v>1</v>
      </c>
      <c r="AG78" s="900"/>
      <c r="AH78" s="900"/>
      <c r="AI78" s="900"/>
      <c r="AJ78" s="850"/>
      <c r="AK78" s="901">
        <v>2</v>
      </c>
      <c r="AL78" s="900"/>
      <c r="AM78" s="900"/>
      <c r="AN78" s="900"/>
      <c r="AO78" s="850"/>
      <c r="AP78" s="851" t="s">
        <v>470</v>
      </c>
      <c r="AQ78" s="851"/>
      <c r="AR78" s="851"/>
      <c r="AS78" s="851"/>
      <c r="AT78" s="851"/>
      <c r="AU78" s="851" t="s">
        <v>470</v>
      </c>
      <c r="AV78" s="851"/>
      <c r="AW78" s="851"/>
      <c r="AX78" s="851"/>
      <c r="AY78" s="851"/>
      <c r="AZ78" s="902"/>
      <c r="BA78" s="902"/>
      <c r="BB78" s="902"/>
      <c r="BC78" s="902"/>
      <c r="BD78" s="903"/>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904"/>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2"/>
      <c r="BA79" s="902"/>
      <c r="BB79" s="902"/>
      <c r="BC79" s="902"/>
      <c r="BD79" s="903"/>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904"/>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2"/>
      <c r="BA80" s="902"/>
      <c r="BB80" s="902"/>
      <c r="BC80" s="902"/>
      <c r="BD80" s="903"/>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904"/>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2"/>
      <c r="BA81" s="902"/>
      <c r="BB81" s="902"/>
      <c r="BC81" s="902"/>
      <c r="BD81" s="903"/>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904"/>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2"/>
      <c r="BA82" s="902"/>
      <c r="BB82" s="902"/>
      <c r="BC82" s="902"/>
      <c r="BD82" s="903"/>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904"/>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2"/>
      <c r="BA83" s="902"/>
      <c r="BB83" s="902"/>
      <c r="BC83" s="902"/>
      <c r="BD83" s="903"/>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904"/>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2"/>
      <c r="BA84" s="902"/>
      <c r="BB84" s="902"/>
      <c r="BC84" s="902"/>
      <c r="BD84" s="903"/>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904"/>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2"/>
      <c r="BA85" s="902"/>
      <c r="BB85" s="902"/>
      <c r="BC85" s="902"/>
      <c r="BD85" s="903"/>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904"/>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2"/>
      <c r="BA86" s="902"/>
      <c r="BB86" s="902"/>
      <c r="BC86" s="902"/>
      <c r="BD86" s="903"/>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548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6988</v>
      </c>
      <c r="AG88" s="862"/>
      <c r="AH88" s="862"/>
      <c r="AI88" s="862"/>
      <c r="AJ88" s="862"/>
      <c r="AK88" s="859"/>
      <c r="AL88" s="859"/>
      <c r="AM88" s="859"/>
      <c r="AN88" s="859"/>
      <c r="AO88" s="859"/>
      <c r="AP88" s="862">
        <v>5330</v>
      </c>
      <c r="AQ88" s="862"/>
      <c r="AR88" s="862"/>
      <c r="AS88" s="862"/>
      <c r="AT88" s="862"/>
      <c r="AU88" s="862">
        <v>2632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563</v>
      </c>
      <c r="BS102" s="811"/>
      <c r="BT102" s="811"/>
      <c r="BU102" s="811"/>
      <c r="BV102" s="811"/>
      <c r="BW102" s="811"/>
      <c r="BX102" s="811"/>
      <c r="BY102" s="811"/>
      <c r="BZ102" s="811"/>
      <c r="CA102" s="811"/>
      <c r="CB102" s="811"/>
      <c r="CC102" s="811"/>
      <c r="CD102" s="811"/>
      <c r="CE102" s="811"/>
      <c r="CF102" s="811"/>
      <c r="CG102" s="812"/>
      <c r="CH102" s="912"/>
      <c r="CI102" s="913"/>
      <c r="CJ102" s="913"/>
      <c r="CK102" s="913"/>
      <c r="CL102" s="914"/>
      <c r="CM102" s="912"/>
      <c r="CN102" s="913"/>
      <c r="CO102" s="913"/>
      <c r="CP102" s="913"/>
      <c r="CQ102" s="914"/>
      <c r="CR102" s="915">
        <v>852</v>
      </c>
      <c r="CS102" s="870"/>
      <c r="CT102" s="870"/>
      <c r="CU102" s="870"/>
      <c r="CV102" s="916"/>
      <c r="CW102" s="915">
        <v>2967</v>
      </c>
      <c r="CX102" s="870"/>
      <c r="CY102" s="870"/>
      <c r="CZ102" s="870"/>
      <c r="DA102" s="916"/>
      <c r="DB102" s="915">
        <v>738</v>
      </c>
      <c r="DC102" s="870"/>
      <c r="DD102" s="870"/>
      <c r="DE102" s="870"/>
      <c r="DF102" s="916"/>
      <c r="DG102" s="915" t="s">
        <v>470</v>
      </c>
      <c r="DH102" s="870"/>
      <c r="DI102" s="870"/>
      <c r="DJ102" s="870"/>
      <c r="DK102" s="916"/>
      <c r="DL102" s="915">
        <v>118</v>
      </c>
      <c r="DM102" s="870"/>
      <c r="DN102" s="870"/>
      <c r="DO102" s="870"/>
      <c r="DP102" s="916"/>
      <c r="DQ102" s="915">
        <v>106</v>
      </c>
      <c r="DR102" s="870"/>
      <c r="DS102" s="870"/>
      <c r="DT102" s="870"/>
      <c r="DU102" s="916"/>
      <c r="DV102" s="939"/>
      <c r="DW102" s="940"/>
      <c r="DX102" s="940"/>
      <c r="DY102" s="940"/>
      <c r="DZ102" s="94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386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387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390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7" t="s">
        <v>392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393</v>
      </c>
      <c r="AB109" s="918"/>
      <c r="AC109" s="918"/>
      <c r="AD109" s="918"/>
      <c r="AE109" s="919"/>
      <c r="AF109" s="917" t="s">
        <v>288</v>
      </c>
      <c r="AG109" s="918"/>
      <c r="AH109" s="918"/>
      <c r="AI109" s="918"/>
      <c r="AJ109" s="919"/>
      <c r="AK109" s="917" t="s">
        <v>287</v>
      </c>
      <c r="AL109" s="918"/>
      <c r="AM109" s="918"/>
      <c r="AN109" s="918"/>
      <c r="AO109" s="919"/>
      <c r="AP109" s="917" t="s">
        <v>394</v>
      </c>
      <c r="AQ109" s="918"/>
      <c r="AR109" s="918"/>
      <c r="AS109" s="918"/>
      <c r="AT109" s="920"/>
      <c r="AU109" s="937" t="s">
        <v>392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393</v>
      </c>
      <c r="BR109" s="918"/>
      <c r="BS109" s="918"/>
      <c r="BT109" s="918"/>
      <c r="BU109" s="919"/>
      <c r="BV109" s="917" t="s">
        <v>288</v>
      </c>
      <c r="BW109" s="918"/>
      <c r="BX109" s="918"/>
      <c r="BY109" s="918"/>
      <c r="BZ109" s="919"/>
      <c r="CA109" s="917" t="s">
        <v>287</v>
      </c>
      <c r="CB109" s="918"/>
      <c r="CC109" s="918"/>
      <c r="CD109" s="918"/>
      <c r="CE109" s="919"/>
      <c r="CF109" s="938" t="s">
        <v>394</v>
      </c>
      <c r="CG109" s="938"/>
      <c r="CH109" s="938"/>
      <c r="CI109" s="938"/>
      <c r="CJ109" s="938"/>
      <c r="CK109" s="917" t="s">
        <v>395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393</v>
      </c>
      <c r="DH109" s="918"/>
      <c r="DI109" s="918"/>
      <c r="DJ109" s="918"/>
      <c r="DK109" s="919"/>
      <c r="DL109" s="917" t="s">
        <v>288</v>
      </c>
      <c r="DM109" s="918"/>
      <c r="DN109" s="918"/>
      <c r="DO109" s="918"/>
      <c r="DP109" s="919"/>
      <c r="DQ109" s="917" t="s">
        <v>287</v>
      </c>
      <c r="DR109" s="918"/>
      <c r="DS109" s="918"/>
      <c r="DT109" s="918"/>
      <c r="DU109" s="919"/>
      <c r="DV109" s="917" t="s">
        <v>394</v>
      </c>
      <c r="DW109" s="918"/>
      <c r="DX109" s="918"/>
      <c r="DY109" s="918"/>
      <c r="DZ109" s="920"/>
    </row>
    <row r="110" spans="1:131" s="199" customFormat="1" ht="26.25" customHeight="1" x14ac:dyDescent="0.15">
      <c r="A110" s="921" t="s">
        <v>396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7665618</v>
      </c>
      <c r="AB110" s="925"/>
      <c r="AC110" s="925"/>
      <c r="AD110" s="925"/>
      <c r="AE110" s="926"/>
      <c r="AF110" s="927">
        <v>7466636</v>
      </c>
      <c r="AG110" s="925"/>
      <c r="AH110" s="925"/>
      <c r="AI110" s="925"/>
      <c r="AJ110" s="926"/>
      <c r="AK110" s="927">
        <v>7624649</v>
      </c>
      <c r="AL110" s="925"/>
      <c r="AM110" s="925"/>
      <c r="AN110" s="925"/>
      <c r="AO110" s="926"/>
      <c r="AP110" s="928">
        <v>25.9</v>
      </c>
      <c r="AQ110" s="929"/>
      <c r="AR110" s="929"/>
      <c r="AS110" s="929"/>
      <c r="AT110" s="930"/>
      <c r="AU110" s="931" t="s">
        <v>61</v>
      </c>
      <c r="AV110" s="932"/>
      <c r="AW110" s="932"/>
      <c r="AX110" s="932"/>
      <c r="AY110" s="932"/>
      <c r="AZ110" s="973" t="s">
        <v>397</v>
      </c>
      <c r="BA110" s="922"/>
      <c r="BB110" s="922"/>
      <c r="BC110" s="922"/>
      <c r="BD110" s="922"/>
      <c r="BE110" s="922"/>
      <c r="BF110" s="922"/>
      <c r="BG110" s="922"/>
      <c r="BH110" s="922"/>
      <c r="BI110" s="922"/>
      <c r="BJ110" s="922"/>
      <c r="BK110" s="922"/>
      <c r="BL110" s="922"/>
      <c r="BM110" s="922"/>
      <c r="BN110" s="922"/>
      <c r="BO110" s="922"/>
      <c r="BP110" s="923"/>
      <c r="BQ110" s="959">
        <v>85883364</v>
      </c>
      <c r="BR110" s="960"/>
      <c r="BS110" s="960"/>
      <c r="BT110" s="960"/>
      <c r="BU110" s="960"/>
      <c r="BV110" s="960">
        <v>87366884</v>
      </c>
      <c r="BW110" s="960"/>
      <c r="BX110" s="960"/>
      <c r="BY110" s="960"/>
      <c r="BZ110" s="960"/>
      <c r="CA110" s="960">
        <v>86565554</v>
      </c>
      <c r="CB110" s="960"/>
      <c r="CC110" s="960"/>
      <c r="CD110" s="960"/>
      <c r="CE110" s="960"/>
      <c r="CF110" s="974">
        <v>294.10000000000002</v>
      </c>
      <c r="CG110" s="975"/>
      <c r="CH110" s="975"/>
      <c r="CI110" s="975"/>
      <c r="CJ110" s="975"/>
      <c r="CK110" s="976" t="s">
        <v>398</v>
      </c>
      <c r="CL110" s="977"/>
      <c r="CM110" s="956" t="s">
        <v>399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112</v>
      </c>
      <c r="DH110" s="960"/>
      <c r="DI110" s="960"/>
      <c r="DJ110" s="960"/>
      <c r="DK110" s="960"/>
      <c r="DL110" s="960" t="s">
        <v>112</v>
      </c>
      <c r="DM110" s="960"/>
      <c r="DN110" s="960"/>
      <c r="DO110" s="960"/>
      <c r="DP110" s="960"/>
      <c r="DQ110" s="960" t="s">
        <v>112</v>
      </c>
      <c r="DR110" s="960"/>
      <c r="DS110" s="960"/>
      <c r="DT110" s="960"/>
      <c r="DU110" s="960"/>
      <c r="DV110" s="961" t="s">
        <v>112</v>
      </c>
      <c r="DW110" s="961"/>
      <c r="DX110" s="961"/>
      <c r="DY110" s="961"/>
      <c r="DZ110" s="962"/>
    </row>
    <row r="111" spans="1:131" s="199" customFormat="1" ht="26.25" customHeight="1" x14ac:dyDescent="0.15">
      <c r="A111" s="963" t="s">
        <v>400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33"/>
      <c r="AV111" s="934"/>
      <c r="AW111" s="934"/>
      <c r="AX111" s="934"/>
      <c r="AY111" s="934"/>
      <c r="AZ111" s="982" t="s">
        <v>401</v>
      </c>
      <c r="BA111" s="983"/>
      <c r="BB111" s="983"/>
      <c r="BC111" s="983"/>
      <c r="BD111" s="983"/>
      <c r="BE111" s="983"/>
      <c r="BF111" s="983"/>
      <c r="BG111" s="983"/>
      <c r="BH111" s="983"/>
      <c r="BI111" s="983"/>
      <c r="BJ111" s="983"/>
      <c r="BK111" s="983"/>
      <c r="BL111" s="983"/>
      <c r="BM111" s="983"/>
      <c r="BN111" s="983"/>
      <c r="BO111" s="983"/>
      <c r="BP111" s="984"/>
      <c r="BQ111" s="952">
        <v>3126536</v>
      </c>
      <c r="BR111" s="953"/>
      <c r="BS111" s="953"/>
      <c r="BT111" s="953"/>
      <c r="BU111" s="953"/>
      <c r="BV111" s="953">
        <v>3079876</v>
      </c>
      <c r="BW111" s="953"/>
      <c r="BX111" s="953"/>
      <c r="BY111" s="953"/>
      <c r="BZ111" s="953"/>
      <c r="CA111" s="953">
        <v>2947981</v>
      </c>
      <c r="CB111" s="953"/>
      <c r="CC111" s="953"/>
      <c r="CD111" s="953"/>
      <c r="CE111" s="953"/>
      <c r="CF111" s="947">
        <v>10</v>
      </c>
      <c r="CG111" s="948"/>
      <c r="CH111" s="948"/>
      <c r="CI111" s="948"/>
      <c r="CJ111" s="948"/>
      <c r="CK111" s="978"/>
      <c r="CL111" s="979"/>
      <c r="CM111" s="949" t="s">
        <v>402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112</v>
      </c>
      <c r="DH111" s="953"/>
      <c r="DI111" s="953"/>
      <c r="DJ111" s="953"/>
      <c r="DK111" s="953"/>
      <c r="DL111" s="953" t="s">
        <v>112</v>
      </c>
      <c r="DM111" s="953"/>
      <c r="DN111" s="953"/>
      <c r="DO111" s="953"/>
      <c r="DP111" s="953"/>
      <c r="DQ111" s="953" t="s">
        <v>112</v>
      </c>
      <c r="DR111" s="953"/>
      <c r="DS111" s="953"/>
      <c r="DT111" s="953"/>
      <c r="DU111" s="953"/>
      <c r="DV111" s="954" t="s">
        <v>112</v>
      </c>
      <c r="DW111" s="954"/>
      <c r="DX111" s="954"/>
      <c r="DY111" s="954"/>
      <c r="DZ111" s="955"/>
    </row>
    <row r="112" spans="1:131" s="199" customFormat="1" ht="26.25" customHeight="1" x14ac:dyDescent="0.15">
      <c r="A112" s="985" t="s">
        <v>403</v>
      </c>
      <c r="B112" s="986"/>
      <c r="C112" s="983" t="s">
        <v>404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112</v>
      </c>
      <c r="AB112" s="992"/>
      <c r="AC112" s="992"/>
      <c r="AD112" s="992"/>
      <c r="AE112" s="993"/>
      <c r="AF112" s="994" t="s">
        <v>112</v>
      </c>
      <c r="AG112" s="992"/>
      <c r="AH112" s="992"/>
      <c r="AI112" s="992"/>
      <c r="AJ112" s="993"/>
      <c r="AK112" s="994" t="s">
        <v>112</v>
      </c>
      <c r="AL112" s="992"/>
      <c r="AM112" s="992"/>
      <c r="AN112" s="992"/>
      <c r="AO112" s="993"/>
      <c r="AP112" s="995" t="s">
        <v>112</v>
      </c>
      <c r="AQ112" s="996"/>
      <c r="AR112" s="996"/>
      <c r="AS112" s="996"/>
      <c r="AT112" s="997"/>
      <c r="AU112" s="933"/>
      <c r="AV112" s="934"/>
      <c r="AW112" s="934"/>
      <c r="AX112" s="934"/>
      <c r="AY112" s="934"/>
      <c r="AZ112" s="982" t="s">
        <v>405</v>
      </c>
      <c r="BA112" s="983"/>
      <c r="BB112" s="983"/>
      <c r="BC112" s="983"/>
      <c r="BD112" s="983"/>
      <c r="BE112" s="983"/>
      <c r="BF112" s="983"/>
      <c r="BG112" s="983"/>
      <c r="BH112" s="983"/>
      <c r="BI112" s="983"/>
      <c r="BJ112" s="983"/>
      <c r="BK112" s="983"/>
      <c r="BL112" s="983"/>
      <c r="BM112" s="983"/>
      <c r="BN112" s="983"/>
      <c r="BO112" s="983"/>
      <c r="BP112" s="984"/>
      <c r="BQ112" s="952">
        <v>23789350</v>
      </c>
      <c r="BR112" s="953"/>
      <c r="BS112" s="953"/>
      <c r="BT112" s="953"/>
      <c r="BU112" s="953"/>
      <c r="BV112" s="953">
        <v>22929601</v>
      </c>
      <c r="BW112" s="953"/>
      <c r="BX112" s="953"/>
      <c r="BY112" s="953"/>
      <c r="BZ112" s="953"/>
      <c r="CA112" s="953">
        <v>19807742</v>
      </c>
      <c r="CB112" s="953"/>
      <c r="CC112" s="953"/>
      <c r="CD112" s="953"/>
      <c r="CE112" s="953"/>
      <c r="CF112" s="947">
        <v>67.3</v>
      </c>
      <c r="CG112" s="948"/>
      <c r="CH112" s="948"/>
      <c r="CI112" s="948"/>
      <c r="CJ112" s="948"/>
      <c r="CK112" s="978"/>
      <c r="CL112" s="979"/>
      <c r="CM112" s="949" t="s">
        <v>406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112</v>
      </c>
      <c r="DH112" s="953"/>
      <c r="DI112" s="953"/>
      <c r="DJ112" s="953"/>
      <c r="DK112" s="953"/>
      <c r="DL112" s="953" t="s">
        <v>112</v>
      </c>
      <c r="DM112" s="953"/>
      <c r="DN112" s="953"/>
      <c r="DO112" s="953"/>
      <c r="DP112" s="953"/>
      <c r="DQ112" s="953" t="s">
        <v>112</v>
      </c>
      <c r="DR112" s="953"/>
      <c r="DS112" s="953"/>
      <c r="DT112" s="953"/>
      <c r="DU112" s="953"/>
      <c r="DV112" s="954" t="s">
        <v>112</v>
      </c>
      <c r="DW112" s="954"/>
      <c r="DX112" s="954"/>
      <c r="DY112" s="954"/>
      <c r="DZ112" s="955"/>
    </row>
    <row r="113" spans="1:130" s="199" customFormat="1" ht="26.25" customHeight="1" x14ac:dyDescent="0.15">
      <c r="A113" s="987"/>
      <c r="B113" s="988"/>
      <c r="C113" s="983" t="s">
        <v>407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2591166</v>
      </c>
      <c r="AB113" s="967"/>
      <c r="AC113" s="967"/>
      <c r="AD113" s="967"/>
      <c r="AE113" s="968"/>
      <c r="AF113" s="969">
        <v>2618749</v>
      </c>
      <c r="AG113" s="967"/>
      <c r="AH113" s="967"/>
      <c r="AI113" s="967"/>
      <c r="AJ113" s="968"/>
      <c r="AK113" s="969">
        <v>2403494</v>
      </c>
      <c r="AL113" s="967"/>
      <c r="AM113" s="967"/>
      <c r="AN113" s="967"/>
      <c r="AO113" s="968"/>
      <c r="AP113" s="970">
        <v>8.1999999999999993</v>
      </c>
      <c r="AQ113" s="971"/>
      <c r="AR113" s="971"/>
      <c r="AS113" s="971"/>
      <c r="AT113" s="972"/>
      <c r="AU113" s="933"/>
      <c r="AV113" s="934"/>
      <c r="AW113" s="934"/>
      <c r="AX113" s="934"/>
      <c r="AY113" s="934"/>
      <c r="AZ113" s="982" t="s">
        <v>408</v>
      </c>
      <c r="BA113" s="983"/>
      <c r="BB113" s="983"/>
      <c r="BC113" s="983"/>
      <c r="BD113" s="983"/>
      <c r="BE113" s="983"/>
      <c r="BF113" s="983"/>
      <c r="BG113" s="983"/>
      <c r="BH113" s="983"/>
      <c r="BI113" s="983"/>
      <c r="BJ113" s="983"/>
      <c r="BK113" s="983"/>
      <c r="BL113" s="983"/>
      <c r="BM113" s="983"/>
      <c r="BN113" s="983"/>
      <c r="BO113" s="983"/>
      <c r="BP113" s="984"/>
      <c r="BQ113" s="952">
        <v>1000782</v>
      </c>
      <c r="BR113" s="953"/>
      <c r="BS113" s="953"/>
      <c r="BT113" s="953"/>
      <c r="BU113" s="953"/>
      <c r="BV113" s="953">
        <v>1923488</v>
      </c>
      <c r="BW113" s="953"/>
      <c r="BX113" s="953"/>
      <c r="BY113" s="953"/>
      <c r="BZ113" s="953"/>
      <c r="CA113" s="953">
        <v>2632160</v>
      </c>
      <c r="CB113" s="953"/>
      <c r="CC113" s="953"/>
      <c r="CD113" s="953"/>
      <c r="CE113" s="953"/>
      <c r="CF113" s="947">
        <v>8.9</v>
      </c>
      <c r="CG113" s="948"/>
      <c r="CH113" s="948"/>
      <c r="CI113" s="948"/>
      <c r="CJ113" s="948"/>
      <c r="CK113" s="978"/>
      <c r="CL113" s="979"/>
      <c r="CM113" s="949" t="s">
        <v>409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112</v>
      </c>
      <c r="DH113" s="992"/>
      <c r="DI113" s="992"/>
      <c r="DJ113" s="992"/>
      <c r="DK113" s="993"/>
      <c r="DL113" s="994" t="s">
        <v>112</v>
      </c>
      <c r="DM113" s="992"/>
      <c r="DN113" s="992"/>
      <c r="DO113" s="992"/>
      <c r="DP113" s="993"/>
      <c r="DQ113" s="994" t="s">
        <v>112</v>
      </c>
      <c r="DR113" s="992"/>
      <c r="DS113" s="992"/>
      <c r="DT113" s="992"/>
      <c r="DU113" s="993"/>
      <c r="DV113" s="995" t="s">
        <v>112</v>
      </c>
      <c r="DW113" s="996"/>
      <c r="DX113" s="996"/>
      <c r="DY113" s="996"/>
      <c r="DZ113" s="997"/>
    </row>
    <row r="114" spans="1:130" s="199" customFormat="1" ht="26.25" customHeight="1" x14ac:dyDescent="0.15">
      <c r="A114" s="987"/>
      <c r="B114" s="988"/>
      <c r="C114" s="983" t="s">
        <v>410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64156</v>
      </c>
      <c r="AB114" s="992"/>
      <c r="AC114" s="992"/>
      <c r="AD114" s="992"/>
      <c r="AE114" s="993"/>
      <c r="AF114" s="994">
        <v>66620</v>
      </c>
      <c r="AG114" s="992"/>
      <c r="AH114" s="992"/>
      <c r="AI114" s="992"/>
      <c r="AJ114" s="993"/>
      <c r="AK114" s="994">
        <v>68934</v>
      </c>
      <c r="AL114" s="992"/>
      <c r="AM114" s="992"/>
      <c r="AN114" s="992"/>
      <c r="AO114" s="993"/>
      <c r="AP114" s="995">
        <v>0.2</v>
      </c>
      <c r="AQ114" s="996"/>
      <c r="AR114" s="996"/>
      <c r="AS114" s="996"/>
      <c r="AT114" s="997"/>
      <c r="AU114" s="933"/>
      <c r="AV114" s="934"/>
      <c r="AW114" s="934"/>
      <c r="AX114" s="934"/>
      <c r="AY114" s="934"/>
      <c r="AZ114" s="982" t="s">
        <v>411</v>
      </c>
      <c r="BA114" s="983"/>
      <c r="BB114" s="983"/>
      <c r="BC114" s="983"/>
      <c r="BD114" s="983"/>
      <c r="BE114" s="983"/>
      <c r="BF114" s="983"/>
      <c r="BG114" s="983"/>
      <c r="BH114" s="983"/>
      <c r="BI114" s="983"/>
      <c r="BJ114" s="983"/>
      <c r="BK114" s="983"/>
      <c r="BL114" s="983"/>
      <c r="BM114" s="983"/>
      <c r="BN114" s="983"/>
      <c r="BO114" s="983"/>
      <c r="BP114" s="984"/>
      <c r="BQ114" s="952">
        <v>11207589</v>
      </c>
      <c r="BR114" s="953"/>
      <c r="BS114" s="953"/>
      <c r="BT114" s="953"/>
      <c r="BU114" s="953"/>
      <c r="BV114" s="953">
        <v>10787692</v>
      </c>
      <c r="BW114" s="953"/>
      <c r="BX114" s="953"/>
      <c r="BY114" s="953"/>
      <c r="BZ114" s="953"/>
      <c r="CA114" s="953">
        <v>10813163</v>
      </c>
      <c r="CB114" s="953"/>
      <c r="CC114" s="953"/>
      <c r="CD114" s="953"/>
      <c r="CE114" s="953"/>
      <c r="CF114" s="947">
        <v>36.700000000000003</v>
      </c>
      <c r="CG114" s="948"/>
      <c r="CH114" s="948"/>
      <c r="CI114" s="948"/>
      <c r="CJ114" s="948"/>
      <c r="CK114" s="978"/>
      <c r="CL114" s="979"/>
      <c r="CM114" s="949" t="s">
        <v>412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112</v>
      </c>
      <c r="DH114" s="992"/>
      <c r="DI114" s="992"/>
      <c r="DJ114" s="992"/>
      <c r="DK114" s="993"/>
      <c r="DL114" s="994" t="s">
        <v>112</v>
      </c>
      <c r="DM114" s="992"/>
      <c r="DN114" s="992"/>
      <c r="DO114" s="992"/>
      <c r="DP114" s="993"/>
      <c r="DQ114" s="994" t="s">
        <v>112</v>
      </c>
      <c r="DR114" s="992"/>
      <c r="DS114" s="992"/>
      <c r="DT114" s="992"/>
      <c r="DU114" s="993"/>
      <c r="DV114" s="995" t="s">
        <v>112</v>
      </c>
      <c r="DW114" s="996"/>
      <c r="DX114" s="996"/>
      <c r="DY114" s="996"/>
      <c r="DZ114" s="997"/>
    </row>
    <row r="115" spans="1:130" s="199" customFormat="1" ht="26.25" customHeight="1" x14ac:dyDescent="0.15">
      <c r="A115" s="987"/>
      <c r="B115" s="988"/>
      <c r="C115" s="983" t="s">
        <v>413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107568</v>
      </c>
      <c r="AB115" s="967"/>
      <c r="AC115" s="967"/>
      <c r="AD115" s="967"/>
      <c r="AE115" s="968"/>
      <c r="AF115" s="969">
        <v>62301</v>
      </c>
      <c r="AG115" s="967"/>
      <c r="AH115" s="967"/>
      <c r="AI115" s="967"/>
      <c r="AJ115" s="968"/>
      <c r="AK115" s="969">
        <v>57497</v>
      </c>
      <c r="AL115" s="967"/>
      <c r="AM115" s="967"/>
      <c r="AN115" s="967"/>
      <c r="AO115" s="968"/>
      <c r="AP115" s="970">
        <v>0.2</v>
      </c>
      <c r="AQ115" s="971"/>
      <c r="AR115" s="971"/>
      <c r="AS115" s="971"/>
      <c r="AT115" s="972"/>
      <c r="AU115" s="933"/>
      <c r="AV115" s="934"/>
      <c r="AW115" s="934"/>
      <c r="AX115" s="934"/>
      <c r="AY115" s="934"/>
      <c r="AZ115" s="982" t="s">
        <v>414</v>
      </c>
      <c r="BA115" s="983"/>
      <c r="BB115" s="983"/>
      <c r="BC115" s="983"/>
      <c r="BD115" s="983"/>
      <c r="BE115" s="983"/>
      <c r="BF115" s="983"/>
      <c r="BG115" s="983"/>
      <c r="BH115" s="983"/>
      <c r="BI115" s="983"/>
      <c r="BJ115" s="983"/>
      <c r="BK115" s="983"/>
      <c r="BL115" s="983"/>
      <c r="BM115" s="983"/>
      <c r="BN115" s="983"/>
      <c r="BO115" s="983"/>
      <c r="BP115" s="984"/>
      <c r="BQ115" s="952">
        <v>134483</v>
      </c>
      <c r="BR115" s="953"/>
      <c r="BS115" s="953"/>
      <c r="BT115" s="953"/>
      <c r="BU115" s="953"/>
      <c r="BV115" s="953">
        <v>107100</v>
      </c>
      <c r="BW115" s="953"/>
      <c r="BX115" s="953"/>
      <c r="BY115" s="953"/>
      <c r="BZ115" s="953"/>
      <c r="CA115" s="953">
        <v>106687</v>
      </c>
      <c r="CB115" s="953"/>
      <c r="CC115" s="953"/>
      <c r="CD115" s="953"/>
      <c r="CE115" s="953"/>
      <c r="CF115" s="947">
        <v>0.4</v>
      </c>
      <c r="CG115" s="948"/>
      <c r="CH115" s="948"/>
      <c r="CI115" s="948"/>
      <c r="CJ115" s="948"/>
      <c r="CK115" s="978"/>
      <c r="CL115" s="979"/>
      <c r="CM115" s="982" t="s">
        <v>415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112</v>
      </c>
      <c r="DH115" s="992"/>
      <c r="DI115" s="992"/>
      <c r="DJ115" s="992"/>
      <c r="DK115" s="993"/>
      <c r="DL115" s="994" t="s">
        <v>112</v>
      </c>
      <c r="DM115" s="992"/>
      <c r="DN115" s="992"/>
      <c r="DO115" s="992"/>
      <c r="DP115" s="993"/>
      <c r="DQ115" s="994" t="s">
        <v>112</v>
      </c>
      <c r="DR115" s="992"/>
      <c r="DS115" s="992"/>
      <c r="DT115" s="992"/>
      <c r="DU115" s="993"/>
      <c r="DV115" s="995" t="s">
        <v>112</v>
      </c>
      <c r="DW115" s="996"/>
      <c r="DX115" s="996"/>
      <c r="DY115" s="996"/>
      <c r="DZ115" s="997"/>
    </row>
    <row r="116" spans="1:130" s="199" customFormat="1" ht="26.25" customHeight="1" x14ac:dyDescent="0.15">
      <c r="A116" s="989"/>
      <c r="B116" s="990"/>
      <c r="C116" s="998" t="s">
        <v>416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112</v>
      </c>
      <c r="AB116" s="992"/>
      <c r="AC116" s="992"/>
      <c r="AD116" s="992"/>
      <c r="AE116" s="993"/>
      <c r="AF116" s="994" t="s">
        <v>112</v>
      </c>
      <c r="AG116" s="992"/>
      <c r="AH116" s="992"/>
      <c r="AI116" s="992"/>
      <c r="AJ116" s="993"/>
      <c r="AK116" s="994" t="s">
        <v>112</v>
      </c>
      <c r="AL116" s="992"/>
      <c r="AM116" s="992"/>
      <c r="AN116" s="992"/>
      <c r="AO116" s="993"/>
      <c r="AP116" s="995" t="s">
        <v>112</v>
      </c>
      <c r="AQ116" s="996"/>
      <c r="AR116" s="996"/>
      <c r="AS116" s="996"/>
      <c r="AT116" s="997"/>
      <c r="AU116" s="933"/>
      <c r="AV116" s="934"/>
      <c r="AW116" s="934"/>
      <c r="AX116" s="934"/>
      <c r="AY116" s="934"/>
      <c r="AZ116" s="1000" t="s">
        <v>417</v>
      </c>
      <c r="BA116" s="1001"/>
      <c r="BB116" s="1001"/>
      <c r="BC116" s="1001"/>
      <c r="BD116" s="1001"/>
      <c r="BE116" s="1001"/>
      <c r="BF116" s="1001"/>
      <c r="BG116" s="1001"/>
      <c r="BH116" s="1001"/>
      <c r="BI116" s="1001"/>
      <c r="BJ116" s="1001"/>
      <c r="BK116" s="1001"/>
      <c r="BL116" s="1001"/>
      <c r="BM116" s="1001"/>
      <c r="BN116" s="1001"/>
      <c r="BO116" s="1001"/>
      <c r="BP116" s="1002"/>
      <c r="BQ116" s="952" t="s">
        <v>112</v>
      </c>
      <c r="BR116" s="953"/>
      <c r="BS116" s="953"/>
      <c r="BT116" s="953"/>
      <c r="BU116" s="953"/>
      <c r="BV116" s="953" t="s">
        <v>112</v>
      </c>
      <c r="BW116" s="953"/>
      <c r="BX116" s="953"/>
      <c r="BY116" s="953"/>
      <c r="BZ116" s="953"/>
      <c r="CA116" s="953" t="s">
        <v>112</v>
      </c>
      <c r="CB116" s="953"/>
      <c r="CC116" s="953"/>
      <c r="CD116" s="953"/>
      <c r="CE116" s="953"/>
      <c r="CF116" s="947" t="s">
        <v>112</v>
      </c>
      <c r="CG116" s="948"/>
      <c r="CH116" s="948"/>
      <c r="CI116" s="948"/>
      <c r="CJ116" s="948"/>
      <c r="CK116" s="978"/>
      <c r="CL116" s="979"/>
      <c r="CM116" s="949" t="s">
        <v>418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190506</v>
      </c>
      <c r="DH116" s="992"/>
      <c r="DI116" s="992"/>
      <c r="DJ116" s="992"/>
      <c r="DK116" s="993"/>
      <c r="DL116" s="994">
        <v>153334</v>
      </c>
      <c r="DM116" s="992"/>
      <c r="DN116" s="992"/>
      <c r="DO116" s="992"/>
      <c r="DP116" s="993"/>
      <c r="DQ116" s="994">
        <v>127479</v>
      </c>
      <c r="DR116" s="992"/>
      <c r="DS116" s="992"/>
      <c r="DT116" s="992"/>
      <c r="DU116" s="993"/>
      <c r="DV116" s="995">
        <v>0.4</v>
      </c>
      <c r="DW116" s="996"/>
      <c r="DX116" s="996"/>
      <c r="DY116" s="996"/>
      <c r="DZ116" s="997"/>
    </row>
    <row r="117" spans="1:130" s="199" customFormat="1" ht="26.25" customHeight="1" x14ac:dyDescent="0.15">
      <c r="A117" s="937" t="s">
        <v>171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419</v>
      </c>
      <c r="Z117" s="919"/>
      <c r="AA117" s="1009">
        <v>10428508</v>
      </c>
      <c r="AB117" s="1010"/>
      <c r="AC117" s="1010"/>
      <c r="AD117" s="1010"/>
      <c r="AE117" s="1011"/>
      <c r="AF117" s="1012">
        <v>10214306</v>
      </c>
      <c r="AG117" s="1010"/>
      <c r="AH117" s="1010"/>
      <c r="AI117" s="1010"/>
      <c r="AJ117" s="1011"/>
      <c r="AK117" s="1012">
        <v>10154574</v>
      </c>
      <c r="AL117" s="1010"/>
      <c r="AM117" s="1010"/>
      <c r="AN117" s="1010"/>
      <c r="AO117" s="1011"/>
      <c r="AP117" s="1013"/>
      <c r="AQ117" s="1014"/>
      <c r="AR117" s="1014"/>
      <c r="AS117" s="1014"/>
      <c r="AT117" s="1015"/>
      <c r="AU117" s="933"/>
      <c r="AV117" s="934"/>
      <c r="AW117" s="934"/>
      <c r="AX117" s="934"/>
      <c r="AY117" s="934"/>
      <c r="AZ117" s="1000" t="s">
        <v>420</v>
      </c>
      <c r="BA117" s="1001"/>
      <c r="BB117" s="1001"/>
      <c r="BC117" s="1001"/>
      <c r="BD117" s="1001"/>
      <c r="BE117" s="1001"/>
      <c r="BF117" s="1001"/>
      <c r="BG117" s="1001"/>
      <c r="BH117" s="1001"/>
      <c r="BI117" s="1001"/>
      <c r="BJ117" s="1001"/>
      <c r="BK117" s="1001"/>
      <c r="BL117" s="1001"/>
      <c r="BM117" s="1001"/>
      <c r="BN117" s="1001"/>
      <c r="BO117" s="1001"/>
      <c r="BP117" s="1002"/>
      <c r="BQ117" s="952" t="s">
        <v>112</v>
      </c>
      <c r="BR117" s="953"/>
      <c r="BS117" s="953"/>
      <c r="BT117" s="953"/>
      <c r="BU117" s="953"/>
      <c r="BV117" s="953" t="s">
        <v>112</v>
      </c>
      <c r="BW117" s="953"/>
      <c r="BX117" s="953"/>
      <c r="BY117" s="953"/>
      <c r="BZ117" s="953"/>
      <c r="CA117" s="953" t="s">
        <v>112</v>
      </c>
      <c r="CB117" s="953"/>
      <c r="CC117" s="953"/>
      <c r="CD117" s="953"/>
      <c r="CE117" s="953"/>
      <c r="CF117" s="947" t="s">
        <v>112</v>
      </c>
      <c r="CG117" s="948"/>
      <c r="CH117" s="948"/>
      <c r="CI117" s="948"/>
      <c r="CJ117" s="948"/>
      <c r="CK117" s="978"/>
      <c r="CL117" s="979"/>
      <c r="CM117" s="949" t="s">
        <v>421</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112</v>
      </c>
      <c r="DH117" s="992"/>
      <c r="DI117" s="992"/>
      <c r="DJ117" s="992"/>
      <c r="DK117" s="993"/>
      <c r="DL117" s="994" t="s">
        <v>112</v>
      </c>
      <c r="DM117" s="992"/>
      <c r="DN117" s="992"/>
      <c r="DO117" s="992"/>
      <c r="DP117" s="993"/>
      <c r="DQ117" s="994" t="s">
        <v>112</v>
      </c>
      <c r="DR117" s="992"/>
      <c r="DS117" s="992"/>
      <c r="DT117" s="992"/>
      <c r="DU117" s="993"/>
      <c r="DV117" s="995" t="s">
        <v>112</v>
      </c>
      <c r="DW117" s="996"/>
      <c r="DX117" s="996"/>
      <c r="DY117" s="996"/>
      <c r="DZ117" s="997"/>
    </row>
    <row r="118" spans="1:130" s="199" customFormat="1" ht="26.25" customHeight="1" x14ac:dyDescent="0.15">
      <c r="A118" s="937" t="s">
        <v>395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393</v>
      </c>
      <c r="AB118" s="918"/>
      <c r="AC118" s="918"/>
      <c r="AD118" s="918"/>
      <c r="AE118" s="919"/>
      <c r="AF118" s="917" t="s">
        <v>288</v>
      </c>
      <c r="AG118" s="918"/>
      <c r="AH118" s="918"/>
      <c r="AI118" s="918"/>
      <c r="AJ118" s="919"/>
      <c r="AK118" s="917" t="s">
        <v>287</v>
      </c>
      <c r="AL118" s="918"/>
      <c r="AM118" s="918"/>
      <c r="AN118" s="918"/>
      <c r="AO118" s="919"/>
      <c r="AP118" s="1004" t="s">
        <v>394</v>
      </c>
      <c r="AQ118" s="1005"/>
      <c r="AR118" s="1005"/>
      <c r="AS118" s="1005"/>
      <c r="AT118" s="1006"/>
      <c r="AU118" s="933"/>
      <c r="AV118" s="934"/>
      <c r="AW118" s="934"/>
      <c r="AX118" s="934"/>
      <c r="AY118" s="934"/>
      <c r="AZ118" s="1007" t="s">
        <v>422</v>
      </c>
      <c r="BA118" s="998"/>
      <c r="BB118" s="998"/>
      <c r="BC118" s="998"/>
      <c r="BD118" s="998"/>
      <c r="BE118" s="998"/>
      <c r="BF118" s="998"/>
      <c r="BG118" s="998"/>
      <c r="BH118" s="998"/>
      <c r="BI118" s="998"/>
      <c r="BJ118" s="998"/>
      <c r="BK118" s="998"/>
      <c r="BL118" s="998"/>
      <c r="BM118" s="998"/>
      <c r="BN118" s="998"/>
      <c r="BO118" s="998"/>
      <c r="BP118" s="999"/>
      <c r="BQ118" s="1030" t="s">
        <v>112</v>
      </c>
      <c r="BR118" s="1031"/>
      <c r="BS118" s="1031"/>
      <c r="BT118" s="1031"/>
      <c r="BU118" s="1031"/>
      <c r="BV118" s="1031" t="s">
        <v>112</v>
      </c>
      <c r="BW118" s="1031"/>
      <c r="BX118" s="1031"/>
      <c r="BY118" s="1031"/>
      <c r="BZ118" s="1031"/>
      <c r="CA118" s="1031" t="s">
        <v>112</v>
      </c>
      <c r="CB118" s="1031"/>
      <c r="CC118" s="1031"/>
      <c r="CD118" s="1031"/>
      <c r="CE118" s="1031"/>
      <c r="CF118" s="947" t="s">
        <v>112</v>
      </c>
      <c r="CG118" s="948"/>
      <c r="CH118" s="948"/>
      <c r="CI118" s="948"/>
      <c r="CJ118" s="948"/>
      <c r="CK118" s="978"/>
      <c r="CL118" s="979"/>
      <c r="CM118" s="949" t="s">
        <v>423</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112</v>
      </c>
      <c r="DH118" s="992"/>
      <c r="DI118" s="992"/>
      <c r="DJ118" s="992"/>
      <c r="DK118" s="993"/>
      <c r="DL118" s="994" t="s">
        <v>112</v>
      </c>
      <c r="DM118" s="992"/>
      <c r="DN118" s="992"/>
      <c r="DO118" s="992"/>
      <c r="DP118" s="993"/>
      <c r="DQ118" s="994" t="s">
        <v>112</v>
      </c>
      <c r="DR118" s="992"/>
      <c r="DS118" s="992"/>
      <c r="DT118" s="992"/>
      <c r="DU118" s="993"/>
      <c r="DV118" s="995" t="s">
        <v>112</v>
      </c>
      <c r="DW118" s="996"/>
      <c r="DX118" s="996"/>
      <c r="DY118" s="996"/>
      <c r="DZ118" s="997"/>
    </row>
    <row r="119" spans="1:130" s="199" customFormat="1" ht="26.25" customHeight="1" x14ac:dyDescent="0.15">
      <c r="A119" s="1091" t="s">
        <v>398</v>
      </c>
      <c r="B119" s="977"/>
      <c r="C119" s="956" t="s">
        <v>399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112</v>
      </c>
      <c r="AB119" s="925"/>
      <c r="AC119" s="925"/>
      <c r="AD119" s="925"/>
      <c r="AE119" s="926"/>
      <c r="AF119" s="927" t="s">
        <v>112</v>
      </c>
      <c r="AG119" s="925"/>
      <c r="AH119" s="925"/>
      <c r="AI119" s="925"/>
      <c r="AJ119" s="926"/>
      <c r="AK119" s="927" t="s">
        <v>112</v>
      </c>
      <c r="AL119" s="925"/>
      <c r="AM119" s="925"/>
      <c r="AN119" s="925"/>
      <c r="AO119" s="926"/>
      <c r="AP119" s="928" t="s">
        <v>112</v>
      </c>
      <c r="AQ119" s="929"/>
      <c r="AR119" s="929"/>
      <c r="AS119" s="929"/>
      <c r="AT119" s="930"/>
      <c r="AU119" s="935"/>
      <c r="AV119" s="936"/>
      <c r="AW119" s="936"/>
      <c r="AX119" s="936"/>
      <c r="AY119" s="936"/>
      <c r="AZ119" s="230" t="s">
        <v>171</v>
      </c>
      <c r="BA119" s="230"/>
      <c r="BB119" s="230"/>
      <c r="BC119" s="230"/>
      <c r="BD119" s="230"/>
      <c r="BE119" s="230"/>
      <c r="BF119" s="230"/>
      <c r="BG119" s="230"/>
      <c r="BH119" s="230"/>
      <c r="BI119" s="230"/>
      <c r="BJ119" s="230"/>
      <c r="BK119" s="230"/>
      <c r="BL119" s="230"/>
      <c r="BM119" s="230"/>
      <c r="BN119" s="230"/>
      <c r="BO119" s="1008" t="s">
        <v>424</v>
      </c>
      <c r="BP119" s="1039"/>
      <c r="BQ119" s="1030">
        <v>125142104</v>
      </c>
      <c r="BR119" s="1031"/>
      <c r="BS119" s="1031"/>
      <c r="BT119" s="1031"/>
      <c r="BU119" s="1031"/>
      <c r="BV119" s="1031">
        <v>126194641</v>
      </c>
      <c r="BW119" s="1031"/>
      <c r="BX119" s="1031"/>
      <c r="BY119" s="1031"/>
      <c r="BZ119" s="1031"/>
      <c r="CA119" s="1031">
        <v>122873287</v>
      </c>
      <c r="CB119" s="1031"/>
      <c r="CC119" s="1031"/>
      <c r="CD119" s="1031"/>
      <c r="CE119" s="1031"/>
      <c r="CF119" s="1032"/>
      <c r="CG119" s="1033"/>
      <c r="CH119" s="1033"/>
      <c r="CI119" s="1033"/>
      <c r="CJ119" s="1034"/>
      <c r="CK119" s="980"/>
      <c r="CL119" s="981"/>
      <c r="CM119" s="1035" t="s">
        <v>425</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2936030</v>
      </c>
      <c r="DH119" s="1017"/>
      <c r="DI119" s="1017"/>
      <c r="DJ119" s="1017"/>
      <c r="DK119" s="1018"/>
      <c r="DL119" s="1016">
        <v>2926542</v>
      </c>
      <c r="DM119" s="1017"/>
      <c r="DN119" s="1017"/>
      <c r="DO119" s="1017"/>
      <c r="DP119" s="1018"/>
      <c r="DQ119" s="1016">
        <v>2820502</v>
      </c>
      <c r="DR119" s="1017"/>
      <c r="DS119" s="1017"/>
      <c r="DT119" s="1017"/>
      <c r="DU119" s="1018"/>
      <c r="DV119" s="1019">
        <v>9.6</v>
      </c>
      <c r="DW119" s="1020"/>
      <c r="DX119" s="1020"/>
      <c r="DY119" s="1020"/>
      <c r="DZ119" s="1021"/>
    </row>
    <row r="120" spans="1:130" s="199" customFormat="1" ht="26.25" customHeight="1" x14ac:dyDescent="0.15">
      <c r="A120" s="1092"/>
      <c r="B120" s="979"/>
      <c r="C120" s="949" t="s">
        <v>402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112</v>
      </c>
      <c r="AB120" s="992"/>
      <c r="AC120" s="992"/>
      <c r="AD120" s="992"/>
      <c r="AE120" s="993"/>
      <c r="AF120" s="994" t="s">
        <v>112</v>
      </c>
      <c r="AG120" s="992"/>
      <c r="AH120" s="992"/>
      <c r="AI120" s="992"/>
      <c r="AJ120" s="993"/>
      <c r="AK120" s="994" t="s">
        <v>112</v>
      </c>
      <c r="AL120" s="992"/>
      <c r="AM120" s="992"/>
      <c r="AN120" s="992"/>
      <c r="AO120" s="993"/>
      <c r="AP120" s="995" t="s">
        <v>112</v>
      </c>
      <c r="AQ120" s="996"/>
      <c r="AR120" s="996"/>
      <c r="AS120" s="996"/>
      <c r="AT120" s="997"/>
      <c r="AU120" s="1022" t="s">
        <v>426</v>
      </c>
      <c r="AV120" s="1023"/>
      <c r="AW120" s="1023"/>
      <c r="AX120" s="1023"/>
      <c r="AY120" s="1024"/>
      <c r="AZ120" s="973" t="s">
        <v>427</v>
      </c>
      <c r="BA120" s="922"/>
      <c r="BB120" s="922"/>
      <c r="BC120" s="922"/>
      <c r="BD120" s="922"/>
      <c r="BE120" s="922"/>
      <c r="BF120" s="922"/>
      <c r="BG120" s="922"/>
      <c r="BH120" s="922"/>
      <c r="BI120" s="922"/>
      <c r="BJ120" s="922"/>
      <c r="BK120" s="922"/>
      <c r="BL120" s="922"/>
      <c r="BM120" s="922"/>
      <c r="BN120" s="922"/>
      <c r="BO120" s="922"/>
      <c r="BP120" s="923"/>
      <c r="BQ120" s="959">
        <v>9145633</v>
      </c>
      <c r="BR120" s="960"/>
      <c r="BS120" s="960"/>
      <c r="BT120" s="960"/>
      <c r="BU120" s="960"/>
      <c r="BV120" s="960">
        <v>8902707</v>
      </c>
      <c r="BW120" s="960"/>
      <c r="BX120" s="960"/>
      <c r="BY120" s="960"/>
      <c r="BZ120" s="960"/>
      <c r="CA120" s="960">
        <v>10975458</v>
      </c>
      <c r="CB120" s="960"/>
      <c r="CC120" s="960"/>
      <c r="CD120" s="960"/>
      <c r="CE120" s="960"/>
      <c r="CF120" s="974">
        <v>37.299999999999997</v>
      </c>
      <c r="CG120" s="975"/>
      <c r="CH120" s="975"/>
      <c r="CI120" s="975"/>
      <c r="CJ120" s="975"/>
      <c r="CK120" s="1040" t="s">
        <v>428</v>
      </c>
      <c r="CL120" s="1041"/>
      <c r="CM120" s="1041"/>
      <c r="CN120" s="1041"/>
      <c r="CO120" s="1042"/>
      <c r="CP120" s="1048" t="s">
        <v>381</v>
      </c>
      <c r="CQ120" s="1049"/>
      <c r="CR120" s="1049"/>
      <c r="CS120" s="1049"/>
      <c r="CT120" s="1049"/>
      <c r="CU120" s="1049"/>
      <c r="CV120" s="1049"/>
      <c r="CW120" s="1049"/>
      <c r="CX120" s="1049"/>
      <c r="CY120" s="1049"/>
      <c r="CZ120" s="1049"/>
      <c r="DA120" s="1049"/>
      <c r="DB120" s="1049"/>
      <c r="DC120" s="1049"/>
      <c r="DD120" s="1049"/>
      <c r="DE120" s="1049"/>
      <c r="DF120" s="1050"/>
      <c r="DG120" s="959">
        <v>16655141</v>
      </c>
      <c r="DH120" s="960"/>
      <c r="DI120" s="960"/>
      <c r="DJ120" s="960"/>
      <c r="DK120" s="960"/>
      <c r="DL120" s="960">
        <v>15549314</v>
      </c>
      <c r="DM120" s="960"/>
      <c r="DN120" s="960"/>
      <c r="DO120" s="960"/>
      <c r="DP120" s="960"/>
      <c r="DQ120" s="960">
        <v>14404023</v>
      </c>
      <c r="DR120" s="960"/>
      <c r="DS120" s="960"/>
      <c r="DT120" s="960"/>
      <c r="DU120" s="960"/>
      <c r="DV120" s="961">
        <v>48.9</v>
      </c>
      <c r="DW120" s="961"/>
      <c r="DX120" s="961"/>
      <c r="DY120" s="961"/>
      <c r="DZ120" s="962"/>
    </row>
    <row r="121" spans="1:130" s="199" customFormat="1" ht="26.25" customHeight="1" x14ac:dyDescent="0.15">
      <c r="A121" s="1092"/>
      <c r="B121" s="979"/>
      <c r="C121" s="1000" t="s">
        <v>429</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112</v>
      </c>
      <c r="AB121" s="992"/>
      <c r="AC121" s="992"/>
      <c r="AD121" s="992"/>
      <c r="AE121" s="993"/>
      <c r="AF121" s="994" t="s">
        <v>112</v>
      </c>
      <c r="AG121" s="992"/>
      <c r="AH121" s="992"/>
      <c r="AI121" s="992"/>
      <c r="AJ121" s="993"/>
      <c r="AK121" s="994" t="s">
        <v>112</v>
      </c>
      <c r="AL121" s="992"/>
      <c r="AM121" s="992"/>
      <c r="AN121" s="992"/>
      <c r="AO121" s="993"/>
      <c r="AP121" s="995" t="s">
        <v>112</v>
      </c>
      <c r="AQ121" s="996"/>
      <c r="AR121" s="996"/>
      <c r="AS121" s="996"/>
      <c r="AT121" s="997"/>
      <c r="AU121" s="1025"/>
      <c r="AV121" s="1026"/>
      <c r="AW121" s="1026"/>
      <c r="AX121" s="1026"/>
      <c r="AY121" s="1027"/>
      <c r="AZ121" s="982" t="s">
        <v>430</v>
      </c>
      <c r="BA121" s="983"/>
      <c r="BB121" s="983"/>
      <c r="BC121" s="983"/>
      <c r="BD121" s="983"/>
      <c r="BE121" s="983"/>
      <c r="BF121" s="983"/>
      <c r="BG121" s="983"/>
      <c r="BH121" s="983"/>
      <c r="BI121" s="983"/>
      <c r="BJ121" s="983"/>
      <c r="BK121" s="983"/>
      <c r="BL121" s="983"/>
      <c r="BM121" s="983"/>
      <c r="BN121" s="983"/>
      <c r="BO121" s="983"/>
      <c r="BP121" s="984"/>
      <c r="BQ121" s="952">
        <v>14646367</v>
      </c>
      <c r="BR121" s="953"/>
      <c r="BS121" s="953"/>
      <c r="BT121" s="953"/>
      <c r="BU121" s="953"/>
      <c r="BV121" s="953">
        <v>14614907</v>
      </c>
      <c r="BW121" s="953"/>
      <c r="BX121" s="953"/>
      <c r="BY121" s="953"/>
      <c r="BZ121" s="953"/>
      <c r="CA121" s="953">
        <v>14481723</v>
      </c>
      <c r="CB121" s="953"/>
      <c r="CC121" s="953"/>
      <c r="CD121" s="953"/>
      <c r="CE121" s="953"/>
      <c r="CF121" s="947">
        <v>49.2</v>
      </c>
      <c r="CG121" s="948"/>
      <c r="CH121" s="948"/>
      <c r="CI121" s="948"/>
      <c r="CJ121" s="948"/>
      <c r="CK121" s="1043"/>
      <c r="CL121" s="1044"/>
      <c r="CM121" s="1044"/>
      <c r="CN121" s="1044"/>
      <c r="CO121" s="1045"/>
      <c r="CP121" s="1053" t="s">
        <v>379</v>
      </c>
      <c r="CQ121" s="1054"/>
      <c r="CR121" s="1054"/>
      <c r="CS121" s="1054"/>
      <c r="CT121" s="1054"/>
      <c r="CU121" s="1054"/>
      <c r="CV121" s="1054"/>
      <c r="CW121" s="1054"/>
      <c r="CX121" s="1054"/>
      <c r="CY121" s="1054"/>
      <c r="CZ121" s="1054"/>
      <c r="DA121" s="1054"/>
      <c r="DB121" s="1054"/>
      <c r="DC121" s="1054"/>
      <c r="DD121" s="1054"/>
      <c r="DE121" s="1054"/>
      <c r="DF121" s="1055"/>
      <c r="DG121" s="952">
        <v>2769826</v>
      </c>
      <c r="DH121" s="953"/>
      <c r="DI121" s="953"/>
      <c r="DJ121" s="953"/>
      <c r="DK121" s="953"/>
      <c r="DL121" s="953">
        <v>2842870</v>
      </c>
      <c r="DM121" s="953"/>
      <c r="DN121" s="953"/>
      <c r="DO121" s="953"/>
      <c r="DP121" s="953"/>
      <c r="DQ121" s="953">
        <v>2622019</v>
      </c>
      <c r="DR121" s="953"/>
      <c r="DS121" s="953"/>
      <c r="DT121" s="953"/>
      <c r="DU121" s="953"/>
      <c r="DV121" s="954">
        <v>8.9</v>
      </c>
      <c r="DW121" s="954"/>
      <c r="DX121" s="954"/>
      <c r="DY121" s="954"/>
      <c r="DZ121" s="955"/>
    </row>
    <row r="122" spans="1:130" s="199" customFormat="1" ht="26.25" customHeight="1" x14ac:dyDescent="0.15">
      <c r="A122" s="1092"/>
      <c r="B122" s="979"/>
      <c r="C122" s="949" t="s">
        <v>412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112</v>
      </c>
      <c r="AB122" s="992"/>
      <c r="AC122" s="992"/>
      <c r="AD122" s="992"/>
      <c r="AE122" s="993"/>
      <c r="AF122" s="994" t="s">
        <v>112</v>
      </c>
      <c r="AG122" s="992"/>
      <c r="AH122" s="992"/>
      <c r="AI122" s="992"/>
      <c r="AJ122" s="993"/>
      <c r="AK122" s="994" t="s">
        <v>112</v>
      </c>
      <c r="AL122" s="992"/>
      <c r="AM122" s="992"/>
      <c r="AN122" s="992"/>
      <c r="AO122" s="993"/>
      <c r="AP122" s="995" t="s">
        <v>112</v>
      </c>
      <c r="AQ122" s="996"/>
      <c r="AR122" s="996"/>
      <c r="AS122" s="996"/>
      <c r="AT122" s="997"/>
      <c r="AU122" s="1025"/>
      <c r="AV122" s="1026"/>
      <c r="AW122" s="1026"/>
      <c r="AX122" s="1026"/>
      <c r="AY122" s="1027"/>
      <c r="AZ122" s="1007" t="s">
        <v>431</v>
      </c>
      <c r="BA122" s="998"/>
      <c r="BB122" s="998"/>
      <c r="BC122" s="998"/>
      <c r="BD122" s="998"/>
      <c r="BE122" s="998"/>
      <c r="BF122" s="998"/>
      <c r="BG122" s="998"/>
      <c r="BH122" s="998"/>
      <c r="BI122" s="998"/>
      <c r="BJ122" s="998"/>
      <c r="BK122" s="998"/>
      <c r="BL122" s="998"/>
      <c r="BM122" s="998"/>
      <c r="BN122" s="998"/>
      <c r="BO122" s="998"/>
      <c r="BP122" s="999"/>
      <c r="BQ122" s="1030">
        <v>74474784</v>
      </c>
      <c r="BR122" s="1031"/>
      <c r="BS122" s="1031"/>
      <c r="BT122" s="1031"/>
      <c r="BU122" s="1031"/>
      <c r="BV122" s="1031">
        <v>75205703</v>
      </c>
      <c r="BW122" s="1031"/>
      <c r="BX122" s="1031"/>
      <c r="BY122" s="1031"/>
      <c r="BZ122" s="1031"/>
      <c r="CA122" s="1031">
        <v>74352123</v>
      </c>
      <c r="CB122" s="1031"/>
      <c r="CC122" s="1031"/>
      <c r="CD122" s="1031"/>
      <c r="CE122" s="1031"/>
      <c r="CF122" s="1051">
        <v>252.6</v>
      </c>
      <c r="CG122" s="1052"/>
      <c r="CH122" s="1052"/>
      <c r="CI122" s="1052"/>
      <c r="CJ122" s="1052"/>
      <c r="CK122" s="1043"/>
      <c r="CL122" s="1044"/>
      <c r="CM122" s="1044"/>
      <c r="CN122" s="1044"/>
      <c r="CO122" s="1045"/>
      <c r="CP122" s="1053" t="s">
        <v>378</v>
      </c>
      <c r="CQ122" s="1054"/>
      <c r="CR122" s="1054"/>
      <c r="CS122" s="1054"/>
      <c r="CT122" s="1054"/>
      <c r="CU122" s="1054"/>
      <c r="CV122" s="1054"/>
      <c r="CW122" s="1054"/>
      <c r="CX122" s="1054"/>
      <c r="CY122" s="1054"/>
      <c r="CZ122" s="1054"/>
      <c r="DA122" s="1054"/>
      <c r="DB122" s="1054"/>
      <c r="DC122" s="1054"/>
      <c r="DD122" s="1054"/>
      <c r="DE122" s="1054"/>
      <c r="DF122" s="1055"/>
      <c r="DG122" s="952">
        <v>1432563</v>
      </c>
      <c r="DH122" s="953"/>
      <c r="DI122" s="953"/>
      <c r="DJ122" s="953"/>
      <c r="DK122" s="953"/>
      <c r="DL122" s="953">
        <v>1317261</v>
      </c>
      <c r="DM122" s="953"/>
      <c r="DN122" s="953"/>
      <c r="DO122" s="953"/>
      <c r="DP122" s="953"/>
      <c r="DQ122" s="953">
        <v>1736948</v>
      </c>
      <c r="DR122" s="953"/>
      <c r="DS122" s="953"/>
      <c r="DT122" s="953"/>
      <c r="DU122" s="953"/>
      <c r="DV122" s="954">
        <v>5.9</v>
      </c>
      <c r="DW122" s="954"/>
      <c r="DX122" s="954"/>
      <c r="DY122" s="954"/>
      <c r="DZ122" s="955"/>
    </row>
    <row r="123" spans="1:130" s="199" customFormat="1" ht="26.25" customHeight="1" x14ac:dyDescent="0.15">
      <c r="A123" s="1092"/>
      <c r="B123" s="979"/>
      <c r="C123" s="949" t="s">
        <v>418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62501</v>
      </c>
      <c r="AB123" s="992"/>
      <c r="AC123" s="992"/>
      <c r="AD123" s="992"/>
      <c r="AE123" s="993"/>
      <c r="AF123" s="994">
        <v>39087</v>
      </c>
      <c r="AG123" s="992"/>
      <c r="AH123" s="992"/>
      <c r="AI123" s="992"/>
      <c r="AJ123" s="993"/>
      <c r="AK123" s="994">
        <v>27450</v>
      </c>
      <c r="AL123" s="992"/>
      <c r="AM123" s="992"/>
      <c r="AN123" s="992"/>
      <c r="AO123" s="993"/>
      <c r="AP123" s="995">
        <v>0.1</v>
      </c>
      <c r="AQ123" s="996"/>
      <c r="AR123" s="996"/>
      <c r="AS123" s="996"/>
      <c r="AT123" s="997"/>
      <c r="AU123" s="1028"/>
      <c r="AV123" s="1029"/>
      <c r="AW123" s="1029"/>
      <c r="AX123" s="1029"/>
      <c r="AY123" s="1029"/>
      <c r="AZ123" s="230" t="s">
        <v>171</v>
      </c>
      <c r="BA123" s="230"/>
      <c r="BB123" s="230"/>
      <c r="BC123" s="230"/>
      <c r="BD123" s="230"/>
      <c r="BE123" s="230"/>
      <c r="BF123" s="230"/>
      <c r="BG123" s="230"/>
      <c r="BH123" s="230"/>
      <c r="BI123" s="230"/>
      <c r="BJ123" s="230"/>
      <c r="BK123" s="230"/>
      <c r="BL123" s="230"/>
      <c r="BM123" s="230"/>
      <c r="BN123" s="230"/>
      <c r="BO123" s="1008" t="s">
        <v>432</v>
      </c>
      <c r="BP123" s="1039"/>
      <c r="BQ123" s="1098">
        <v>98266784</v>
      </c>
      <c r="BR123" s="1099"/>
      <c r="BS123" s="1099"/>
      <c r="BT123" s="1099"/>
      <c r="BU123" s="1099"/>
      <c r="BV123" s="1099">
        <v>98723317</v>
      </c>
      <c r="BW123" s="1099"/>
      <c r="BX123" s="1099"/>
      <c r="BY123" s="1099"/>
      <c r="BZ123" s="1099"/>
      <c r="CA123" s="1099">
        <v>99809304</v>
      </c>
      <c r="CB123" s="1099"/>
      <c r="CC123" s="1099"/>
      <c r="CD123" s="1099"/>
      <c r="CE123" s="1099"/>
      <c r="CF123" s="1032"/>
      <c r="CG123" s="1033"/>
      <c r="CH123" s="1033"/>
      <c r="CI123" s="1033"/>
      <c r="CJ123" s="1034"/>
      <c r="CK123" s="1043"/>
      <c r="CL123" s="1044"/>
      <c r="CM123" s="1044"/>
      <c r="CN123" s="1044"/>
      <c r="CO123" s="1045"/>
      <c r="CP123" s="1053" t="s">
        <v>380</v>
      </c>
      <c r="CQ123" s="1054"/>
      <c r="CR123" s="1054"/>
      <c r="CS123" s="1054"/>
      <c r="CT123" s="1054"/>
      <c r="CU123" s="1054"/>
      <c r="CV123" s="1054"/>
      <c r="CW123" s="1054"/>
      <c r="CX123" s="1054"/>
      <c r="CY123" s="1054"/>
      <c r="CZ123" s="1054"/>
      <c r="DA123" s="1054"/>
      <c r="DB123" s="1054"/>
      <c r="DC123" s="1054"/>
      <c r="DD123" s="1054"/>
      <c r="DE123" s="1054"/>
      <c r="DF123" s="1055"/>
      <c r="DG123" s="991">
        <v>511447</v>
      </c>
      <c r="DH123" s="992"/>
      <c r="DI123" s="992"/>
      <c r="DJ123" s="992"/>
      <c r="DK123" s="993"/>
      <c r="DL123" s="994">
        <v>489271</v>
      </c>
      <c r="DM123" s="992"/>
      <c r="DN123" s="992"/>
      <c r="DO123" s="992"/>
      <c r="DP123" s="993"/>
      <c r="DQ123" s="994">
        <v>466060</v>
      </c>
      <c r="DR123" s="992"/>
      <c r="DS123" s="992"/>
      <c r="DT123" s="992"/>
      <c r="DU123" s="993"/>
      <c r="DV123" s="995">
        <v>1.6</v>
      </c>
      <c r="DW123" s="996"/>
      <c r="DX123" s="996"/>
      <c r="DY123" s="996"/>
      <c r="DZ123" s="997"/>
    </row>
    <row r="124" spans="1:130" s="199" customFormat="1" ht="26.25" customHeight="1" thickBot="1" x14ac:dyDescent="0.2">
      <c r="A124" s="1092"/>
      <c r="B124" s="979"/>
      <c r="C124" s="949" t="s">
        <v>421</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112</v>
      </c>
      <c r="AB124" s="992"/>
      <c r="AC124" s="992"/>
      <c r="AD124" s="992"/>
      <c r="AE124" s="993"/>
      <c r="AF124" s="994" t="s">
        <v>112</v>
      </c>
      <c r="AG124" s="992"/>
      <c r="AH124" s="992"/>
      <c r="AI124" s="992"/>
      <c r="AJ124" s="993"/>
      <c r="AK124" s="994" t="s">
        <v>112</v>
      </c>
      <c r="AL124" s="992"/>
      <c r="AM124" s="992"/>
      <c r="AN124" s="992"/>
      <c r="AO124" s="993"/>
      <c r="AP124" s="995" t="s">
        <v>112</v>
      </c>
      <c r="AQ124" s="996"/>
      <c r="AR124" s="996"/>
      <c r="AS124" s="996"/>
      <c r="AT124" s="997"/>
      <c r="AU124" s="1094" t="s">
        <v>433</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88.7</v>
      </c>
      <c r="BR124" s="1061"/>
      <c r="BS124" s="1061"/>
      <c r="BT124" s="1061"/>
      <c r="BU124" s="1061"/>
      <c r="BV124" s="1061">
        <v>91.3</v>
      </c>
      <c r="BW124" s="1061"/>
      <c r="BX124" s="1061"/>
      <c r="BY124" s="1061"/>
      <c r="BZ124" s="1061"/>
      <c r="CA124" s="1061">
        <v>78.3</v>
      </c>
      <c r="CB124" s="1061"/>
      <c r="CC124" s="1061"/>
      <c r="CD124" s="1061"/>
      <c r="CE124" s="1061"/>
      <c r="CF124" s="1062"/>
      <c r="CG124" s="1063"/>
      <c r="CH124" s="1063"/>
      <c r="CI124" s="1063"/>
      <c r="CJ124" s="1064"/>
      <c r="CK124" s="1046"/>
      <c r="CL124" s="1046"/>
      <c r="CM124" s="1046"/>
      <c r="CN124" s="1046"/>
      <c r="CO124" s="1047"/>
      <c r="CP124" s="1053" t="s">
        <v>434</v>
      </c>
      <c r="CQ124" s="1054"/>
      <c r="CR124" s="1054"/>
      <c r="CS124" s="1054"/>
      <c r="CT124" s="1054"/>
      <c r="CU124" s="1054"/>
      <c r="CV124" s="1054"/>
      <c r="CW124" s="1054"/>
      <c r="CX124" s="1054"/>
      <c r="CY124" s="1054"/>
      <c r="CZ124" s="1054"/>
      <c r="DA124" s="1054"/>
      <c r="DB124" s="1054"/>
      <c r="DC124" s="1054"/>
      <c r="DD124" s="1054"/>
      <c r="DE124" s="1054"/>
      <c r="DF124" s="1055"/>
      <c r="DG124" s="1038">
        <v>2420373</v>
      </c>
      <c r="DH124" s="1017"/>
      <c r="DI124" s="1017"/>
      <c r="DJ124" s="1017"/>
      <c r="DK124" s="1018"/>
      <c r="DL124" s="1016">
        <v>2730885</v>
      </c>
      <c r="DM124" s="1017"/>
      <c r="DN124" s="1017"/>
      <c r="DO124" s="1017"/>
      <c r="DP124" s="1018"/>
      <c r="DQ124" s="1016">
        <v>578692</v>
      </c>
      <c r="DR124" s="1017"/>
      <c r="DS124" s="1017"/>
      <c r="DT124" s="1017"/>
      <c r="DU124" s="1018"/>
      <c r="DV124" s="1019">
        <v>2</v>
      </c>
      <c r="DW124" s="1020"/>
      <c r="DX124" s="1020"/>
      <c r="DY124" s="1020"/>
      <c r="DZ124" s="1021"/>
    </row>
    <row r="125" spans="1:130" s="199" customFormat="1" ht="26.25" customHeight="1" x14ac:dyDescent="0.15">
      <c r="A125" s="1092"/>
      <c r="B125" s="979"/>
      <c r="C125" s="949" t="s">
        <v>423</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112</v>
      </c>
      <c r="AB125" s="992"/>
      <c r="AC125" s="992"/>
      <c r="AD125" s="992"/>
      <c r="AE125" s="993"/>
      <c r="AF125" s="994" t="s">
        <v>112</v>
      </c>
      <c r="AG125" s="992"/>
      <c r="AH125" s="992"/>
      <c r="AI125" s="992"/>
      <c r="AJ125" s="993"/>
      <c r="AK125" s="994" t="s">
        <v>112</v>
      </c>
      <c r="AL125" s="992"/>
      <c r="AM125" s="992"/>
      <c r="AN125" s="992"/>
      <c r="AO125" s="993"/>
      <c r="AP125" s="995" t="s">
        <v>112</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435</v>
      </c>
      <c r="CL125" s="1041"/>
      <c r="CM125" s="1041"/>
      <c r="CN125" s="1041"/>
      <c r="CO125" s="1042"/>
      <c r="CP125" s="973" t="s">
        <v>436</v>
      </c>
      <c r="CQ125" s="922"/>
      <c r="CR125" s="922"/>
      <c r="CS125" s="922"/>
      <c r="CT125" s="922"/>
      <c r="CU125" s="922"/>
      <c r="CV125" s="922"/>
      <c r="CW125" s="922"/>
      <c r="CX125" s="922"/>
      <c r="CY125" s="922"/>
      <c r="CZ125" s="922"/>
      <c r="DA125" s="922"/>
      <c r="DB125" s="922"/>
      <c r="DC125" s="922"/>
      <c r="DD125" s="922"/>
      <c r="DE125" s="922"/>
      <c r="DF125" s="923"/>
      <c r="DG125" s="959" t="s">
        <v>112</v>
      </c>
      <c r="DH125" s="960"/>
      <c r="DI125" s="960"/>
      <c r="DJ125" s="960"/>
      <c r="DK125" s="960"/>
      <c r="DL125" s="960" t="s">
        <v>112</v>
      </c>
      <c r="DM125" s="960"/>
      <c r="DN125" s="960"/>
      <c r="DO125" s="960"/>
      <c r="DP125" s="960"/>
      <c r="DQ125" s="960" t="s">
        <v>112</v>
      </c>
      <c r="DR125" s="960"/>
      <c r="DS125" s="960"/>
      <c r="DT125" s="960"/>
      <c r="DU125" s="960"/>
      <c r="DV125" s="961" t="s">
        <v>112</v>
      </c>
      <c r="DW125" s="961"/>
      <c r="DX125" s="961"/>
      <c r="DY125" s="961"/>
      <c r="DZ125" s="962"/>
    </row>
    <row r="126" spans="1:130" s="199" customFormat="1" ht="26.25" customHeight="1" thickBot="1" x14ac:dyDescent="0.2">
      <c r="A126" s="1092"/>
      <c r="B126" s="979"/>
      <c r="C126" s="949" t="s">
        <v>425</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38964</v>
      </c>
      <c r="AB126" s="992"/>
      <c r="AC126" s="992"/>
      <c r="AD126" s="992"/>
      <c r="AE126" s="993"/>
      <c r="AF126" s="994">
        <v>20347</v>
      </c>
      <c r="AG126" s="992"/>
      <c r="AH126" s="992"/>
      <c r="AI126" s="992"/>
      <c r="AJ126" s="993"/>
      <c r="AK126" s="994">
        <v>29009</v>
      </c>
      <c r="AL126" s="992"/>
      <c r="AM126" s="992"/>
      <c r="AN126" s="992"/>
      <c r="AO126" s="993"/>
      <c r="AP126" s="995">
        <v>0.1</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437</v>
      </c>
      <c r="CQ126" s="983"/>
      <c r="CR126" s="983"/>
      <c r="CS126" s="983"/>
      <c r="CT126" s="983"/>
      <c r="CU126" s="983"/>
      <c r="CV126" s="983"/>
      <c r="CW126" s="983"/>
      <c r="CX126" s="983"/>
      <c r="CY126" s="983"/>
      <c r="CZ126" s="983"/>
      <c r="DA126" s="983"/>
      <c r="DB126" s="983"/>
      <c r="DC126" s="983"/>
      <c r="DD126" s="983"/>
      <c r="DE126" s="983"/>
      <c r="DF126" s="984"/>
      <c r="DG126" s="952" t="s">
        <v>112</v>
      </c>
      <c r="DH126" s="953"/>
      <c r="DI126" s="953"/>
      <c r="DJ126" s="953"/>
      <c r="DK126" s="953"/>
      <c r="DL126" s="953" t="s">
        <v>112</v>
      </c>
      <c r="DM126" s="953"/>
      <c r="DN126" s="953"/>
      <c r="DO126" s="953"/>
      <c r="DP126" s="953"/>
      <c r="DQ126" s="953" t="s">
        <v>112</v>
      </c>
      <c r="DR126" s="953"/>
      <c r="DS126" s="953"/>
      <c r="DT126" s="953"/>
      <c r="DU126" s="953"/>
      <c r="DV126" s="954" t="s">
        <v>112</v>
      </c>
      <c r="DW126" s="954"/>
      <c r="DX126" s="954"/>
      <c r="DY126" s="954"/>
      <c r="DZ126" s="955"/>
    </row>
    <row r="127" spans="1:130" s="199" customFormat="1" ht="26.25" customHeight="1" x14ac:dyDescent="0.15">
      <c r="A127" s="1093"/>
      <c r="B127" s="981"/>
      <c r="C127" s="1035" t="s">
        <v>438</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6103</v>
      </c>
      <c r="AB127" s="992"/>
      <c r="AC127" s="992"/>
      <c r="AD127" s="992"/>
      <c r="AE127" s="993"/>
      <c r="AF127" s="994">
        <v>2867</v>
      </c>
      <c r="AG127" s="992"/>
      <c r="AH127" s="992"/>
      <c r="AI127" s="992"/>
      <c r="AJ127" s="993"/>
      <c r="AK127" s="994">
        <v>1038</v>
      </c>
      <c r="AL127" s="992"/>
      <c r="AM127" s="992"/>
      <c r="AN127" s="992"/>
      <c r="AO127" s="993"/>
      <c r="AP127" s="995">
        <v>0</v>
      </c>
      <c r="AQ127" s="996"/>
      <c r="AR127" s="996"/>
      <c r="AS127" s="996"/>
      <c r="AT127" s="997"/>
      <c r="AU127" s="235"/>
      <c r="AV127" s="235"/>
      <c r="AW127" s="235"/>
      <c r="AX127" s="1065" t="s">
        <v>439</v>
      </c>
      <c r="AY127" s="1066"/>
      <c r="AZ127" s="1066"/>
      <c r="BA127" s="1066"/>
      <c r="BB127" s="1066"/>
      <c r="BC127" s="1066"/>
      <c r="BD127" s="1066"/>
      <c r="BE127" s="1067"/>
      <c r="BF127" s="1068" t="s">
        <v>440</v>
      </c>
      <c r="BG127" s="1066"/>
      <c r="BH127" s="1066"/>
      <c r="BI127" s="1066"/>
      <c r="BJ127" s="1066"/>
      <c r="BK127" s="1066"/>
      <c r="BL127" s="1067"/>
      <c r="BM127" s="1068" t="s">
        <v>441</v>
      </c>
      <c r="BN127" s="1066"/>
      <c r="BO127" s="1066"/>
      <c r="BP127" s="1066"/>
      <c r="BQ127" s="1066"/>
      <c r="BR127" s="1066"/>
      <c r="BS127" s="1067"/>
      <c r="BT127" s="1068" t="s">
        <v>442</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443</v>
      </c>
      <c r="CQ127" s="983"/>
      <c r="CR127" s="983"/>
      <c r="CS127" s="983"/>
      <c r="CT127" s="983"/>
      <c r="CU127" s="983"/>
      <c r="CV127" s="983"/>
      <c r="CW127" s="983"/>
      <c r="CX127" s="983"/>
      <c r="CY127" s="983"/>
      <c r="CZ127" s="983"/>
      <c r="DA127" s="983"/>
      <c r="DB127" s="983"/>
      <c r="DC127" s="983"/>
      <c r="DD127" s="983"/>
      <c r="DE127" s="983"/>
      <c r="DF127" s="984"/>
      <c r="DG127" s="952" t="s">
        <v>112</v>
      </c>
      <c r="DH127" s="953"/>
      <c r="DI127" s="953"/>
      <c r="DJ127" s="953"/>
      <c r="DK127" s="953"/>
      <c r="DL127" s="953" t="s">
        <v>112</v>
      </c>
      <c r="DM127" s="953"/>
      <c r="DN127" s="953"/>
      <c r="DO127" s="953"/>
      <c r="DP127" s="953"/>
      <c r="DQ127" s="953" t="s">
        <v>112</v>
      </c>
      <c r="DR127" s="953"/>
      <c r="DS127" s="953"/>
      <c r="DT127" s="953"/>
      <c r="DU127" s="953"/>
      <c r="DV127" s="954" t="s">
        <v>112</v>
      </c>
      <c r="DW127" s="954"/>
      <c r="DX127" s="954"/>
      <c r="DY127" s="954"/>
      <c r="DZ127" s="955"/>
    </row>
    <row r="128" spans="1:130" s="199" customFormat="1" ht="26.25" customHeight="1" thickBot="1" x14ac:dyDescent="0.2">
      <c r="A128" s="1076" t="s">
        <v>444</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445</v>
      </c>
      <c r="X128" s="1078"/>
      <c r="Y128" s="1078"/>
      <c r="Z128" s="1079"/>
      <c r="AA128" s="1080">
        <v>1167906</v>
      </c>
      <c r="AB128" s="1081"/>
      <c r="AC128" s="1081"/>
      <c r="AD128" s="1081"/>
      <c r="AE128" s="1082"/>
      <c r="AF128" s="1083">
        <v>1164915</v>
      </c>
      <c r="AG128" s="1081"/>
      <c r="AH128" s="1081"/>
      <c r="AI128" s="1081"/>
      <c r="AJ128" s="1082"/>
      <c r="AK128" s="1083">
        <v>1163303</v>
      </c>
      <c r="AL128" s="1081"/>
      <c r="AM128" s="1081"/>
      <c r="AN128" s="1081"/>
      <c r="AO128" s="1082"/>
      <c r="AP128" s="1084"/>
      <c r="AQ128" s="1085"/>
      <c r="AR128" s="1085"/>
      <c r="AS128" s="1085"/>
      <c r="AT128" s="1086"/>
      <c r="AU128" s="235"/>
      <c r="AV128" s="235"/>
      <c r="AW128" s="235"/>
      <c r="AX128" s="921" t="s">
        <v>446</v>
      </c>
      <c r="AY128" s="922"/>
      <c r="AZ128" s="922"/>
      <c r="BA128" s="922"/>
      <c r="BB128" s="922"/>
      <c r="BC128" s="922"/>
      <c r="BD128" s="922"/>
      <c r="BE128" s="923"/>
      <c r="BF128" s="1087" t="s">
        <v>112</v>
      </c>
      <c r="BG128" s="1088"/>
      <c r="BH128" s="1088"/>
      <c r="BI128" s="1088"/>
      <c r="BJ128" s="1088"/>
      <c r="BK128" s="1088"/>
      <c r="BL128" s="1089"/>
      <c r="BM128" s="1087">
        <v>11.57</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447</v>
      </c>
      <c r="CQ128" s="1070"/>
      <c r="CR128" s="1070"/>
      <c r="CS128" s="1070"/>
      <c r="CT128" s="1070"/>
      <c r="CU128" s="1070"/>
      <c r="CV128" s="1070"/>
      <c r="CW128" s="1070"/>
      <c r="CX128" s="1070"/>
      <c r="CY128" s="1070"/>
      <c r="CZ128" s="1070"/>
      <c r="DA128" s="1070"/>
      <c r="DB128" s="1070"/>
      <c r="DC128" s="1070"/>
      <c r="DD128" s="1070"/>
      <c r="DE128" s="1070"/>
      <c r="DF128" s="1071"/>
      <c r="DG128" s="1072">
        <v>134483</v>
      </c>
      <c r="DH128" s="1073"/>
      <c r="DI128" s="1073"/>
      <c r="DJ128" s="1073"/>
      <c r="DK128" s="1073"/>
      <c r="DL128" s="1073">
        <v>107100</v>
      </c>
      <c r="DM128" s="1073"/>
      <c r="DN128" s="1073"/>
      <c r="DO128" s="1073"/>
      <c r="DP128" s="1073"/>
      <c r="DQ128" s="1073">
        <v>106687</v>
      </c>
      <c r="DR128" s="1073"/>
      <c r="DS128" s="1073"/>
      <c r="DT128" s="1073"/>
      <c r="DU128" s="1073"/>
      <c r="DV128" s="1074">
        <v>0.4</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448</v>
      </c>
      <c r="X129" s="1107"/>
      <c r="Y129" s="1107"/>
      <c r="Z129" s="1108"/>
      <c r="AA129" s="991">
        <v>37047294</v>
      </c>
      <c r="AB129" s="992"/>
      <c r="AC129" s="992"/>
      <c r="AD129" s="992"/>
      <c r="AE129" s="993"/>
      <c r="AF129" s="994">
        <v>36777269</v>
      </c>
      <c r="AG129" s="992"/>
      <c r="AH129" s="992"/>
      <c r="AI129" s="992"/>
      <c r="AJ129" s="993"/>
      <c r="AK129" s="994">
        <v>36191950</v>
      </c>
      <c r="AL129" s="992"/>
      <c r="AM129" s="992"/>
      <c r="AN129" s="992"/>
      <c r="AO129" s="993"/>
      <c r="AP129" s="1109"/>
      <c r="AQ129" s="1110"/>
      <c r="AR129" s="1110"/>
      <c r="AS129" s="1110"/>
      <c r="AT129" s="1111"/>
      <c r="AU129" s="237"/>
      <c r="AV129" s="237"/>
      <c r="AW129" s="237"/>
      <c r="AX129" s="1100" t="s">
        <v>449</v>
      </c>
      <c r="AY129" s="983"/>
      <c r="AZ129" s="983"/>
      <c r="BA129" s="983"/>
      <c r="BB129" s="983"/>
      <c r="BC129" s="983"/>
      <c r="BD129" s="983"/>
      <c r="BE129" s="984"/>
      <c r="BF129" s="1101" t="s">
        <v>112</v>
      </c>
      <c r="BG129" s="1102"/>
      <c r="BH129" s="1102"/>
      <c r="BI129" s="1102"/>
      <c r="BJ129" s="1102"/>
      <c r="BK129" s="1102"/>
      <c r="BL129" s="1103"/>
      <c r="BM129" s="1101">
        <v>16.57</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450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451</v>
      </c>
      <c r="X130" s="1107"/>
      <c r="Y130" s="1107"/>
      <c r="Z130" s="1108"/>
      <c r="AA130" s="991">
        <v>6752687</v>
      </c>
      <c r="AB130" s="992"/>
      <c r="AC130" s="992"/>
      <c r="AD130" s="992"/>
      <c r="AE130" s="993"/>
      <c r="AF130" s="994">
        <v>6692679</v>
      </c>
      <c r="AG130" s="992"/>
      <c r="AH130" s="992"/>
      <c r="AI130" s="992"/>
      <c r="AJ130" s="993"/>
      <c r="AK130" s="994">
        <v>6754704</v>
      </c>
      <c r="AL130" s="992"/>
      <c r="AM130" s="992"/>
      <c r="AN130" s="992"/>
      <c r="AO130" s="993"/>
      <c r="AP130" s="1109"/>
      <c r="AQ130" s="1110"/>
      <c r="AR130" s="1110"/>
      <c r="AS130" s="1110"/>
      <c r="AT130" s="1111"/>
      <c r="AU130" s="237"/>
      <c r="AV130" s="237"/>
      <c r="AW130" s="237"/>
      <c r="AX130" s="1100" t="s">
        <v>452</v>
      </c>
      <c r="AY130" s="983"/>
      <c r="AZ130" s="983"/>
      <c r="BA130" s="983"/>
      <c r="BB130" s="983"/>
      <c r="BC130" s="983"/>
      <c r="BD130" s="983"/>
      <c r="BE130" s="984"/>
      <c r="BF130" s="1137">
        <v>7.9</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453</v>
      </c>
      <c r="X131" s="1145"/>
      <c r="Y131" s="1145"/>
      <c r="Z131" s="1146"/>
      <c r="AA131" s="1038">
        <v>30294607</v>
      </c>
      <c r="AB131" s="1017"/>
      <c r="AC131" s="1017"/>
      <c r="AD131" s="1017"/>
      <c r="AE131" s="1018"/>
      <c r="AF131" s="1016">
        <v>30084590</v>
      </c>
      <c r="AG131" s="1017"/>
      <c r="AH131" s="1017"/>
      <c r="AI131" s="1017"/>
      <c r="AJ131" s="1018"/>
      <c r="AK131" s="1016">
        <v>29437246</v>
      </c>
      <c r="AL131" s="1017"/>
      <c r="AM131" s="1017"/>
      <c r="AN131" s="1017"/>
      <c r="AO131" s="1018"/>
      <c r="AP131" s="1147"/>
      <c r="AQ131" s="1148"/>
      <c r="AR131" s="1148"/>
      <c r="AS131" s="1148"/>
      <c r="AT131" s="1149"/>
      <c r="AU131" s="237"/>
      <c r="AV131" s="237"/>
      <c r="AW131" s="237"/>
      <c r="AX131" s="1119" t="s">
        <v>454</v>
      </c>
      <c r="AY131" s="1070"/>
      <c r="AZ131" s="1070"/>
      <c r="BA131" s="1070"/>
      <c r="BB131" s="1070"/>
      <c r="BC131" s="1070"/>
      <c r="BD131" s="1070"/>
      <c r="BE131" s="1071"/>
      <c r="BF131" s="1120">
        <v>78.3</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455</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456</v>
      </c>
      <c r="W132" s="1130"/>
      <c r="X132" s="1130"/>
      <c r="Y132" s="1130"/>
      <c r="Z132" s="1131"/>
      <c r="AA132" s="1132">
        <v>8.2784206440000006</v>
      </c>
      <c r="AB132" s="1133"/>
      <c r="AC132" s="1133"/>
      <c r="AD132" s="1133"/>
      <c r="AE132" s="1134"/>
      <c r="AF132" s="1135">
        <v>7.8336191470000003</v>
      </c>
      <c r="AG132" s="1133"/>
      <c r="AH132" s="1133"/>
      <c r="AI132" s="1133"/>
      <c r="AJ132" s="1134"/>
      <c r="AK132" s="1135">
        <v>7.5977453869999998</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457</v>
      </c>
      <c r="W133" s="1113"/>
      <c r="X133" s="1113"/>
      <c r="Y133" s="1113"/>
      <c r="Z133" s="1114"/>
      <c r="AA133" s="1115">
        <v>8.6</v>
      </c>
      <c r="AB133" s="1116"/>
      <c r="AC133" s="1116"/>
      <c r="AD133" s="1116"/>
      <c r="AE133" s="1117"/>
      <c r="AF133" s="1115">
        <v>8.1</v>
      </c>
      <c r="AG133" s="1116"/>
      <c r="AH133" s="1116"/>
      <c r="AI133" s="1116"/>
      <c r="AJ133" s="1117"/>
      <c r="AK133" s="1115">
        <v>7.9</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46"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458</v>
      </c>
      <c r="B5" s="248"/>
      <c r="C5" s="248"/>
      <c r="D5" s="248"/>
      <c r="E5" s="248"/>
      <c r="F5" s="248"/>
      <c r="G5" s="248"/>
      <c r="H5" s="248"/>
      <c r="I5" s="248"/>
      <c r="J5" s="248"/>
      <c r="K5" s="248"/>
      <c r="L5" s="248"/>
      <c r="M5" s="248"/>
      <c r="N5" s="248"/>
      <c r="O5" s="249"/>
    </row>
    <row r="6" spans="1:16" x14ac:dyDescent="0.15">
      <c r="A6" s="250"/>
      <c r="B6" s="246"/>
      <c r="C6" s="246"/>
      <c r="D6" s="246"/>
      <c r="E6" s="246"/>
      <c r="F6" s="246"/>
      <c r="G6" s="251" t="s">
        <v>459</v>
      </c>
      <c r="H6" s="251"/>
      <c r="I6" s="251"/>
      <c r="J6" s="251"/>
      <c r="K6" s="246"/>
      <c r="L6" s="246"/>
      <c r="M6" s="246"/>
      <c r="N6" s="246"/>
    </row>
    <row r="7" spans="1:16" x14ac:dyDescent="0.15">
      <c r="A7" s="250"/>
      <c r="B7" s="246"/>
      <c r="C7" s="246"/>
      <c r="D7" s="246"/>
      <c r="E7" s="246"/>
      <c r="F7" s="246"/>
      <c r="G7" s="253"/>
      <c r="H7" s="254"/>
      <c r="I7" s="254"/>
      <c r="J7" s="255"/>
      <c r="K7" s="1153" t="s">
        <v>460</v>
      </c>
      <c r="L7" s="256"/>
      <c r="M7" s="257" t="s">
        <v>461</v>
      </c>
      <c r="N7" s="258"/>
    </row>
    <row r="8" spans="1:16" x14ac:dyDescent="0.15">
      <c r="A8" s="250"/>
      <c r="B8" s="246"/>
      <c r="C8" s="246"/>
      <c r="D8" s="246"/>
      <c r="E8" s="246"/>
      <c r="F8" s="246"/>
      <c r="G8" s="259"/>
      <c r="H8" s="260"/>
      <c r="I8" s="260"/>
      <c r="J8" s="261"/>
      <c r="K8" s="1154"/>
      <c r="L8" s="262" t="s">
        <v>462</v>
      </c>
      <c r="M8" s="263" t="s">
        <v>463</v>
      </c>
      <c r="N8" s="264" t="s">
        <v>464</v>
      </c>
    </row>
    <row r="9" spans="1:16" x14ac:dyDescent="0.15">
      <c r="A9" s="250"/>
      <c r="B9" s="246"/>
      <c r="C9" s="246"/>
      <c r="D9" s="246"/>
      <c r="E9" s="246"/>
      <c r="F9" s="246"/>
      <c r="G9" s="1155" t="s">
        <v>465</v>
      </c>
      <c r="H9" s="1156"/>
      <c r="I9" s="1156"/>
      <c r="J9" s="1157"/>
      <c r="K9" s="265">
        <v>10449552</v>
      </c>
      <c r="L9" s="266">
        <v>71340</v>
      </c>
      <c r="M9" s="267">
        <v>55721</v>
      </c>
      <c r="N9" s="268">
        <v>28</v>
      </c>
    </row>
    <row r="10" spans="1:16" x14ac:dyDescent="0.15">
      <c r="A10" s="250"/>
      <c r="B10" s="246"/>
      <c r="C10" s="246"/>
      <c r="D10" s="246"/>
      <c r="E10" s="246"/>
      <c r="F10" s="246"/>
      <c r="G10" s="1155" t="s">
        <v>466</v>
      </c>
      <c r="H10" s="1156"/>
      <c r="I10" s="1156"/>
      <c r="J10" s="1157"/>
      <c r="K10" s="269">
        <v>460812</v>
      </c>
      <c r="L10" s="270">
        <v>3146</v>
      </c>
      <c r="M10" s="271">
        <v>5407</v>
      </c>
      <c r="N10" s="272">
        <v>-41.8</v>
      </c>
    </row>
    <row r="11" spans="1:16" ht="13.5" customHeight="1" x14ac:dyDescent="0.15">
      <c r="A11" s="250"/>
      <c r="B11" s="246"/>
      <c r="C11" s="246"/>
      <c r="D11" s="246"/>
      <c r="E11" s="246"/>
      <c r="F11" s="246"/>
      <c r="G11" s="1155" t="s">
        <v>467</v>
      </c>
      <c r="H11" s="1156"/>
      <c r="I11" s="1156"/>
      <c r="J11" s="1157"/>
      <c r="K11" s="269">
        <v>428903</v>
      </c>
      <c r="L11" s="270">
        <v>2928</v>
      </c>
      <c r="M11" s="271">
        <v>4456</v>
      </c>
      <c r="N11" s="272">
        <v>-34.299999999999997</v>
      </c>
    </row>
    <row r="12" spans="1:16" ht="13.5" customHeight="1" x14ac:dyDescent="0.15">
      <c r="A12" s="250"/>
      <c r="B12" s="246"/>
      <c r="C12" s="246"/>
      <c r="D12" s="246"/>
      <c r="E12" s="246"/>
      <c r="F12" s="246"/>
      <c r="G12" s="1155" t="s">
        <v>468</v>
      </c>
      <c r="H12" s="1156"/>
      <c r="I12" s="1156"/>
      <c r="J12" s="1157"/>
      <c r="K12" s="269">
        <v>199128</v>
      </c>
      <c r="L12" s="270">
        <v>1359</v>
      </c>
      <c r="M12" s="271">
        <v>1602</v>
      </c>
      <c r="N12" s="272">
        <v>-15.2</v>
      </c>
    </row>
    <row r="13" spans="1:16" ht="13.5" customHeight="1" x14ac:dyDescent="0.15">
      <c r="A13" s="250"/>
      <c r="B13" s="246"/>
      <c r="C13" s="246"/>
      <c r="D13" s="246"/>
      <c r="E13" s="246"/>
      <c r="F13" s="246"/>
      <c r="G13" s="1155" t="s">
        <v>469</v>
      </c>
      <c r="H13" s="1156"/>
      <c r="I13" s="1156"/>
      <c r="J13" s="1157"/>
      <c r="K13" s="269" t="s">
        <v>470</v>
      </c>
      <c r="L13" s="270" t="s">
        <v>470</v>
      </c>
      <c r="M13" s="271">
        <v>24</v>
      </c>
      <c r="N13" s="272" t="s">
        <v>470</v>
      </c>
    </row>
    <row r="14" spans="1:16" ht="13.5" customHeight="1" x14ac:dyDescent="0.15">
      <c r="A14" s="250"/>
      <c r="B14" s="246"/>
      <c r="C14" s="246"/>
      <c r="D14" s="246"/>
      <c r="E14" s="246"/>
      <c r="F14" s="246"/>
      <c r="G14" s="1155" t="s">
        <v>471</v>
      </c>
      <c r="H14" s="1156"/>
      <c r="I14" s="1156"/>
      <c r="J14" s="1157"/>
      <c r="K14" s="269">
        <v>381931</v>
      </c>
      <c r="L14" s="270">
        <v>2607</v>
      </c>
      <c r="M14" s="271">
        <v>2095</v>
      </c>
      <c r="N14" s="272">
        <v>24.4</v>
      </c>
    </row>
    <row r="15" spans="1:16" ht="13.5" customHeight="1" x14ac:dyDescent="0.15">
      <c r="A15" s="250"/>
      <c r="B15" s="246"/>
      <c r="C15" s="246"/>
      <c r="D15" s="246"/>
      <c r="E15" s="246"/>
      <c r="F15" s="246"/>
      <c r="G15" s="1155" t="s">
        <v>472</v>
      </c>
      <c r="H15" s="1156"/>
      <c r="I15" s="1156"/>
      <c r="J15" s="1157"/>
      <c r="K15" s="269">
        <v>306188</v>
      </c>
      <c r="L15" s="270">
        <v>2090</v>
      </c>
      <c r="M15" s="271">
        <v>1844</v>
      </c>
      <c r="N15" s="272">
        <v>13.3</v>
      </c>
    </row>
    <row r="16" spans="1:16" x14ac:dyDescent="0.15">
      <c r="A16" s="250"/>
      <c r="B16" s="246"/>
      <c r="C16" s="246"/>
      <c r="D16" s="246"/>
      <c r="E16" s="246"/>
      <c r="F16" s="246"/>
      <c r="G16" s="1158" t="s">
        <v>473</v>
      </c>
      <c r="H16" s="1159"/>
      <c r="I16" s="1159"/>
      <c r="J16" s="1160"/>
      <c r="K16" s="270">
        <v>-737000</v>
      </c>
      <c r="L16" s="270">
        <v>-5032</v>
      </c>
      <c r="M16" s="271">
        <v>-4887</v>
      </c>
      <c r="N16" s="272">
        <v>3</v>
      </c>
    </row>
    <row r="17" spans="1:16" x14ac:dyDescent="0.15">
      <c r="A17" s="250"/>
      <c r="B17" s="246"/>
      <c r="C17" s="246"/>
      <c r="D17" s="246"/>
      <c r="E17" s="246"/>
      <c r="F17" s="246"/>
      <c r="G17" s="1158" t="s">
        <v>171</v>
      </c>
      <c r="H17" s="1159"/>
      <c r="I17" s="1159"/>
      <c r="J17" s="1160"/>
      <c r="K17" s="270">
        <v>11489514</v>
      </c>
      <c r="L17" s="270">
        <v>78440</v>
      </c>
      <c r="M17" s="271">
        <v>66260</v>
      </c>
      <c r="N17" s="272">
        <v>18.399999999999999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474</v>
      </c>
      <c r="H19" s="246"/>
      <c r="I19" s="246"/>
      <c r="J19" s="246"/>
      <c r="K19" s="246"/>
      <c r="L19" s="246"/>
      <c r="M19" s="246"/>
      <c r="N19" s="246"/>
    </row>
    <row r="20" spans="1:16" x14ac:dyDescent="0.15">
      <c r="A20" s="250"/>
      <c r="B20" s="246"/>
      <c r="C20" s="246"/>
      <c r="D20" s="246"/>
      <c r="E20" s="246"/>
      <c r="F20" s="246"/>
      <c r="G20" s="274"/>
      <c r="H20" s="275"/>
      <c r="I20" s="275"/>
      <c r="J20" s="276"/>
      <c r="K20" s="277" t="s">
        <v>475</v>
      </c>
      <c r="L20" s="278" t="s">
        <v>476</v>
      </c>
      <c r="M20" s="279" t="s">
        <v>477</v>
      </c>
      <c r="N20" s="280"/>
    </row>
    <row r="21" spans="1:16" s="286" customFormat="1" x14ac:dyDescent="0.15">
      <c r="A21" s="281"/>
      <c r="B21" s="251"/>
      <c r="C21" s="251"/>
      <c r="D21" s="251"/>
      <c r="E21" s="251"/>
      <c r="F21" s="251"/>
      <c r="G21" s="1150" t="s">
        <v>478</v>
      </c>
      <c r="H21" s="1151"/>
      <c r="I21" s="1151"/>
      <c r="J21" s="1152"/>
      <c r="K21" s="282">
        <v>8.1199999999999992</v>
      </c>
      <c r="L21" s="283">
        <v>6.58</v>
      </c>
      <c r="M21" s="284">
        <v>1.54</v>
      </c>
      <c r="N21" s="251"/>
      <c r="O21" s="285"/>
      <c r="P21" s="281"/>
    </row>
    <row r="22" spans="1:16" s="286" customFormat="1" x14ac:dyDescent="0.15">
      <c r="A22" s="281"/>
      <c r="B22" s="251"/>
      <c r="C22" s="251"/>
      <c r="D22" s="251"/>
      <c r="E22" s="251"/>
      <c r="F22" s="251"/>
      <c r="G22" s="1150" t="s">
        <v>479</v>
      </c>
      <c r="H22" s="1151"/>
      <c r="I22" s="1151"/>
      <c r="J22" s="1152"/>
      <c r="K22" s="287">
        <v>101.2</v>
      </c>
      <c r="L22" s="288">
        <v>99.7</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482</v>
      </c>
      <c r="H29" s="251"/>
      <c r="I29" s="251"/>
      <c r="J29" s="251"/>
      <c r="K29" s="246"/>
      <c r="L29" s="246"/>
      <c r="M29" s="246"/>
      <c r="N29" s="246"/>
      <c r="O29" s="295"/>
    </row>
    <row r="30" spans="1:16" x14ac:dyDescent="0.15">
      <c r="A30" s="250"/>
      <c r="B30" s="246"/>
      <c r="C30" s="246"/>
      <c r="D30" s="246"/>
      <c r="E30" s="246"/>
      <c r="F30" s="246"/>
      <c r="G30" s="253"/>
      <c r="H30" s="254"/>
      <c r="I30" s="254"/>
      <c r="J30" s="255"/>
      <c r="K30" s="1153" t="s">
        <v>460</v>
      </c>
      <c r="L30" s="256"/>
      <c r="M30" s="257" t="s">
        <v>461</v>
      </c>
      <c r="N30" s="258"/>
    </row>
    <row r="31" spans="1:16" x14ac:dyDescent="0.15">
      <c r="A31" s="250"/>
      <c r="B31" s="246"/>
      <c r="C31" s="246"/>
      <c r="D31" s="246"/>
      <c r="E31" s="246"/>
      <c r="F31" s="246"/>
      <c r="G31" s="259"/>
      <c r="H31" s="260"/>
      <c r="I31" s="260"/>
      <c r="J31" s="261"/>
      <c r="K31" s="1154"/>
      <c r="L31" s="262" t="s">
        <v>462</v>
      </c>
      <c r="M31" s="263" t="s">
        <v>463</v>
      </c>
      <c r="N31" s="264" t="s">
        <v>464</v>
      </c>
    </row>
    <row r="32" spans="1:16" ht="27" customHeight="1" x14ac:dyDescent="0.15">
      <c r="A32" s="250"/>
      <c r="B32" s="246"/>
      <c r="C32" s="246"/>
      <c r="D32" s="246"/>
      <c r="E32" s="246"/>
      <c r="F32" s="246"/>
      <c r="G32" s="1166" t="s">
        <v>483</v>
      </c>
      <c r="H32" s="1167"/>
      <c r="I32" s="1167"/>
      <c r="J32" s="1168"/>
      <c r="K32" s="296">
        <v>7624649</v>
      </c>
      <c r="L32" s="296">
        <v>52054</v>
      </c>
      <c r="M32" s="297">
        <v>35238</v>
      </c>
      <c r="N32" s="298">
        <v>47.7</v>
      </c>
    </row>
    <row r="33" spans="1:16" ht="13.5" customHeight="1" x14ac:dyDescent="0.15">
      <c r="A33" s="250"/>
      <c r="B33" s="246"/>
      <c r="C33" s="246"/>
      <c r="D33" s="246"/>
      <c r="E33" s="246"/>
      <c r="F33" s="246"/>
      <c r="G33" s="1166" t="s">
        <v>484</v>
      </c>
      <c r="H33" s="1167"/>
      <c r="I33" s="1167"/>
      <c r="J33" s="1168"/>
      <c r="K33" s="296" t="s">
        <v>470</v>
      </c>
      <c r="L33" s="296" t="s">
        <v>470</v>
      </c>
      <c r="M33" s="297" t="s">
        <v>470</v>
      </c>
      <c r="N33" s="298" t="s">
        <v>470</v>
      </c>
    </row>
    <row r="34" spans="1:16" ht="27" customHeight="1" x14ac:dyDescent="0.15">
      <c r="A34" s="250"/>
      <c r="B34" s="246"/>
      <c r="C34" s="246"/>
      <c r="D34" s="246"/>
      <c r="E34" s="246"/>
      <c r="F34" s="246"/>
      <c r="G34" s="1166" t="s">
        <v>485</v>
      </c>
      <c r="H34" s="1167"/>
      <c r="I34" s="1167"/>
      <c r="J34" s="1168"/>
      <c r="K34" s="296" t="s">
        <v>470</v>
      </c>
      <c r="L34" s="296" t="s">
        <v>470</v>
      </c>
      <c r="M34" s="297">
        <v>9</v>
      </c>
      <c r="N34" s="298" t="s">
        <v>470</v>
      </c>
    </row>
    <row r="35" spans="1:16" ht="27" customHeight="1" x14ac:dyDescent="0.15">
      <c r="A35" s="250"/>
      <c r="B35" s="246"/>
      <c r="C35" s="246"/>
      <c r="D35" s="246"/>
      <c r="E35" s="246"/>
      <c r="F35" s="246"/>
      <c r="G35" s="1166" t="s">
        <v>486</v>
      </c>
      <c r="H35" s="1167"/>
      <c r="I35" s="1167"/>
      <c r="J35" s="1168"/>
      <c r="K35" s="296">
        <v>2403494</v>
      </c>
      <c r="L35" s="296">
        <v>16409</v>
      </c>
      <c r="M35" s="297">
        <v>12777</v>
      </c>
      <c r="N35" s="298">
        <v>28.4</v>
      </c>
    </row>
    <row r="36" spans="1:16" ht="27" customHeight="1" x14ac:dyDescent="0.15">
      <c r="A36" s="250"/>
      <c r="B36" s="246"/>
      <c r="C36" s="246"/>
      <c r="D36" s="246"/>
      <c r="E36" s="246"/>
      <c r="F36" s="246"/>
      <c r="G36" s="1166" t="s">
        <v>487</v>
      </c>
      <c r="H36" s="1167"/>
      <c r="I36" s="1167"/>
      <c r="J36" s="1168"/>
      <c r="K36" s="296">
        <v>68934</v>
      </c>
      <c r="L36" s="296">
        <v>471</v>
      </c>
      <c r="M36" s="297">
        <v>1670</v>
      </c>
      <c r="N36" s="298">
        <v>-71.8</v>
      </c>
    </row>
    <row r="37" spans="1:16" ht="13.5" customHeight="1" x14ac:dyDescent="0.15">
      <c r="A37" s="250"/>
      <c r="B37" s="246"/>
      <c r="C37" s="246"/>
      <c r="D37" s="246"/>
      <c r="E37" s="246"/>
      <c r="F37" s="246"/>
      <c r="G37" s="1166" t="s">
        <v>488</v>
      </c>
      <c r="H37" s="1167"/>
      <c r="I37" s="1167"/>
      <c r="J37" s="1168"/>
      <c r="K37" s="296">
        <v>57497</v>
      </c>
      <c r="L37" s="296">
        <v>393</v>
      </c>
      <c r="M37" s="297">
        <v>592</v>
      </c>
      <c r="N37" s="298">
        <v>-33.6</v>
      </c>
    </row>
    <row r="38" spans="1:16" ht="27" customHeight="1" x14ac:dyDescent="0.15">
      <c r="A38" s="250"/>
      <c r="B38" s="246"/>
      <c r="C38" s="246"/>
      <c r="D38" s="246"/>
      <c r="E38" s="246"/>
      <c r="F38" s="246"/>
      <c r="G38" s="1169" t="s">
        <v>489</v>
      </c>
      <c r="H38" s="1170"/>
      <c r="I38" s="1170"/>
      <c r="J38" s="1171"/>
      <c r="K38" s="299" t="s">
        <v>470</v>
      </c>
      <c r="L38" s="299" t="s">
        <v>470</v>
      </c>
      <c r="M38" s="300">
        <v>0</v>
      </c>
      <c r="N38" s="301" t="s">
        <v>470</v>
      </c>
      <c r="O38" s="295"/>
    </row>
    <row r="39" spans="1:16" x14ac:dyDescent="0.15">
      <c r="A39" s="250"/>
      <c r="B39" s="246"/>
      <c r="C39" s="246"/>
      <c r="D39" s="246"/>
      <c r="E39" s="246"/>
      <c r="F39" s="246"/>
      <c r="G39" s="1169" t="s">
        <v>490</v>
      </c>
      <c r="H39" s="1170"/>
      <c r="I39" s="1170"/>
      <c r="J39" s="1171"/>
      <c r="K39" s="302">
        <v>-1163303</v>
      </c>
      <c r="L39" s="302">
        <v>-7942</v>
      </c>
      <c r="M39" s="303">
        <v>-7965</v>
      </c>
      <c r="N39" s="304">
        <v>-0.3</v>
      </c>
      <c r="O39" s="295"/>
    </row>
    <row r="40" spans="1:16" ht="27" customHeight="1" x14ac:dyDescent="0.15">
      <c r="A40" s="250"/>
      <c r="B40" s="246"/>
      <c r="C40" s="246"/>
      <c r="D40" s="246"/>
      <c r="E40" s="246"/>
      <c r="F40" s="246"/>
      <c r="G40" s="1166" t="s">
        <v>491</v>
      </c>
      <c r="H40" s="1167"/>
      <c r="I40" s="1167"/>
      <c r="J40" s="1168"/>
      <c r="K40" s="302">
        <v>-6754704</v>
      </c>
      <c r="L40" s="302">
        <v>-46115</v>
      </c>
      <c r="M40" s="303">
        <v>-31941</v>
      </c>
      <c r="N40" s="304">
        <v>44.4</v>
      </c>
      <c r="O40" s="295"/>
    </row>
    <row r="41" spans="1:16" x14ac:dyDescent="0.15">
      <c r="A41" s="250"/>
      <c r="B41" s="246"/>
      <c r="C41" s="246"/>
      <c r="D41" s="246"/>
      <c r="E41" s="246"/>
      <c r="F41" s="246"/>
      <c r="G41" s="1172" t="s">
        <v>282</v>
      </c>
      <c r="H41" s="1173"/>
      <c r="I41" s="1173"/>
      <c r="J41" s="1174"/>
      <c r="K41" s="296">
        <v>2236567</v>
      </c>
      <c r="L41" s="302">
        <v>15269</v>
      </c>
      <c r="M41" s="303">
        <v>10381</v>
      </c>
      <c r="N41" s="304">
        <v>47.1</v>
      </c>
      <c r="O41" s="295"/>
    </row>
    <row r="42" spans="1:16" x14ac:dyDescent="0.15">
      <c r="A42" s="250"/>
      <c r="B42" s="246"/>
      <c r="C42" s="246"/>
      <c r="D42" s="246"/>
      <c r="E42" s="246"/>
      <c r="F42" s="246"/>
      <c r="G42" s="305" t="s">
        <v>492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494</v>
      </c>
      <c r="H48" s="310"/>
      <c r="I48" s="310"/>
      <c r="J48" s="310"/>
      <c r="K48" s="310"/>
      <c r="L48" s="310"/>
      <c r="M48" s="311"/>
      <c r="N48" s="310"/>
    </row>
    <row r="49" spans="1:14" ht="13.5" customHeight="1" x14ac:dyDescent="0.15">
      <c r="A49" s="250"/>
      <c r="B49" s="246"/>
      <c r="C49" s="246"/>
      <c r="D49" s="246"/>
      <c r="E49" s="246"/>
      <c r="F49" s="246"/>
      <c r="G49" s="312"/>
      <c r="H49" s="313"/>
      <c r="I49" s="1161" t="s">
        <v>460</v>
      </c>
      <c r="J49" s="1163" t="s">
        <v>495</v>
      </c>
      <c r="K49" s="1164"/>
      <c r="L49" s="1164"/>
      <c r="M49" s="1164"/>
      <c r="N49" s="1165"/>
    </row>
    <row r="50" spans="1:14" x14ac:dyDescent="0.15">
      <c r="A50" s="250"/>
      <c r="B50" s="246"/>
      <c r="C50" s="246"/>
      <c r="D50" s="246"/>
      <c r="E50" s="246"/>
      <c r="F50" s="246"/>
      <c r="G50" s="314"/>
      <c r="H50" s="315"/>
      <c r="I50" s="1162"/>
      <c r="J50" s="316" t="s">
        <v>496</v>
      </c>
      <c r="K50" s="317" t="s">
        <v>497</v>
      </c>
      <c r="L50" s="318" t="s">
        <v>498</v>
      </c>
      <c r="M50" s="319" t="s">
        <v>499</v>
      </c>
      <c r="N50" s="320" t="s">
        <v>500</v>
      </c>
    </row>
    <row r="51" spans="1:14" x14ac:dyDescent="0.15">
      <c r="A51" s="250"/>
      <c r="B51" s="246"/>
      <c r="C51" s="246"/>
      <c r="D51" s="246"/>
      <c r="E51" s="246"/>
      <c r="F51" s="246"/>
      <c r="G51" s="312" t="s">
        <v>501</v>
      </c>
      <c r="H51" s="313"/>
      <c r="I51" s="321">
        <v>10782590</v>
      </c>
      <c r="J51" s="322">
        <v>71701</v>
      </c>
      <c r="K51" s="323">
        <v>31.4</v>
      </c>
      <c r="L51" s="324">
        <v>43493</v>
      </c>
      <c r="M51" s="325">
        <v>5</v>
      </c>
      <c r="N51" s="326">
        <v>26.4</v>
      </c>
    </row>
    <row r="52" spans="1:14" x14ac:dyDescent="0.15">
      <c r="A52" s="250"/>
      <c r="B52" s="246"/>
      <c r="C52" s="246"/>
      <c r="D52" s="246"/>
      <c r="E52" s="246"/>
      <c r="F52" s="246"/>
      <c r="G52" s="327"/>
      <c r="H52" s="328" t="s">
        <v>502</v>
      </c>
      <c r="I52" s="329">
        <v>4864083</v>
      </c>
      <c r="J52" s="330">
        <v>32345</v>
      </c>
      <c r="K52" s="331">
        <v>15.7</v>
      </c>
      <c r="L52" s="332">
        <v>23254</v>
      </c>
      <c r="M52" s="333">
        <v>4</v>
      </c>
      <c r="N52" s="334">
        <v>11.7</v>
      </c>
    </row>
    <row r="53" spans="1:14" x14ac:dyDescent="0.15">
      <c r="A53" s="250"/>
      <c r="B53" s="246"/>
      <c r="C53" s="246"/>
      <c r="D53" s="246"/>
      <c r="E53" s="246"/>
      <c r="F53" s="246"/>
      <c r="G53" s="312" t="s">
        <v>503</v>
      </c>
      <c r="H53" s="313"/>
      <c r="I53" s="321">
        <v>11182603</v>
      </c>
      <c r="J53" s="322">
        <v>74734</v>
      </c>
      <c r="K53" s="323">
        <v>4.2</v>
      </c>
      <c r="L53" s="324">
        <v>50840</v>
      </c>
      <c r="M53" s="325">
        <v>16.899999999999999</v>
      </c>
      <c r="N53" s="326">
        <v>-12.7</v>
      </c>
    </row>
    <row r="54" spans="1:14" x14ac:dyDescent="0.15">
      <c r="A54" s="250"/>
      <c r="B54" s="246"/>
      <c r="C54" s="246"/>
      <c r="D54" s="246"/>
      <c r="E54" s="246"/>
      <c r="F54" s="246"/>
      <c r="G54" s="327"/>
      <c r="H54" s="328" t="s">
        <v>502</v>
      </c>
      <c r="I54" s="329">
        <v>6393567</v>
      </c>
      <c r="J54" s="330">
        <v>42729</v>
      </c>
      <c r="K54" s="331">
        <v>32.1</v>
      </c>
      <c r="L54" s="332">
        <v>25367</v>
      </c>
      <c r="M54" s="333">
        <v>9.1</v>
      </c>
      <c r="N54" s="334">
        <v>23</v>
      </c>
    </row>
    <row r="55" spans="1:14" x14ac:dyDescent="0.15">
      <c r="A55" s="250"/>
      <c r="B55" s="246"/>
      <c r="C55" s="246"/>
      <c r="D55" s="246"/>
      <c r="E55" s="246"/>
      <c r="F55" s="246"/>
      <c r="G55" s="312" t="s">
        <v>504</v>
      </c>
      <c r="H55" s="313"/>
      <c r="I55" s="321">
        <v>13961968</v>
      </c>
      <c r="J55" s="322">
        <v>94039</v>
      </c>
      <c r="K55" s="323">
        <v>25.8</v>
      </c>
      <c r="L55" s="324">
        <v>53605</v>
      </c>
      <c r="M55" s="325">
        <v>5.4</v>
      </c>
      <c r="N55" s="326">
        <v>20.399999999999999</v>
      </c>
    </row>
    <row r="56" spans="1:14" x14ac:dyDescent="0.15">
      <c r="A56" s="250"/>
      <c r="B56" s="246"/>
      <c r="C56" s="246"/>
      <c r="D56" s="246"/>
      <c r="E56" s="246"/>
      <c r="F56" s="246"/>
      <c r="G56" s="327"/>
      <c r="H56" s="328" t="s">
        <v>502</v>
      </c>
      <c r="I56" s="329">
        <v>5714860</v>
      </c>
      <c r="J56" s="330">
        <v>38492</v>
      </c>
      <c r="K56" s="331">
        <v>-9.9</v>
      </c>
      <c r="L56" s="332">
        <v>28343</v>
      </c>
      <c r="M56" s="333">
        <v>11.7</v>
      </c>
      <c r="N56" s="334">
        <v>-21.6</v>
      </c>
    </row>
    <row r="57" spans="1:14" x14ac:dyDescent="0.15">
      <c r="A57" s="250"/>
      <c r="B57" s="246"/>
      <c r="C57" s="246"/>
      <c r="D57" s="246"/>
      <c r="E57" s="246"/>
      <c r="F57" s="246"/>
      <c r="G57" s="312" t="s">
        <v>505</v>
      </c>
      <c r="H57" s="313"/>
      <c r="I57" s="321">
        <v>9325322</v>
      </c>
      <c r="J57" s="322">
        <v>63230</v>
      </c>
      <c r="K57" s="323">
        <v>-32.799999999999997</v>
      </c>
      <c r="L57" s="324">
        <v>46440</v>
      </c>
      <c r="M57" s="325">
        <v>-13.4</v>
      </c>
      <c r="N57" s="326">
        <v>-19.399999999999999</v>
      </c>
    </row>
    <row r="58" spans="1:14" x14ac:dyDescent="0.15">
      <c r="A58" s="250"/>
      <c r="B58" s="246"/>
      <c r="C58" s="246"/>
      <c r="D58" s="246"/>
      <c r="E58" s="246"/>
      <c r="F58" s="246"/>
      <c r="G58" s="327"/>
      <c r="H58" s="328" t="s">
        <v>502</v>
      </c>
      <c r="I58" s="329">
        <v>5187151</v>
      </c>
      <c r="J58" s="330">
        <v>35171</v>
      </c>
      <c r="K58" s="331">
        <v>-8.6</v>
      </c>
      <c r="L58" s="332">
        <v>27658</v>
      </c>
      <c r="M58" s="333">
        <v>-2.4</v>
      </c>
      <c r="N58" s="334">
        <v>-6.2</v>
      </c>
    </row>
    <row r="59" spans="1:14" x14ac:dyDescent="0.15">
      <c r="A59" s="250"/>
      <c r="B59" s="246"/>
      <c r="C59" s="246"/>
      <c r="D59" s="246"/>
      <c r="E59" s="246"/>
      <c r="F59" s="246"/>
      <c r="G59" s="312" t="s">
        <v>506</v>
      </c>
      <c r="H59" s="313"/>
      <c r="I59" s="321">
        <v>7579400</v>
      </c>
      <c r="J59" s="322">
        <v>51745</v>
      </c>
      <c r="K59" s="323">
        <v>-18.2</v>
      </c>
      <c r="L59" s="324">
        <v>63257</v>
      </c>
      <c r="M59" s="325">
        <v>36.200000000000003</v>
      </c>
      <c r="N59" s="326">
        <v>-54.4</v>
      </c>
    </row>
    <row r="60" spans="1:14" x14ac:dyDescent="0.15">
      <c r="A60" s="250"/>
      <c r="B60" s="246"/>
      <c r="C60" s="246"/>
      <c r="D60" s="246"/>
      <c r="E60" s="246"/>
      <c r="F60" s="246"/>
      <c r="G60" s="327"/>
      <c r="H60" s="328" t="s">
        <v>502</v>
      </c>
      <c r="I60" s="335">
        <v>3931435</v>
      </c>
      <c r="J60" s="330">
        <v>26840</v>
      </c>
      <c r="K60" s="331">
        <v>-23.7</v>
      </c>
      <c r="L60" s="332">
        <v>27259</v>
      </c>
      <c r="M60" s="333">
        <v>-1.4</v>
      </c>
      <c r="N60" s="334">
        <v>-22.3</v>
      </c>
    </row>
    <row r="61" spans="1:14" x14ac:dyDescent="0.15">
      <c r="A61" s="250"/>
      <c r="B61" s="246"/>
      <c r="C61" s="246"/>
      <c r="D61" s="246"/>
      <c r="E61" s="246"/>
      <c r="F61" s="246"/>
      <c r="G61" s="312" t="s">
        <v>507</v>
      </c>
      <c r="H61" s="336"/>
      <c r="I61" s="337">
        <v>10566377</v>
      </c>
      <c r="J61" s="338">
        <v>71090</v>
      </c>
      <c r="K61" s="339">
        <v>2.1</v>
      </c>
      <c r="L61" s="340">
        <v>51527</v>
      </c>
      <c r="M61" s="341">
        <v>10</v>
      </c>
      <c r="N61" s="326">
        <v>-7.9</v>
      </c>
    </row>
    <row r="62" spans="1:14" x14ac:dyDescent="0.15">
      <c r="A62" s="250"/>
      <c r="B62" s="246"/>
      <c r="C62" s="246"/>
      <c r="D62" s="246"/>
      <c r="E62" s="246"/>
      <c r="F62" s="246"/>
      <c r="G62" s="327"/>
      <c r="H62" s="328" t="s">
        <v>502</v>
      </c>
      <c r="I62" s="329">
        <v>5218219</v>
      </c>
      <c r="J62" s="330">
        <v>35115</v>
      </c>
      <c r="K62" s="331">
        <v>1.1000000000000001</v>
      </c>
      <c r="L62" s="332">
        <v>26376</v>
      </c>
      <c r="M62" s="333">
        <v>4.2</v>
      </c>
      <c r="N62" s="334">
        <v>-3.1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5" t="s">
        <v>3</v>
      </c>
      <c r="D47" s="1175"/>
      <c r="E47" s="1176"/>
      <c r="F47" s="11">
        <v>11.51</v>
      </c>
      <c r="G47" s="12">
        <v>14.5</v>
      </c>
      <c r="H47" s="12">
        <v>14.04</v>
      </c>
      <c r="I47" s="12">
        <v>11.74</v>
      </c>
      <c r="J47" s="13">
        <v>14.71</v>
      </c>
    </row>
    <row r="48" spans="2:10" ht="57.75" customHeight="1" x14ac:dyDescent="0.15">
      <c r="B48" s="14"/>
      <c r="C48" s="1177" t="s">
        <v>4</v>
      </c>
      <c r="D48" s="1177"/>
      <c r="E48" s="1178"/>
      <c r="F48" s="15">
        <v>6.12</v>
      </c>
      <c r="G48" s="16">
        <v>5.49</v>
      </c>
      <c r="H48" s="16">
        <v>5.21</v>
      </c>
      <c r="I48" s="16">
        <v>6.29</v>
      </c>
      <c r="J48" s="17">
        <v>4.37</v>
      </c>
    </row>
    <row r="49" spans="2:10" ht="57.75" customHeight="1" thickBot="1" x14ac:dyDescent="0.2">
      <c r="B49" s="18"/>
      <c r="C49" s="1179" t="s">
        <v>5</v>
      </c>
      <c r="D49" s="1179"/>
      <c r="E49" s="1180"/>
      <c r="F49" s="19">
        <v>3.16</v>
      </c>
      <c r="G49" s="20">
        <v>2.48</v>
      </c>
      <c r="H49" s="20" t="s">
        <v>514</v>
      </c>
      <c r="I49" s="20" t="s">
        <v>515</v>
      </c>
      <c r="J49" s="21">
        <v>0.75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2018-10-16T10:55:10Z</cp:lastPrinted>
  <dcterms:created xsi:type="dcterms:W3CDTF">2018-01-24T06:01:37Z</dcterms:created>
  <dcterms:modified xsi:type="dcterms:W3CDTF">2018-11-29T01:21:13Z</dcterms:modified>
</cp:coreProperties>
</file>