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AM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BE34" i="9" l="1"/>
  <c r="BE35" i="9" s="1"/>
  <c r="BE36" i="9" s="1"/>
  <c r="BE37" i="9" s="1"/>
  <c r="BE38"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<sst xmlns="http://schemas.openxmlformats.org/spreadsheetml/2006/main" count="1109" uniqueCount="560">
  <si>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</si>
  <si>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</si>
  <si>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</si>
  <si>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</si>
  <si>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</si>
  <si>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</si>
  <si>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</si>
  <si>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</si>
  <si>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</si>
  <si>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</si>
  <si>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</si>
  <si>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</si>
  <si>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</si>
  <si>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</si>
  <si>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</si>
  <si>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</si>
  <si>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</si>
  <si>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</si>
  <si>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</si>
  <si>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</si>
  <si>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</si>
  <si>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</si>
  <si>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</si>
  <si>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</si>
  <si>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</si>
  <si>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</si>
  <si>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</si>
  <si>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</si>
  <si>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</si>
  <si>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</si>
  <si>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</si>
  <si>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</si>
  <si>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</si>
  <si>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</si>
  <si>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</si>
  <si>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</si>
  <si>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</si>
  <si>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</si>
  <si>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</si>
  <si>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</si>
  <si>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</si>
  <si>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</si>
  <si>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</si>
  <si>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</si>
  <si>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</si>
  <si>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</si>
  <si>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</si>
  <si>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</si>
  <si>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</si>
  <si>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</si>
  <si>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</si>
  <si>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</si>
  <si>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</si>
  <si>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</si>
  <si>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</si>
  <si>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</si>
  <si>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</si>
  <si>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</si>
  <si>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</si>
  <si>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</si>
  <si>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</si>
  <si>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</si>
  <si>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</si>
  <si>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</si>
  <si>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</si>
  <si>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</si>
  <si>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</si>
  <si>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</si>
  <si>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</si>
  <si>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</si>
  <si>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</si>
  <si>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</si>
  <si>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</si>
  <si>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</si>
  <si>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</si>
  <si>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</si>
  <si>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</si>
  <si>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</si>
  <si>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</si>
  <si>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</si>
  <si>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</si>
  <si>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</si>
  <si>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周防大島町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</si>
  <si>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</si>
  <si>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</si>
  <si>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</si>
  <si>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</si>
  <si>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</si>
  <si>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</si>
  <si>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</si>
  <si>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</si>
  <si>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</si>
  <si>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</si>
  <si>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</si>
  <si>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</si>
  <si>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</si>
  <si>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</si>
  <si>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</si>
  <si>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</si>
  <si>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</si>
  <si>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</si>
  <si>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</si>
  <si>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</si>
  <si>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</si>
  <si>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</si>
  <si>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</si>
  <si>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</si>
  <si>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</si>
  <si>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</si>
  <si>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</si>
  <si>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</si>
  <si>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</si>
  <si>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</si>
  <si>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</si>
  <si>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</si>
  <si>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</si>
  <si>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</si>
  <si>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</si>
  <si>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</si>
  <si>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</si>
  <si>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</si>
  <si>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</si>
  <si>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</si>
  <si>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</si>
  <si>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</si>
  <si>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</si>
  <si>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</si>
  <si>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</si>
  <si>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</si>
  <si>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</si>
  <si>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</si>
  <si>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</si>
  <si>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</si>
  <si>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</si>
  <si>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</si>
  <si>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</si>
  <si>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</si>
  <si>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</si>
  <si>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</si>
  <si>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</si>
  <si>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</si>
  <si>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</si>
  <si>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</si>
  <si>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</si>
  <si>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</si>
  <si>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</si>
  <si>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</si>
  <si>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</si>
  <si>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</si>
  <si>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</si>
  <si>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</si>
  <si>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</si>
  <si>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</si>
  <si>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</si>
  <si>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</si>
  <si>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</si>
  <si>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</si>
  <si>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</si>
  <si>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</si>
  <si>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</si>
  <si>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</si>
  <si>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</si>
  <si>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</si>
  <si>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</si>
  <si>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</si>
  <si>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</si>
  <si>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</si>
  <si>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</si>
  <si>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</si>
  <si>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</si>
  <si>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</si>
  <si>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</si>
  <si>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</si>
  <si>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</si>
  <si>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</si>
  <si>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</si>
  <si>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</si>
  <si>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</si>
  <si>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</si>
  <si>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</si>
  <si>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</si>
  <si>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</si>
  <si>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</si>
  <si>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</si>
  <si>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</si>
  <si>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</si>
  <si>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</si>
  <si>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</si>
  <si>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</si>
  <si>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</si>
  <si>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</si>
  <si>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</si>
  <si>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</si>
  <si>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</si>
  <si>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</si>
  <si>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山口県周防大島町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</si>
  <si>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</si>
  <si>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</si>
  <si>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</si>
  <si>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</si>
  <si>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</si>
  <si>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</si>
  <si>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</si>
  <si>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</si>
  <si>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</si>
  <si>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</si>
  <si>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</si>
  <si>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</si>
  <si>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</si>
  <si>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</si>
  <si>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</si>
  <si>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</si>
  <si>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</si>
  <si>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</si>
  <si>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</si>
  <si>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</si>
  <si>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</si>
  <si>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</si>
  <si>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</si>
  <si>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</si>
  <si>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</si>
  <si>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</si>
  <si>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</si>
  <si>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</si>
  <si>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</si>
  <si>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</si>
  <si>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</si>
  <si>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</si>
  <si>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</si>
  <si>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</si>
  <si>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</si>
  <si>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</si>
  <si>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</si>
  <si>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</si>
  <si>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</si>
  <si>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</si>
  <si>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</si>
  <si>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</si>
  <si>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</si>
  <si>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</si>
  <si>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</si>
  <si>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</si>
  <si>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</si>
  <si>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</si>
  <si>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</si>
  <si>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</si>
  <si>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</si>
  <si>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</si>
  <si>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</si>
  <si>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</si>
  <si>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</si>
  <si>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</si>
  <si>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</si>
  <si>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</si>
  <si>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</si>
  <si>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</si>
  <si>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</si>
  <si>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</si>
  <si>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</si>
  <si>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</si>
  <si>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</si>
  <si>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</si>
  <si>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</si>
  <si>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</si>
  <si>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</si>
  <si>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</si>
  <si>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</si>
  <si>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</si>
  <si>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</si>
  <si>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</si>
  <si>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</si>
  <si>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</si>
  <si>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</si>
  <si>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</si>
  <si>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</si>
  <si>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</si>
  <si>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</si>
  <si>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</si>
  <si>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</si>
  <si>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</si>
  <si>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</si>
  <si>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</si>
  <si>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</si>
  <si>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</si>
  <si>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</si>
  <si>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</si>
  <si>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</si>
  <si>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</si>
  <si>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</si>
  <si>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</si>
  <si>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</si>
  <si>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</si>
  <si>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</si>
  <si>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</si>
  <si>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</si>
  <si>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</si>
  <si>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</si>
  <si>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</si>
  <si>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</si>
  <si>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</si>
  <si>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</si>
  <si>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</si>
  <si>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</si>
  <si>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</si>
  <si>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</si>
  <si>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</si>
  <si>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</si>
  <si>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</si>
  <si>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</si>
  <si>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</si>
  <si>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</si>
  <si>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</si>
  <si>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</si>
  <si>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</si>
  <si>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</si>
  <si>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</si>
  <si>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</si>
  <si>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</si>
  <si>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</si>
  <si>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</si>
  <si>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</si>
  <si>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</si>
  <si>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</si>
  <si>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</si>
  <si>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</si>
  <si>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</si>
  <si>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</si>
  <si>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</si>
  <si>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</si>
  <si>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</si>
  <si>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</si>
  <si>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</si>
  <si>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</si>
  <si>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</si>
  <si>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</si>
  <si>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</si>
  <si>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</si>
  <si>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</si>
  <si>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</si>
  <si>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</si>
  <si>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</si>
  <si>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</si>
  <si>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</si>
  <si>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</si>
  <si>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山口県周防大島町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</si>
  <si>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</si>
  <si>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</si>
  <si>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</si>
  <si>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</si>
  <si>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</si>
  <si>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</si>
  <si>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</si>
  <si>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</si>
  <si>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</si>
  <si>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</si>
  <si>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</si>
  <si>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</si>
  <si>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</si>
  <si>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</si>
  <si>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</si>
  <si>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</si>
  <si>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</si>
  <si>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</si>
  <si>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</si>
  <si>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</si>
  <si>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</si>
  <si>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</si>
  <si>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</si>
  <si>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</si>
  <si>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</si>
  <si>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</si>
  <si>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</si>
  <si>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</si>
  <si>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</si>
  <si>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</si>
  <si>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</si>
  <si>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公営企業特別会計</t>
    <phoneticPr fontId="5"/>
  </si>
  <si>
    <t>簡易水道事業特別会計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</si>
  <si>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</si>
  <si>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</si>
  <si>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</si>
  <si>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</si>
  <si>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</si>
  <si>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</si>
  <si>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</si>
  <si>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</si>
  <si>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</si>
  <si>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</si>
  <si>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</si>
  <si>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</si>
  <si>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</si>
  <si>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</si>
  <si>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</si>
  <si>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</si>
  <si>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</si>
  <si>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</si>
  <si>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</si>
  <si>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</si>
  <si>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</si>
  <si>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</si>
  <si>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</si>
  <si>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</si>
  <si>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</si>
  <si>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</si>
  <si>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</si>
  <si>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</si>
  <si>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</si>
  <si>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</si>
  <si>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</si>
  <si>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</si>
  <si>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</si>
  <si>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</si>
  <si>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</si>
  <si>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</si>
  <si>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</si>
  <si>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</si>
  <si>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</si>
  <si>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</si>
  <si>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</si>
  <si>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</si>
  <si>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</si>
  <si>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</si>
  <si>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</si>
  <si>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</si>
  <si>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</si>
  <si>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</si>
  <si>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</si>
  <si>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</si>
  <si>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</si>
  <si>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</si>
  <si>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</si>
  <si>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</si>
  <si>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</si>
  <si>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</si>
  <si>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</si>
  <si>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</si>
  <si>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</si>
  <si>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</si>
  <si>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</si>
  <si>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</si>
  <si>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</si>
  <si>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</si>
  <si>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</si>
  <si>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</si>
  <si>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</si>
  <si>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</si>
  <si>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</si>
  <si>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</si>
  <si>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</si>
  <si>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</si>
  <si>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</si>
  <si>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</si>
  <si>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</si>
  <si>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</si>
  <si>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</si>
  <si>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</si>
  <si>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</si>
  <si>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</si>
  <si>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</si>
  <si>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</si>
  <si>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</si>
  <si>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</si>
  <si>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</si>
  <si>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</si>
  <si>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</si>
  <si>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</si>
  <si>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</si>
  <si>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</si>
  <si>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</si>
  <si>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</si>
  <si>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</si>
  <si>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</si>
  <si>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</si>
  <si>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</si>
  <si>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</si>
  <si>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</si>
  <si>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</si>
  <si>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</si>
  <si>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</si>
  <si>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</si>
  <si>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</si>
  <si>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</si>
  <si>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</si>
  <si>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</si>
  <si>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</si>
  <si>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</si>
  <si>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</si>
  <si>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</si>
  <si>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</si>
  <si>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</si>
  <si>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</si>
  <si>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</si>
  <si>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</si>
  <si>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</si>
  <si>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</si>
  <si>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</si>
  <si>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</si>
  <si>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</si>
  <si>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</si>
  <si>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</si>
  <si>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</si>
  <si>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</si>
  <si>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</si>
  <si>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</si>
  <si>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</si>
  <si>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</si>
  <si>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</si>
  <si>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</si>
  <si>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</si>
  <si>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</si>
  <si>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</si>
  <si>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</si>
  <si>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</si>
  <si>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介護保険事業特別会計（保険事業勘定）</t>
  </si>
  <si>
    <t>国民健康保険事業特別会計</t>
  </si>
  <si>
    <t>公営企業特別会計</t>
  </si>
  <si>
    <t>後期高齢者医療事業特別会計</t>
  </si>
  <si>
    <t>介護保険事業特別会計（介護サービス勘定）</t>
  </si>
  <si>
    <t>簡易水道事業特別会計</t>
  </si>
  <si>
    <t>下水道事業特別会計</t>
  </si>
  <si>
    <t>その他会計（赤字）</t>
  </si>
  <si>
    <t>その他会計（黒字）</t>
  </si>
  <si>
    <t>一般会計等（純計）</t>
  </si>
  <si>
    <t>法適用企業</t>
  </si>
  <si>
    <t>法非適用企業</t>
  </si>
  <si>
    <t>農業集落排水事業特別会計</t>
  </si>
  <si>
    <t>漁業集落排水事業特別会計</t>
  </si>
  <si>
    <t>渡船事業特別会計</t>
  </si>
  <si>
    <t>公営企業会計等</t>
  </si>
  <si>
    <t>柳井広域水道企業団（水道用水供給事業会計）</t>
  </si>
  <si>
    <t>柳井地区広域消防組合一般会計</t>
  </si>
  <si>
    <t>山口県市町総合事務局組合一般会計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</si>
  <si>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</si>
  <si>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</si>
  <si>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</si>
  <si>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</si>
  <si>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</si>
  <si>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</si>
  <si>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</si>
  <si>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</si>
  <si>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</si>
  <si>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大島自動車センター</t>
  </si>
  <si>
    <t>　-</t>
  </si>
  <si>
    <t>東和ふるさとセンター</t>
  </si>
  <si>
    <t>サザンセトとうわ</t>
  </si>
  <si>
    <t>山口県大島郡国際文化協会</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</si>
  <si>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</si>
  <si>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</si>
  <si>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</si>
  <si>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</si>
  <si>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</si>
  <si>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</si>
  <si>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</si>
  <si>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</si>
  <si>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</si>
  <si>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</si>
  <si>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</si>
  <si>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</si>
  <si>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将来負担比率については、地方債残高の減少などにより減少傾向にあるが、類似団体内平均を上回っている。また、有形固定資産減価償却率についても、高度経済成長期に集中整備した公共施設が耐用年数を迎えつつあることなどにより、類似団体内平均より高くなっている。「周防大島町公共施設等総合管理計画」に沿って、各施設の特性に応じた計画的な更新・維持保全等を推進することにより将来の負担の抑制に努めていく。
</t>
    <rPh sb="1" eb="3">
      <t>ショウライ</t>
    </rPh>
    <rPh sb="3" eb="5">
      <t>フタン</t>
    </rPh>
    <rPh sb="5" eb="7">
      <t>ヒリツ</t>
    </rPh>
    <rPh sb="35" eb="37">
      <t>ルイジ</t>
    </rPh>
    <rPh sb="37" eb="39">
      <t>ダンタイ</t>
    </rPh>
    <rPh sb="39" eb="40">
      <t>ナイ</t>
    </rPh>
    <rPh sb="40" eb="42">
      <t>ヘイキン</t>
    </rPh>
    <rPh sb="43" eb="45">
      <t>ウワマワ</t>
    </rPh>
    <rPh sb="53" eb="55">
      <t>ユウケイ</t>
    </rPh>
    <rPh sb="55" eb="57">
      <t>コテイ</t>
    </rPh>
    <rPh sb="57" eb="59">
      <t>シサン</t>
    </rPh>
    <rPh sb="59" eb="61">
      <t>ゲンカ</t>
    </rPh>
    <rPh sb="61" eb="64">
      <t>ショウキャクリツ</t>
    </rPh>
    <rPh sb="70" eb="72">
      <t>コウド</t>
    </rPh>
    <rPh sb="72" eb="74">
      <t>ケイザイ</t>
    </rPh>
    <rPh sb="74" eb="77">
      <t>セイチョウキ</t>
    </rPh>
    <rPh sb="78" eb="80">
      <t>シュウチュウ</t>
    </rPh>
    <rPh sb="80" eb="82">
      <t>セイビ</t>
    </rPh>
    <rPh sb="84" eb="86">
      <t>コウキョウ</t>
    </rPh>
    <rPh sb="86" eb="88">
      <t>シセツ</t>
    </rPh>
    <rPh sb="89" eb="91">
      <t>タイヨウ</t>
    </rPh>
    <rPh sb="91" eb="93">
      <t>ネンスウ</t>
    </rPh>
    <rPh sb="94" eb="95">
      <t>ムカ</t>
    </rPh>
    <rPh sb="108" eb="110">
      <t>ルイジ</t>
    </rPh>
    <rPh sb="110" eb="112">
      <t>ダンタイ</t>
    </rPh>
    <rPh sb="112" eb="113">
      <t>ナイ</t>
    </rPh>
    <rPh sb="113" eb="115">
      <t>ヘイキン</t>
    </rPh>
    <rPh sb="117" eb="118">
      <t>タカ</t>
    </rPh>
    <rPh sb="144" eb="145">
      <t>ソ</t>
    </rPh>
    <rPh sb="148" eb="151">
      <t>カクシセツ</t>
    </rPh>
    <rPh sb="152" eb="154">
      <t>トクセイ</t>
    </rPh>
    <rPh sb="155" eb="156">
      <t>オウ</t>
    </rPh>
    <rPh sb="158" eb="161">
      <t>ケイカクテキ</t>
    </rPh>
    <rPh sb="162" eb="164">
      <t>コウシン</t>
    </rPh>
    <rPh sb="165" eb="167">
      <t>イジ</t>
    </rPh>
    <rPh sb="167" eb="169">
      <t>ホゼン</t>
    </rPh>
    <rPh sb="169" eb="170">
      <t>トウ</t>
    </rPh>
    <rPh sb="171" eb="173">
      <t>スイシン</t>
    </rPh>
    <rPh sb="180" eb="182">
      <t>ショウライ</t>
    </rPh>
    <rPh sb="183" eb="185">
      <t>フタン</t>
    </rPh>
    <rPh sb="186" eb="188">
      <t>ヨクセイ</t>
    </rPh>
    <rPh sb="189" eb="190">
      <t>ツト</t>
    </rPh>
    <phoneticPr fontId="5"/>
  </si>
  <si>
    <t xml:space="preserve">　将来負担比率、実質公債費比率とも類似団体内平均より高くなっているが、減少傾向にあり、着実に改善方向にある。今後も緊急度・住民ニーズを的確に把握した事業の選択を行い、新規発行地方債の抑制、また、交付税算入率の低い地方債発行の抑制等に努め、財政の健全化に努めていく。
</t>
    <rPh sb="1" eb="3">
      <t>ショウライ</t>
    </rPh>
    <rPh sb="3" eb="5">
      <t>フタン</t>
    </rPh>
    <rPh sb="5" eb="7">
      <t>ヒリツ</t>
    </rPh>
    <rPh sb="8" eb="10">
      <t>ジッシツ</t>
    </rPh>
    <rPh sb="10" eb="12">
      <t>コウサイ</t>
    </rPh>
    <rPh sb="12" eb="13">
      <t>ヒ</t>
    </rPh>
    <rPh sb="13" eb="15">
      <t>ヒリツ</t>
    </rPh>
    <rPh sb="17" eb="19">
      <t>ルイジ</t>
    </rPh>
    <rPh sb="19" eb="21">
      <t>ダンタイ</t>
    </rPh>
    <rPh sb="21" eb="22">
      <t>ナイ</t>
    </rPh>
    <rPh sb="22" eb="24">
      <t>ヘイキン</t>
    </rPh>
    <rPh sb="26" eb="27">
      <t>タカ</t>
    </rPh>
    <rPh sb="43" eb="45">
      <t>チャクジツ</t>
    </rPh>
    <rPh sb="46" eb="48">
      <t>カイゼン</t>
    </rPh>
    <rPh sb="48" eb="50">
      <t>ホウコウ</t>
    </rPh>
    <rPh sb="54" eb="56">
      <t>コンゴ</t>
    </rPh>
    <rPh sb="114" eb="115">
      <t>トウ</t>
    </rPh>
    <rPh sb="119" eb="121">
      <t>ザイセイ</t>
    </rPh>
    <rPh sb="122" eb="125">
      <t>ケンゼンカ</t>
    </rPh>
    <rPh sb="126" eb="12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</si>
</sst>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97222</c:v>
                </c:pt>
                <c:pt idx="1">
                  <c:v>115544</c:v>
                </c:pt>
                <c:pt idx="2">
                  <c:v>90847</c:v>
                </c:pt>
                <c:pt idx="3">
                  <c:v>84022</c:v>
                </c:pt>
                <c:pt idx="4">
                  <c:v>66704</c:v>
                </c:pt>
              </c:numCache>
            </c:numRef>
          </c:val>
          <c:smooth val="0"/>
        </c:ser>
        <c:dLbls>
          <c:showLegendKey val="0"/>
          <c:showVal val="0"/>
          <c:showCatName val="0"/>
          <c:showSerName val="0"/>
          <c:showPercent val="0"/>
          <c:showBubbleSize val="0"/>
        </c:dLbls>
        <c:marker val="1"/>
        <c:smooth val="0"/>
        <c:axId val="101109120"/>
        <c:axId val="101275136"/>
      </c:lineChart>
      <c:catAx>
        <c:axId val="101109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75136"/>
        <c:crosses val="autoZero"/>
        <c:auto val="1"/>
        <c:lblAlgn val="ctr"/>
        <c:lblOffset val="100"/>
        <c:tickLblSkip val="1"/>
        <c:tickMarkSkip val="1"/>
        <c:noMultiLvlLbl val="0"/>
      </c:catAx>
      <c:valAx>
        <c:axId val="101275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0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7.36</c:v>
                </c:pt>
                <c:pt idx="1">
                  <c:v>7.05</c:v>
                </c:pt>
                <c:pt idx="2">
                  <c:v>6.35</c:v>
                </c:pt>
                <c:pt idx="3">
                  <c:v>7.6</c:v>
                </c:pt>
                <c:pt idx="4">
                  <c:v>3.69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37.020000000000003</c:v>
                </c:pt>
                <c:pt idx="1">
                  <c:v>43.97</c:v>
                </c:pt>
                <c:pt idx="2">
                  <c:v>50.02</c:v>
                </c:pt>
                <c:pt idx="3">
                  <c:v>53.85</c:v>
                </c:pt>
                <c:pt idx="4">
                  <c:v>60.62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152000"/>
        <c:axId val="11715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5.92</c:v>
                </c:pt>
                <c:pt idx="1">
                  <c:v>6.34</c:v>
                </c:pt>
                <c:pt idx="2">
                  <c:v>6.07</c:v>
                </c:pt>
                <c:pt idx="3">
                  <c:v>4.8</c:v>
                </c:pt>
                <c:pt idx="4">
                  <c:v>0.47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152000"/>
        <c:axId val="117158272"/>
      </c:lineChart>
      <c:catAx>
        <c:axId val="11715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158272"/>
        <c:crosses val="autoZero"/>
        <c:auto val="1"/>
        <c:lblAlgn val="ctr"/>
        <c:lblOffset val="100"/>
        <c:tickLblSkip val="1"/>
        <c:tickMarkSkip val="1"/>
        <c:noMultiLvlLbl val="0"/>
      </c:catAx>
      <c:valAx>
        <c:axId val="11715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5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0.78</c:v>
                </c:pt>
                <c:pt idx="2">
                  <c:v>#N/A</c:v>
                </c:pt>
                <c:pt idx="3">
                  <c:v>0.95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介護保険事業特別会計（介護サービス勘定）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公営企業特別会計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9.5500000000000007</c:v>
                </c:pt>
                <c:pt idx="2">
                  <c:v>#N/A</c:v>
                </c:pt>
                <c:pt idx="3">
                  <c:v>2.5499999999999998</c:v>
                </c:pt>
                <c:pt idx="4">
                  <c:v>#N/A</c:v>
                </c:pt>
                <c:pt idx="5">
                  <c:v>1.75</c:v>
                </c:pt>
                <c:pt idx="6">
                  <c:v>#N/A</c:v>
                </c:pt>
                <c:pt idx="7">
                  <c:v>1.18</c:v>
                </c:pt>
                <c:pt idx="8">
                  <c:v>#N/A</c:v>
                </c:pt>
                <c:pt idx="9">
                  <c:v>0.76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#N/A</c:v>
                </c:pt>
                <c:pt idx="5">
                  <c:v>0.96</c:v>
                </c:pt>
                <c:pt idx="6">
                  <c:v>#N/A</c:v>
                </c:pt>
                <c:pt idx="7">
                  <c:v>0.74</c:v>
                </c:pt>
                <c:pt idx="8">
                  <c:v>#N/A</c:v>
                </c:pt>
                <c:pt idx="9">
                  <c:v>1.21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7.36</c:v>
                </c:pt>
                <c:pt idx="2">
                  <c:v>#N/A</c:v>
                </c:pt>
                <c:pt idx="3">
                  <c:v>7.04</c:v>
                </c:pt>
                <c:pt idx="4">
                  <c:v>#N/A</c:v>
                </c:pt>
                <c:pt idx="5">
                  <c:v>6.35</c:v>
                </c:pt>
                <c:pt idx="6">
                  <c:v>#N/A</c:v>
                </c:pt>
                <c:pt idx="7">
                  <c:v>7.59</c:v>
                </c:pt>
                <c:pt idx="8">
                  <c:v>#N/A</c:v>
                </c:pt>
                <c:pt idx="9">
                  <c:v>3.68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600640"/>
        <c:axId val="117602176"/>
      </c:barChart>
      <c:catAx>
        <c:axId val="1176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602176"/>
        <c:crosses val="autoZero"/>
        <c:auto val="1"/>
        <c:lblAlgn val="ctr"/>
        <c:lblOffset val="100"/>
        <c:tickLblSkip val="1"/>
        <c:tickMarkSkip val="1"/>
        <c:noMultiLvlLbl val="0"/>
      </c:catAx>
      <c:valAx>
        <c:axId val="11760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0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2158</c:v>
                </c:pt>
                <c:pt idx="5">
                  <c:v>2166</c:v>
                </c:pt>
                <c:pt idx="8">
                  <c:v>2198</c:v>
                </c:pt>
                <c:pt idx="11">
                  <c:v>2180</c:v>
                </c:pt>
                <c:pt idx="14">
                  <c:v>2108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5</c:v>
                </c:pt>
                <c:pt idx="6">
                  <c:v>5</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42</c:v>
                </c:pt>
                <c:pt idx="6">
                  <c:v>29</c:v>
                </c:pt>
                <c:pt idx="9">
                  <c:v>36</c:v>
                </c:pt>
                <c:pt idx="12">
                  <c:v>46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871</c:v>
                </c:pt>
                <c:pt idx="3">
                  <c:v>834</c:v>
                </c:pt>
                <c:pt idx="6">
                  <c:v>847</c:v>
                </c:pt>
                <c:pt idx="9">
                  <c:v>880</c:v>
                </c:pt>
                <c:pt idx="12">
                  <c:v>878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2356</c:v>
                </c:pt>
                <c:pt idx="3">
                  <c:v>2298</c:v>
                </c:pt>
                <c:pt idx="6">
                  <c:v>2236</c:v>
                </c:pt>
                <c:pt idx="9">
                  <c:v>2131</c:v>
                </c:pt>
                <c:pt idx="12">
                  <c:v>2020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915008"/>
        <c:axId val="11792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1123</c:v>
                </c:pt>
                <c:pt idx="2">
                  <c:v>#N/A</c:v>
                </c:pt>
                <c:pt idx="3">
                  <c:v>#N/A</c:v>
                </c:pt>
                <c:pt idx="4">
                  <c:v>1013</c:v>
                </c:pt>
                <c:pt idx="5">
                  <c:v>#N/A</c:v>
                </c:pt>
                <c:pt idx="6">
                  <c:v>#N/A</c:v>
                </c:pt>
                <c:pt idx="7">
                  <c:v>919</c:v>
                </c:pt>
                <c:pt idx="8">
                  <c:v>#N/A</c:v>
                </c:pt>
                <c:pt idx="9">
                  <c:v>#N/A</c:v>
                </c:pt>
                <c:pt idx="10">
                  <c:v>868</c:v>
                </c:pt>
                <c:pt idx="11">
                  <c:v>#N/A</c:v>
                </c:pt>
                <c:pt idx="12">
                  <c:v>#N/A</c:v>
                </c:pt>
                <c:pt idx="13">
                  <c:v>837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915008"/>
        <c:axId val="117921280"/>
      </c:lineChart>
      <c:catAx>
        <c:axId val="1179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21280"/>
        <c:crosses val="autoZero"/>
        <c:auto val="1"/>
        <c:lblAlgn val="ctr"/>
        <c:lblOffset val="100"/>
        <c:tickLblSkip val="1"/>
        <c:tickMarkSkip val="1"/>
        <c:noMultiLvlLbl val="0"/>
      </c:catAx>
      <c:valAx>
        <c:axId val="11792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21054</c:v>
                </c:pt>
                <c:pt idx="5">
                  <c:v>20937</c:v>
                </c:pt>
                <c:pt idx="8">
                  <c:v>20388</c:v>
                </c:pt>
                <c:pt idx="11">
                  <c:v>19537</c:v>
                </c:pt>
                <c:pt idx="14">
                  <c:v>18911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858</c:v>
                </c:pt>
                <c:pt idx="5">
                  <c:v>774</c:v>
                </c:pt>
                <c:pt idx="8">
                  <c:v>702</c:v>
                </c:pt>
                <c:pt idx="11">
                  <c:v>624</c:v>
                </c:pt>
                <c:pt idx="14">
                  <c:v>564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5073</c:v>
                </c:pt>
                <c:pt idx="5">
                  <c:v>5932</c:v>
                </c:pt>
                <c:pt idx="8">
                  <c:v>6437</c:v>
                </c:pt>
                <c:pt idx="11">
                  <c:v>6781</c:v>
                </c:pt>
                <c:pt idx="14">
                  <c:v>7207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2202</c:v>
                </c:pt>
                <c:pt idx="3">
                  <c:v>2207</c:v>
                </c:pt>
                <c:pt idx="6">
                  <c:v>2012</c:v>
                </c:pt>
                <c:pt idx="9">
                  <c:v>1882</c:v>
                </c:pt>
                <c:pt idx="12">
                  <c:v>1777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233</c:v>
                </c:pt>
                <c:pt idx="3">
                  <c:v>232</c:v>
                </c:pt>
                <c:pt idx="6">
                  <c:v>324</c:v>
                </c:pt>
                <c:pt idx="9">
                  <c:v>281</c:v>
                </c:pt>
                <c:pt idx="12">
                  <c:v>230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11898</c:v>
                </c:pt>
                <c:pt idx="3">
                  <c:v>11596</c:v>
                </c:pt>
                <c:pt idx="6">
                  <c:v>11403</c:v>
                </c:pt>
                <c:pt idx="9">
                  <c:v>11014</c:v>
                </c:pt>
                <c:pt idx="12">
                  <c:v>10963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20801</c:v>
                </c:pt>
                <c:pt idx="3">
                  <c:v>19922</c:v>
                </c:pt>
                <c:pt idx="6">
                  <c:v>19060</c:v>
                </c:pt>
                <c:pt idx="9">
                  <c:v>18220</c:v>
                </c:pt>
                <c:pt idx="12">
                  <c:v>17254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418432"/>
        <c:axId val="11810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8158</c:v>
                </c:pt>
                <c:pt idx="2">
                  <c:v>#N/A</c:v>
                </c:pt>
                <c:pt idx="3">
                  <c:v>#N/A</c:v>
                </c:pt>
                <c:pt idx="4">
                  <c:v>6319</c:v>
                </c:pt>
                <c:pt idx="5">
                  <c:v>#N/A</c:v>
                </c:pt>
                <c:pt idx="6">
                  <c:v>#N/A</c:v>
                </c:pt>
                <c:pt idx="7">
                  <c:v>5271</c:v>
                </c:pt>
                <c:pt idx="8">
                  <c:v>#N/A</c:v>
                </c:pt>
                <c:pt idx="9">
                  <c:v>#N/A</c:v>
                </c:pt>
                <c:pt idx="10">
                  <c:v>4455</c:v>
                </c:pt>
                <c:pt idx="11">
                  <c:v>#N/A</c:v>
                </c:pt>
                <c:pt idx="12">
                  <c:v>#N/A</c:v>
                </c:pt>
                <c:pt idx="13">
                  <c:v>3542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418432"/>
        <c:axId val="118104832"/>
      </c:lineChart>
      <c:catAx>
        <c:axId val="1184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104832"/>
        <c:crosses val="autoZero"/>
        <c:auto val="1"/>
        <c:lblAlgn val="ctr"/>
        <c:lblOffset val="100"/>
        <c:tickLblSkip val="1"/>
        <c:tickMarkSkip val="1"/>
        <c:noMultiLvlLbl val="0"/>
      </c:catAx>
      <c:valAx>
        <c:axId val="11810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{D0AC3507-A05A-4348-B6E4-355B158752A0}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{3AA99363-30A2-40A4-9358-1C3E821BCB45}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{E3486714-4752-42E5-AD49-CE09D5D3A769}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{3F9553D2-2B04-4885-971F-7D6611C4876B}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{8FC1639F-4821-4C3B-9831-21371A0EE59A}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numCache>
            </c:numRef>
          </c:xVal>
          <c:yVal>
            <c:numRef>
              <c:f>公会計指標分析・財政指標組合せ分析表!$K$51:$O$51</c:f>
              <c:numCache>
                <c:formatCode>#,##0.0;"▲ "#,##0.0</c:formatCode>
                <c:ptCount val="5"/>
                <c:pt idx="3">
                  <c:v>59.1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{E445E680-EA22-48A0-B5BE-979DA0FD400A}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{88EAD1E9-F157-40CF-87D8-554182A14ECD}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{A974E419-382F-4B4B-B08D-959AC5E866A0}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{F0727409-8D3B-49B5-AE06-27041177C446}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{2579EEC5-87B9-4080-AC1B-3AC91E61FCE6}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262784"/>
        <c:axId val="118269056"/>
      </c:scatterChart>
      <c:valAx>
        <c:axId val="118262784"/>
        <c:scaling>
          <c:orientation val="minMax"/>
          <c:max val="58"/>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269056"/>
        <c:crosses val="autoZero"/>
        <c:crossBetween val="midCat"/>
      </c:valAx>
      <c:valAx>
        <c:axId val="118269056"/>
        <c:scaling>
          <c:orientation val="minMax"/>
          <c:max val="6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262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{37A2D2B3-1E1D-4015-8C3B-84A217A750FE}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{99D00C71-D73D-4E19-B08F-EB0D9CC6E5AE}</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834002965771549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{6AAE1EFA-0190-41EA-BA8A-317744BC1953}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{01D7837B-2F16-47EE-8084-6D098E2E8312}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{FADF585F-49BD-47A3-8DA7-204247BD44C8}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13.9</c:v>
                </c:pt>
                <c:pt idx="2">
                  <c:v>13.2</c:v>
                </c:pt>
                <c:pt idx="3">
                  <c:v>12.2</c:v>
                </c:pt>
                <c:pt idx="4">
                  <c:v>11.7</c:v>
                </c:pt>
              </c:numCache>
            </c:numRef>
          </c:xVal>
          <c:yVal>
            <c:numRef>
              <c:f>公会計指標分析・財政指標組合せ分析表!$K$73:$O$73</c:f>
              <c:numCache>
                <c:formatCode>#,##0.0;"▲ "#,##0.0</c:formatCode>
                <c:ptCount val="5"/>
                <c:pt idx="0">
                  <c:v>104.8</c:v>
                </c:pt>
                <c:pt idx="1">
                  <c:v>82</c:v>
                </c:pt>
                <c:pt idx="2">
                  <c:v>69.7</c:v>
                </c:pt>
                <c:pt idx="3">
                  <c:v>59.1</c:v>
                </c:pt>
                <c:pt idx="4">
                  <c:v>48.9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070894865911939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{8C3FEDA2-717F-45F7-9FD4-52E3E17080BB}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{C2B4E5BF-D98C-481B-A6A7-16FD65E7BDA9}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{30CDBE9C-D399-4515-9971-652D17E209AB}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{01DF7E70-906C-47BC-9257-A89AF09E8339}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{316D346F-0B1C-4B8A-8CFF-A051ED7F81B3}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1076736"/>
        <c:axId val="121087104"/>
      </c:scatterChart>
      <c:valAx>
        <c:axId val="121076736"/>
        <c:scaling>
          <c:orientation val="minMax"/>
          <c:max val="14.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087104"/>
        <c:crosses val="autoZero"/>
        <c:crossBetween val="midCat"/>
      </c:valAx>
      <c:valAx>
        <c:axId val="121087104"/>
        <c:scaling>
          <c:orientation val="minMax"/>
          <c:max val="11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076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○現状</a:t>
          </a:r>
          <a:endParaRPr lang="ja-JP" altLang="ja-JP" sz="1400">
            <a:effectLst/>
            <a:latin typeface="+mn-ea"/>
            <a:ea typeface="+mn-ea"/>
          </a:endParaRPr>
        </a:p>
        <a:p>
          <a:r>
            <a:rPr kumimoji="1" lang="ja-JP" altLang="ja-JP" sz="1400">
              <a:solidFill>
                <a:schemeClr val="dk1"/>
              </a:solidFill>
              <a:effectLst/>
              <a:latin typeface="+mn-ea"/>
              <a:ea typeface="+mn-ea"/>
              <a:cs typeface="+mn-cs"/>
            </a:rPr>
            <a:t>　元利償還金等について、広域消防組合に対する負担金の増等があるが、その他は減少傾向にある。</a:t>
          </a:r>
          <a:endParaRPr kumimoji="1" lang="en-US" altLang="ja-JP" sz="1400">
            <a:solidFill>
              <a:schemeClr val="dk1"/>
            </a:solidFill>
            <a:effectLst/>
            <a:latin typeface="+mn-ea"/>
            <a:ea typeface="+mn-ea"/>
            <a:cs typeface="+mn-cs"/>
          </a:endParaRPr>
        </a:p>
        <a:p>
          <a:endParaRPr lang="ja-JP" altLang="ja-JP" sz="1400">
            <a:effectLst/>
            <a:latin typeface="+mn-ea"/>
            <a:ea typeface="+mn-ea"/>
          </a:endParaRPr>
        </a:p>
        <a:p>
          <a:r>
            <a:rPr kumimoji="1" lang="ja-JP" altLang="ja-JP" sz="1400">
              <a:solidFill>
                <a:schemeClr val="dk1"/>
              </a:solidFill>
              <a:effectLst/>
              <a:latin typeface="+mn-ea"/>
              <a:ea typeface="+mn-ea"/>
              <a:cs typeface="+mn-cs"/>
            </a:rPr>
            <a:t>○今後の対応</a:t>
          </a:r>
          <a:endParaRPr lang="ja-JP" altLang="ja-JP" sz="1400">
            <a:effectLst/>
            <a:latin typeface="+mn-ea"/>
            <a:ea typeface="+mn-ea"/>
          </a:endParaRPr>
        </a:p>
        <a:p>
          <a:r>
            <a:rPr kumimoji="1" lang="ja-JP" altLang="ja-JP" sz="1400">
              <a:solidFill>
                <a:schemeClr val="dk1"/>
              </a:solidFill>
              <a:effectLst/>
              <a:latin typeface="+mn-ea"/>
              <a:ea typeface="+mn-ea"/>
              <a:cs typeface="+mn-cs"/>
            </a:rPr>
            <a:t>　起債許可団体基準を下回っているが、今後とも緊急度・住民ニーズを的確に把握した事業の選択を行い、新規発行地方債の抑制に努める。</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○現状</a:t>
          </a:r>
          <a:endParaRPr lang="ja-JP" altLang="ja-JP" sz="1400">
            <a:effectLst/>
          </a:endParaRPr>
        </a:p>
        <a:p>
          <a:r>
            <a:rPr kumimoji="1" lang="ja-JP" altLang="ja-JP" sz="1400">
              <a:solidFill>
                <a:schemeClr val="dk1"/>
              </a:solidFill>
              <a:effectLst/>
              <a:latin typeface="+mn-lt"/>
              <a:ea typeface="+mn-ea"/>
              <a:cs typeface="+mn-cs"/>
            </a:rPr>
            <a:t>　充当可能財源等においては</a:t>
          </a:r>
          <a:r>
            <a:rPr kumimoji="1" lang="ja-JP" altLang="en-US" sz="1400">
              <a:solidFill>
                <a:schemeClr val="dk1"/>
              </a:solidFill>
              <a:effectLst/>
              <a:latin typeface="+mn-lt"/>
              <a:ea typeface="+mn-ea"/>
              <a:cs typeface="+mn-cs"/>
            </a:rPr>
            <a:t>横ばいだが、</a:t>
          </a:r>
          <a:r>
            <a:rPr kumimoji="1" lang="ja-JP" altLang="ja-JP" sz="1400">
              <a:solidFill>
                <a:schemeClr val="dk1"/>
              </a:solidFill>
              <a:effectLst/>
              <a:latin typeface="+mn-lt"/>
              <a:ea typeface="+mn-ea"/>
              <a:cs typeface="+mn-cs"/>
            </a:rPr>
            <a:t>将来負担額</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、地方債残高の減少などにより、減少傾向にあり、将来負担比率の分子が減少傾向となっている。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○今後の対応</a:t>
          </a:r>
          <a:endParaRPr lang="ja-JP" altLang="ja-JP" sz="1400">
            <a:effectLst/>
          </a:endParaRPr>
        </a:p>
        <a:p>
          <a:r>
            <a:rPr kumimoji="1" lang="ja-JP" altLang="ja-JP" sz="1400">
              <a:solidFill>
                <a:schemeClr val="dk1"/>
              </a:solidFill>
              <a:effectLst/>
              <a:latin typeface="+mn-lt"/>
              <a:ea typeface="+mn-ea"/>
              <a:cs typeface="+mn-cs"/>
            </a:rPr>
            <a:t>　早期健全化基準未満であるが、今後も普通交付税の減少が見込まれることから、後世への負担を少しでも軽減するよう交付税算入率の低い地方債発行の抑制に努める。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17,237
17,144
138.09
14,400,927
13,870,822
341,072
9,251,774
17,254,210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昭和</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年代～</a:t>
          </a:r>
          <a:r>
            <a:rPr kumimoji="1" lang="en-US" altLang="ja-JP" sz="1000">
              <a:solidFill>
                <a:schemeClr val="dk1"/>
              </a:solidFill>
              <a:effectLst/>
              <a:latin typeface="+mn-ea"/>
              <a:ea typeface="+mn-ea"/>
              <a:cs typeface="+mn-cs"/>
            </a:rPr>
            <a:t>50</a:t>
          </a:r>
          <a:r>
            <a:rPr kumimoji="1" lang="ja-JP" altLang="ja-JP" sz="1000">
              <a:solidFill>
                <a:schemeClr val="dk1"/>
              </a:solidFill>
              <a:effectLst/>
              <a:latin typeface="+mn-ea"/>
              <a:ea typeface="+mn-ea"/>
              <a:cs typeface="+mn-cs"/>
            </a:rPr>
            <a:t>年代の高度経済成長期に建設されてきた多くの公共施設が、築年数の経過による老朽化で、改築や大規模な改修が必要な時期を迎えていることから、有形固定資産減価償却率が類似団体より高くなっている。</a:t>
          </a:r>
          <a:r>
            <a:rPr kumimoji="1" lang="en-US" altLang="ja-JP" sz="1000">
              <a:solidFill>
                <a:schemeClr val="dk1"/>
              </a:solidFill>
              <a:effectLst/>
              <a:latin typeface="+mn-ea"/>
              <a:ea typeface="+mn-ea"/>
              <a:cs typeface="+mn-cs"/>
            </a:rPr>
            <a:t/>
          </a:r>
          <a:br>
            <a:rPr kumimoji="1" lang="en-US" altLang="ja-JP" sz="1000">
              <a:solidFill>
                <a:schemeClr val="dk1"/>
              </a:solidFill>
              <a:effectLst/>
              <a:latin typeface="+mn-ea"/>
              <a:ea typeface="+mn-ea"/>
              <a:cs typeface="+mn-cs"/>
            </a:rPr>
          </a:br>
          <a:r>
            <a:rPr kumimoji="1" lang="ja-JP" altLang="ja-JP" sz="1000">
              <a:solidFill>
                <a:schemeClr val="dk1"/>
              </a:solidFill>
              <a:effectLst/>
              <a:latin typeface="+mn-ea"/>
              <a:ea typeface="+mn-ea"/>
              <a:cs typeface="+mn-cs"/>
            </a:rPr>
            <a:t>　さらに人口の減少にともない町税収入等も減少しており、そのため、本町では平成</a:t>
          </a:r>
          <a:r>
            <a:rPr kumimoji="1" lang="en-US" altLang="ja-JP" sz="1000">
              <a:solidFill>
                <a:schemeClr val="dk1"/>
              </a:solidFill>
              <a:effectLst/>
              <a:latin typeface="+mn-ea"/>
              <a:ea typeface="+mn-ea"/>
              <a:cs typeface="+mn-cs"/>
            </a:rPr>
            <a:t>29</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3</a:t>
          </a:r>
          <a:r>
            <a:rPr kumimoji="1" lang="ja-JP" altLang="ja-JP" sz="1000">
              <a:solidFill>
                <a:schemeClr val="dk1"/>
              </a:solidFill>
              <a:effectLst/>
              <a:latin typeface="+mn-ea"/>
              <a:ea typeface="+mn-ea"/>
              <a:cs typeface="+mn-cs"/>
            </a:rPr>
            <a:t>月に策定された「周防大島町公共施設等総合管理計画」に基づき、公共施設等の保有や維持管理・大規模改修・建替え等について、中長期的な視点から計画的・効果的に推進し、財政負担の軽減・平準化を図っていく。</a:t>
          </a:r>
          <a:endParaRPr lang="ja-JP" altLang="ja-JP" sz="1000">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59.0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61.0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53522</xdr:rowOff>
    </xdr:from>
    <xdr:to>
      <xdr:col>3</xdr:col>
      <xdr:colOff>1170940</xdr:colOff>
      <xdr:row>34</xdr:row>
      <xdr:rowOff>100693</xdr:rowOff>
    </xdr:to>
    <xdr:cxnSp macro="">
      <xdr:nvCxnSpPr>
        <xdr:cNvPr id="66" name="直線コネクタ 65"/>
        <xdr:cNvCxnSpPr/>
      </xdr:nvCxnSpPr>
      <xdr:spPr>
        <a:xfrm flipV="1">
          <a:off x="4760595" y="5292272"/>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104520</xdr:rowOff>
    </xdr:from>
    <xdr:ext cx="405111" cy="259045"/>
    <xdr:sp macro="" textlink="">
      <xdr:nvSpPr>
        <xdr:cNvPr id="67" name="有形固定資産減価償却率最小値テキスト"/>
        <xdr:cNvSpPr txBox="1"/>
      </xdr:nvSpPr>
      <xdr:spPr>
        <a:xfrm>
          <a:off x="48133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34</xdr:row>
      <xdr:rowOff>100693</xdr:rowOff>
    </xdr:from>
    <xdr:to>
      <xdr:col>3</xdr:col>
      <xdr:colOff>1260475</xdr:colOff>
      <xdr:row>34</xdr:row>
      <xdr:rowOff>100693</xdr:rowOff>
    </xdr:to>
    <xdr:cxnSp macro="">
      <xdr:nvCxnSpPr>
        <xdr:cNvPr id="68" name="直線コネクタ 67"/>
        <xdr:cNvCxnSpPr/>
      </xdr:nvCxnSpPr>
      <xdr:spPr>
        <a:xfrm>
          <a:off x="4673600" y="671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199</xdr:rowOff>
    </xdr:from>
    <xdr:ext cx="405111" cy="259045"/>
    <xdr:sp macro="" textlink="">
      <xdr:nvSpPr>
        <xdr:cNvPr id="69" name="有形固定資産減価償却率最大値テキスト"/>
        <xdr:cNvSpPr txBox="1"/>
      </xdr:nvSpPr>
      <xdr:spPr>
        <a:xfrm>
          <a:off x="4813300" y="506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53522</xdr:rowOff>
    </xdr:from>
    <xdr:to>
      <xdr:col>3</xdr:col>
      <xdr:colOff>1260475</xdr:colOff>
      <xdr:row>26</xdr:row>
      <xdr:rowOff>53522</xdr:rowOff>
    </xdr:to>
    <xdr:cxnSp macro="">
      <xdr:nvCxnSpPr>
        <xdr:cNvPr id="70" name="直線コネクタ 69"/>
        <xdr:cNvCxnSpPr/>
      </xdr:nvCxnSpPr>
      <xdr:spPr>
        <a:xfrm>
          <a:off x="4673600" y="529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4734</xdr:rowOff>
    </xdr:from>
    <xdr:ext cx="405111" cy="259045"/>
    <xdr:sp macro="" textlink="">
      <xdr:nvSpPr>
        <xdr:cNvPr id="71" name="有形固定資産減価償却率平均値テキスト"/>
        <xdr:cNvSpPr txBox="1"/>
      </xdr:nvSpPr>
      <xdr:spPr>
        <a:xfrm>
          <a:off x="4813300" y="592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26307</xdr:rowOff>
    </xdr:from>
    <xdr:to>
      <xdr:col>3</xdr:col>
      <xdr:colOff>1222375</xdr:colOff>
      <xdr:row>30</xdr:row>
      <xdr:rowOff>127907</xdr:rowOff>
    </xdr:to>
    <xdr:sp macro="" textlink="">
      <xdr:nvSpPr>
        <xdr:cNvPr id="72" name="フローチャート : 判断 71"/>
        <xdr:cNvSpPr/>
      </xdr:nvSpPr>
      <xdr:spPr>
        <a:xfrm>
          <a:off x="47117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67128</xdr:rowOff>
    </xdr:from>
    <xdr:to>
      <xdr:col>3</xdr:col>
      <xdr:colOff>511175</xdr:colOff>
      <xdr:row>33</xdr:row>
      <xdr:rowOff>168728</xdr:rowOff>
    </xdr:to>
    <xdr:sp macro="" textlink="">
      <xdr:nvSpPr>
        <xdr:cNvPr id="73" name="フローチャート : 判断 72"/>
        <xdr:cNvSpPr/>
      </xdr:nvSpPr>
      <xdr:spPr>
        <a:xfrm>
          <a:off x="4000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136072</xdr:rowOff>
    </xdr:from>
    <xdr:to>
      <xdr:col>3</xdr:col>
      <xdr:colOff>511175</xdr:colOff>
      <xdr:row>30</xdr:row>
      <xdr:rowOff>66222</xdr:rowOff>
    </xdr:to>
    <xdr:sp macro="" textlink="">
      <xdr:nvSpPr>
        <xdr:cNvPr id="79" name="円/楕円 78"/>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159855</xdr:rowOff>
    </xdr:from>
    <xdr:ext cx="405111" cy="259045"/>
    <xdr:sp macro="" textlink="">
      <xdr:nvSpPr>
        <xdr:cNvPr id="80" name="n_1aveValue有形固定資産減価償却率"/>
        <xdr:cNvSpPr txBox="1"/>
      </xdr:nvSpPr>
      <xdr:spPr>
        <a:xfrm>
          <a:off x="3836043"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82749</xdr:rowOff>
    </xdr:from>
    <xdr:ext cx="405111" cy="259045"/>
    <xdr:sp macro="" textlink="">
      <xdr:nvSpPr>
        <xdr:cNvPr id="81" name="n_1mainValue有形固定資産減価償却率"/>
        <xdr:cNvSpPr txBox="1"/>
      </xdr:nvSpPr>
      <xdr:spPr>
        <a:xfrm>
          <a:off x="3836043"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17,237
17,144
138.09
14,400,927
13,870,822
341,072
9,251,774
17,254,210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133350</xdr:rowOff>
    </xdr:from>
    <xdr:to>
      <xdr:col>6</xdr:col>
      <xdr:colOff>510540</xdr:colOff>
      <xdr:row>40</xdr:row>
      <xdr:rowOff>149352</xdr:rowOff>
    </xdr:to>
    <xdr:cxnSp macro="">
      <xdr:nvCxnSpPr>
        <xdr:cNvPr id="55" name="直線コネクタ 54"/>
        <xdr:cNvCxnSpPr/>
      </xdr:nvCxnSpPr>
      <xdr:spPr>
        <a:xfrm flipV="1">
          <a:off x="4634865" y="6134100"/>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153179</xdr:rowOff>
    </xdr:from>
    <xdr:ext cx="405111" cy="259045"/>
    <xdr:sp macro="" textlink="">
      <xdr:nvSpPr>
        <xdr:cNvPr id="56" name="【道路】&#10;有形固定資産減価償却率最小値テキスト"/>
        <xdr:cNvSpPr txBox="1"/>
      </xdr:nvSpPr>
      <xdr:spPr>
        <a:xfrm>
          <a:off x="47244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40</xdr:row>
      <xdr:rowOff>149352</xdr:rowOff>
    </xdr:from>
    <xdr:to>
      <xdr:col>6</xdr:col>
      <xdr:colOff>600075</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80027</xdr:rowOff>
    </xdr:from>
    <xdr:ext cx="405111" cy="259045"/>
    <xdr:sp macro="" textlink="">
      <xdr:nvSpPr>
        <xdr:cNvPr id="58" name="【道路】&#10;有形固定資産減価償却率最大値テキスト"/>
        <xdr:cNvSpPr txBox="1"/>
      </xdr:nvSpPr>
      <xdr:spPr>
        <a:xfrm>
          <a:off x="4724400"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35</xdr:row>
      <xdr:rowOff>133350</xdr:rowOff>
    </xdr:from>
    <xdr:to>
      <xdr:col>6</xdr:col>
      <xdr:colOff>600075</xdr:colOff>
      <xdr:row>35</xdr:row>
      <xdr:rowOff>133350</xdr:rowOff>
    </xdr:to>
    <xdr:cxnSp macro="">
      <xdr:nvCxnSpPr>
        <xdr:cNvPr id="59" name="直線コネクタ 58"/>
        <xdr:cNvCxnSpPr/>
      </xdr:nvCxnSpPr>
      <xdr:spPr>
        <a:xfrm>
          <a:off x="4546600" y="61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6113</xdr:rowOff>
    </xdr:from>
    <xdr:ext cx="405111" cy="259045"/>
    <xdr:sp macro="" textlink="">
      <xdr:nvSpPr>
        <xdr:cNvPr id="60" name="【道路】&#10;有形固定資産減価償却率平均値テキスト"/>
        <xdr:cNvSpPr txBox="1"/>
      </xdr:nvSpPr>
      <xdr:spPr>
        <a:xfrm>
          <a:off x="47244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27686</xdr:rowOff>
    </xdr:from>
    <xdr:to>
      <xdr:col>6</xdr:col>
      <xdr:colOff>561975</xdr:colOff>
      <xdr:row>37</xdr:row>
      <xdr:rowOff>129286</xdr:rowOff>
    </xdr:to>
    <xdr:sp macro="" textlink="">
      <xdr:nvSpPr>
        <xdr:cNvPr id="61" name="フローチャート :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18542</xdr:rowOff>
    </xdr:from>
    <xdr:to>
      <xdr:col>5</xdr:col>
      <xdr:colOff>409575</xdr:colOff>
      <xdr:row>37</xdr:row>
      <xdr:rowOff>120142</xdr:rowOff>
    </xdr:to>
    <xdr:sp macro="" textlink="">
      <xdr:nvSpPr>
        <xdr:cNvPr id="62" name="フローチャート : 判断 61"/>
        <xdr:cNvSpPr/>
      </xdr:nvSpPr>
      <xdr:spPr>
        <a:xfrm>
          <a:off x="3746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16256</xdr:rowOff>
    </xdr:from>
    <xdr:to>
      <xdr:col>5</xdr:col>
      <xdr:colOff>409575</xdr:colOff>
      <xdr:row>34</xdr:row>
      <xdr:rowOff>117856</xdr:rowOff>
    </xdr:to>
    <xdr:sp macro="" textlink="">
      <xdr:nvSpPr>
        <xdr:cNvPr id="68" name="円/楕円 67"/>
        <xdr:cNvSpPr/>
      </xdr:nvSpPr>
      <xdr:spPr>
        <a:xfrm>
          <a:off x="3746500" y="58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111269</xdr:rowOff>
    </xdr:from>
    <xdr:ext cx="405111" cy="259045"/>
    <xdr:sp macro="" textlink="">
      <xdr:nvSpPr>
        <xdr:cNvPr id="69" name="n_1aveValue【道路】&#10;有形固定資産減価償却率"/>
        <xdr:cNvSpPr txBox="1"/>
      </xdr:nvSpPr>
      <xdr:spPr>
        <a:xfrm>
          <a:off x="3582043"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134383</xdr:rowOff>
    </xdr:from>
    <xdr:ext cx="405111" cy="259045"/>
    <xdr:sp macro="" textlink="">
      <xdr:nvSpPr>
        <xdr:cNvPr id="70" name="n_1mainValue【道路】&#10;有形固定資産減価償却率"/>
        <xdr:cNvSpPr txBox="1"/>
      </xdr:nvSpPr>
      <xdr:spPr>
        <a:xfrm>
          <a:off x="3582043" y="562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2" name="直線コネクタ 91"/>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3" name="【道路】&#10;一人当たり延長最小値テキスト"/>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4" name="直線コネクタ 93"/>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5" name="【道路】&#10;一人当たり延長最大値テキスト"/>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96" name="直線コネクタ 95"/>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97" name="【道路】&#10;一人当たり延長平均値テキスト"/>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98" name="フローチャート : 判断 97"/>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99" name="フローチャート : 判断 98"/>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97304</xdr:rowOff>
    </xdr:from>
    <xdr:to>
      <xdr:col>14</xdr:col>
      <xdr:colOff>79375</xdr:colOff>
      <xdr:row>41</xdr:row>
      <xdr:rowOff>27454</xdr:rowOff>
    </xdr:to>
    <xdr:sp macro="" textlink="">
      <xdr:nvSpPr>
        <xdr:cNvPr id="105" name="円/楕円 104"/>
        <xdr:cNvSpPr/>
      </xdr:nvSpPr>
      <xdr:spPr>
        <a:xfrm>
          <a:off x="9588500" y="69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06" name="n_1aveValue【道路】&#10;一人当たり延長"/>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18581</xdr:rowOff>
    </xdr:from>
    <xdr:ext cx="534377" cy="259045"/>
    <xdr:sp macro="" textlink="">
      <xdr:nvSpPr>
        <xdr:cNvPr id="107" name="n_1mainValue【道路】&#10;一人当たり延長"/>
        <xdr:cNvSpPr txBox="1"/>
      </xdr:nvSpPr>
      <xdr:spPr>
        <a:xfrm>
          <a:off x="9359410" y="704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19" name="直線コネクタ 11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0" name="テキスト ボックス 11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3" name="直線コネクタ 12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4" name="テキスト ボックス 12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5" name="直線コネクタ 12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6" name="テキスト ボックス 12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28" name="直線コネクタ 127"/>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29" name="【橋りょう・トンネル】&#10;有形固定資産減価償却率最小値テキスト"/>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0" name="直線コネクタ 129"/>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1"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2" name="直線コネクタ 131"/>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3" name="【橋りょう・トンネル】&#10;有形固定資産減価償却率平均値テキスト"/>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4" name="フローチャート : 判断 133"/>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5" name="フローチャート : 判断 134"/>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86360</xdr:rowOff>
    </xdr:from>
    <xdr:to>
      <xdr:col>5</xdr:col>
      <xdr:colOff>409575</xdr:colOff>
      <xdr:row>59</xdr:row>
      <xdr:rowOff>16510</xdr:rowOff>
    </xdr:to>
    <xdr:sp macro="" textlink="">
      <xdr:nvSpPr>
        <xdr:cNvPr id="141" name="円/楕円 140"/>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53357</xdr:rowOff>
    </xdr:from>
    <xdr:ext cx="405111" cy="259045"/>
    <xdr:sp macro="" textlink="">
      <xdr:nvSpPr>
        <xdr:cNvPr id="142" name="n_1aveValue【橋りょう・トンネル】&#10;有形固定資産減価償却率"/>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33037</xdr:rowOff>
    </xdr:from>
    <xdr:ext cx="405111" cy="259045"/>
    <xdr:sp macro="" textlink="">
      <xdr:nvSpPr>
        <xdr:cNvPr id="143" name="n_1mainValue【橋りょう・トンネル】&#10;有形固定資産減価償却率"/>
        <xdr:cNvSpPr txBox="1"/>
      </xdr:nvSpPr>
      <xdr:spPr>
        <a:xfrm>
          <a:off x="3582043"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4" name="正方形/長方形 14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1" name="正方形/長方形 15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4" name="テキスト ボックス 153"/>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5" name="直線コネクタ 15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159855</xdr:rowOff>
    </xdr:from>
    <xdr:ext cx="595419" cy="259045"/>
    <xdr:sp macro="" textlink="">
      <xdr:nvSpPr>
        <xdr:cNvPr id="156" name="テキスト ボックス 155"/>
        <xdr:cNvSpPr txBox="1"/>
      </xdr:nvSpPr>
      <xdr:spPr>
        <a:xfrm>
          <a:off x="6008581" y="1096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7" name="直線コネクタ 15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8" name="テキスト ボックス 15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9" name="直線コネクタ 15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0" name="テキスト ボックス 15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1" name="直線コネクタ 16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2" name="テキスト ボックス 16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3" name="直線コネクタ 16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4" name="テキスト ボックス 16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5" name="直線コネクタ 16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66" name="テキスト ボックス 16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93018</xdr:rowOff>
    </xdr:from>
    <xdr:to>
      <xdr:col>15</xdr:col>
      <xdr:colOff>180340</xdr:colOff>
      <xdr:row>61</xdr:row>
      <xdr:rowOff>26805</xdr:rowOff>
    </xdr:to>
    <xdr:cxnSp macro="">
      <xdr:nvCxnSpPr>
        <xdr:cNvPr id="170" name="直線コネクタ 169"/>
        <xdr:cNvCxnSpPr/>
      </xdr:nvCxnSpPr>
      <xdr:spPr>
        <a:xfrm flipV="1">
          <a:off x="10476865" y="9522768"/>
          <a:ext cx="0" cy="96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30632</xdr:rowOff>
    </xdr:from>
    <xdr:ext cx="599010" cy="259045"/>
    <xdr:sp macro="" textlink="">
      <xdr:nvSpPr>
        <xdr:cNvPr id="171" name="【橋りょう・トンネル】&#10;一人当たり有形固定資産（償却資産）額最小値テキスト"/>
        <xdr:cNvSpPr txBox="1"/>
      </xdr:nvSpPr>
      <xdr:spPr>
        <a:xfrm>
          <a:off x="10566400" y="1048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61</xdr:row>
      <xdr:rowOff>26805</xdr:rowOff>
    </xdr:from>
    <xdr:to>
      <xdr:col>15</xdr:col>
      <xdr:colOff>269875</xdr:colOff>
      <xdr:row>61</xdr:row>
      <xdr:rowOff>26805</xdr:rowOff>
    </xdr:to>
    <xdr:cxnSp macro="">
      <xdr:nvCxnSpPr>
        <xdr:cNvPr id="172" name="直線コネクタ 171"/>
        <xdr:cNvCxnSpPr/>
      </xdr:nvCxnSpPr>
      <xdr:spPr>
        <a:xfrm>
          <a:off x="10388600" y="1048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39695</xdr:rowOff>
    </xdr:from>
    <xdr:ext cx="599010" cy="259045"/>
    <xdr:sp macro="" textlink="">
      <xdr:nvSpPr>
        <xdr:cNvPr id="173" name="【橋りょう・トンネル】&#10;一人当たり有形固定資産（償却資産）額最大値テキスト"/>
        <xdr:cNvSpPr txBox="1"/>
      </xdr:nvSpPr>
      <xdr:spPr>
        <a:xfrm>
          <a:off x="10566400" y="929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55</xdr:row>
      <xdr:rowOff>93018</xdr:rowOff>
    </xdr:from>
    <xdr:to>
      <xdr:col>15</xdr:col>
      <xdr:colOff>269875</xdr:colOff>
      <xdr:row>55</xdr:row>
      <xdr:rowOff>93018</xdr:rowOff>
    </xdr:to>
    <xdr:cxnSp macro="">
      <xdr:nvCxnSpPr>
        <xdr:cNvPr id="174" name="直線コネクタ 173"/>
        <xdr:cNvCxnSpPr/>
      </xdr:nvCxnSpPr>
      <xdr:spPr>
        <a:xfrm>
          <a:off x="10388600" y="9522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45774</xdr:rowOff>
    </xdr:from>
    <xdr:ext cx="599010" cy="259045"/>
    <xdr:sp macro="" textlink="">
      <xdr:nvSpPr>
        <xdr:cNvPr id="175" name="【橋りょう・トンネル】&#10;一人当たり有形固定資産（償却資産）額平均値テキスト"/>
        <xdr:cNvSpPr txBox="1"/>
      </xdr:nvSpPr>
      <xdr:spPr>
        <a:xfrm>
          <a:off x="10566400" y="9989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67347</xdr:rowOff>
    </xdr:from>
    <xdr:to>
      <xdr:col>15</xdr:col>
      <xdr:colOff>231775</xdr:colOff>
      <xdr:row>58</xdr:row>
      <xdr:rowOff>168947</xdr:rowOff>
    </xdr:to>
    <xdr:sp macro="" textlink="">
      <xdr:nvSpPr>
        <xdr:cNvPr id="176" name="フローチャート : 判断 175"/>
        <xdr:cNvSpPr/>
      </xdr:nvSpPr>
      <xdr:spPr>
        <a:xfrm>
          <a:off x="10426700" y="1001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64277</xdr:rowOff>
    </xdr:from>
    <xdr:to>
      <xdr:col>14</xdr:col>
      <xdr:colOff>79375</xdr:colOff>
      <xdr:row>60</xdr:row>
      <xdr:rowOff>165877</xdr:rowOff>
    </xdr:to>
    <xdr:sp macro="" textlink="">
      <xdr:nvSpPr>
        <xdr:cNvPr id="177" name="フローチャート : 判断 176"/>
        <xdr:cNvSpPr/>
      </xdr:nvSpPr>
      <xdr:spPr>
        <a:xfrm>
          <a:off x="9588500" y="1035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165266</xdr:rowOff>
    </xdr:from>
    <xdr:to>
      <xdr:col>14</xdr:col>
      <xdr:colOff>79375</xdr:colOff>
      <xdr:row>64</xdr:row>
      <xdr:rowOff>95416</xdr:rowOff>
    </xdr:to>
    <xdr:sp macro="" textlink="">
      <xdr:nvSpPr>
        <xdr:cNvPr id="183" name="円/楕円 182"/>
        <xdr:cNvSpPr/>
      </xdr:nvSpPr>
      <xdr:spPr>
        <a:xfrm>
          <a:off x="9588500" y="109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10954</xdr:rowOff>
    </xdr:from>
    <xdr:ext cx="599010" cy="259045"/>
    <xdr:sp macro="" textlink="">
      <xdr:nvSpPr>
        <xdr:cNvPr id="184" name="n_1aveValue【橋りょう・トンネル】&#10;一人当たり有形固定資産（償却資産）額"/>
        <xdr:cNvSpPr txBox="1"/>
      </xdr:nvSpPr>
      <xdr:spPr>
        <a:xfrm>
          <a:off x="9327094" y="101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86543</xdr:rowOff>
    </xdr:from>
    <xdr:ext cx="599010" cy="259045"/>
    <xdr:sp macro="" textlink="">
      <xdr:nvSpPr>
        <xdr:cNvPr id="185" name="n_1mainValue【橋りょう・トンネル】&#10;一人当たり有形固定資産（償却資産）額"/>
        <xdr:cNvSpPr txBox="1"/>
      </xdr:nvSpPr>
      <xdr:spPr>
        <a:xfrm>
          <a:off x="9327094" y="1105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6" name="テキスト ボックス 20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10" name="直線コネクタ 209"/>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11" name="【公営住宅】&#10;有形固定資産減価償却率最小値テキスト"/>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12" name="直線コネクタ 211"/>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3"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4" name="直線コネクタ 21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5" name="【公営住宅】&#10;有形固定資産減価償却率平均値テキスト"/>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16" name="フローチャート : 判断 215"/>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17" name="フローチャート : 判断 216"/>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147320</xdr:rowOff>
    </xdr:from>
    <xdr:to>
      <xdr:col>5</xdr:col>
      <xdr:colOff>409575</xdr:colOff>
      <xdr:row>83</xdr:row>
      <xdr:rowOff>77470</xdr:rowOff>
    </xdr:to>
    <xdr:sp macro="" textlink="">
      <xdr:nvSpPr>
        <xdr:cNvPr id="223" name="円/楕円 222"/>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xdr:rowOff>
    </xdr:from>
    <xdr:ext cx="405111" cy="259045"/>
    <xdr:sp macro="" textlink="">
      <xdr:nvSpPr>
        <xdr:cNvPr id="224" name="n_1aveValue【公営住宅】&#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93997</xdr:rowOff>
    </xdr:from>
    <xdr:ext cx="405111" cy="259045"/>
    <xdr:sp macro="" textlink="">
      <xdr:nvSpPr>
        <xdr:cNvPr id="225" name="n_1main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165202</xdr:rowOff>
    </xdr:from>
    <xdr:to>
      <xdr:col>15</xdr:col>
      <xdr:colOff>180340</xdr:colOff>
      <xdr:row>86</xdr:row>
      <xdr:rowOff>16154</xdr:rowOff>
    </xdr:to>
    <xdr:cxnSp macro="">
      <xdr:nvCxnSpPr>
        <xdr:cNvPr id="247" name="直線コネクタ 246"/>
        <xdr:cNvCxnSpPr/>
      </xdr:nvCxnSpPr>
      <xdr:spPr>
        <a:xfrm flipV="1">
          <a:off x="10476865" y="13881202"/>
          <a:ext cx="0" cy="8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19981</xdr:rowOff>
    </xdr:from>
    <xdr:ext cx="469744" cy="259045"/>
    <xdr:sp macro="" textlink="">
      <xdr:nvSpPr>
        <xdr:cNvPr id="248" name="【公営住宅】&#10;一人当たり面積最小値テキスト"/>
        <xdr:cNvSpPr txBox="1"/>
      </xdr:nvSpPr>
      <xdr:spPr>
        <a:xfrm>
          <a:off x="10566400" y="147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16154</xdr:rowOff>
    </xdr:from>
    <xdr:to>
      <xdr:col>15</xdr:col>
      <xdr:colOff>269875</xdr:colOff>
      <xdr:row>86</xdr:row>
      <xdr:rowOff>16154</xdr:rowOff>
    </xdr:to>
    <xdr:cxnSp macro="">
      <xdr:nvCxnSpPr>
        <xdr:cNvPr id="249" name="直線コネクタ 248"/>
        <xdr:cNvCxnSpPr/>
      </xdr:nvCxnSpPr>
      <xdr:spPr>
        <a:xfrm>
          <a:off x="10388600" y="1476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111879</xdr:rowOff>
    </xdr:from>
    <xdr:ext cx="469744" cy="259045"/>
    <xdr:sp macro="" textlink="">
      <xdr:nvSpPr>
        <xdr:cNvPr id="250" name="【公営住宅】&#10;一人当たり面積最大値テキスト"/>
        <xdr:cNvSpPr txBox="1"/>
      </xdr:nvSpPr>
      <xdr:spPr>
        <a:xfrm>
          <a:off x="10566400" y="1365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80</xdr:row>
      <xdr:rowOff>165202</xdr:rowOff>
    </xdr:from>
    <xdr:to>
      <xdr:col>15</xdr:col>
      <xdr:colOff>269875</xdr:colOff>
      <xdr:row>80</xdr:row>
      <xdr:rowOff>165202</xdr:rowOff>
    </xdr:to>
    <xdr:cxnSp macro="">
      <xdr:nvCxnSpPr>
        <xdr:cNvPr id="251" name="直線コネクタ 250"/>
        <xdr:cNvCxnSpPr/>
      </xdr:nvCxnSpPr>
      <xdr:spPr>
        <a:xfrm>
          <a:off x="10388600" y="1388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171009</xdr:rowOff>
    </xdr:from>
    <xdr:ext cx="469744" cy="259045"/>
    <xdr:sp macro="" textlink="">
      <xdr:nvSpPr>
        <xdr:cNvPr id="252" name="【公営住宅】&#10;一人当たり面積平均値テキスト"/>
        <xdr:cNvSpPr txBox="1"/>
      </xdr:nvSpPr>
      <xdr:spPr>
        <a:xfrm>
          <a:off x="10566400" y="1405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21132</xdr:rowOff>
    </xdr:from>
    <xdr:to>
      <xdr:col>15</xdr:col>
      <xdr:colOff>231775</xdr:colOff>
      <xdr:row>82</xdr:row>
      <xdr:rowOff>122732</xdr:rowOff>
    </xdr:to>
    <xdr:sp macro="" textlink="">
      <xdr:nvSpPr>
        <xdr:cNvPr id="253" name="フローチャート : 判断 252"/>
        <xdr:cNvSpPr/>
      </xdr:nvSpPr>
      <xdr:spPr>
        <a:xfrm>
          <a:off x="10426700" y="1408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1930</xdr:rowOff>
    </xdr:from>
    <xdr:to>
      <xdr:col>14</xdr:col>
      <xdr:colOff>79375</xdr:colOff>
      <xdr:row>82</xdr:row>
      <xdr:rowOff>103530</xdr:rowOff>
    </xdr:to>
    <xdr:sp macro="" textlink="">
      <xdr:nvSpPr>
        <xdr:cNvPr id="254" name="フローチャート : 判断 253"/>
        <xdr:cNvSpPr/>
      </xdr:nvSpPr>
      <xdr:spPr>
        <a:xfrm>
          <a:off x="9588500" y="140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113030</xdr:rowOff>
    </xdr:from>
    <xdr:to>
      <xdr:col>14</xdr:col>
      <xdr:colOff>79375</xdr:colOff>
      <xdr:row>80</xdr:row>
      <xdr:rowOff>43180</xdr:rowOff>
    </xdr:to>
    <xdr:sp macro="" textlink="">
      <xdr:nvSpPr>
        <xdr:cNvPr id="260" name="円/楕円 259"/>
        <xdr:cNvSpPr/>
      </xdr:nvSpPr>
      <xdr:spPr>
        <a:xfrm>
          <a:off x="958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94657</xdr:rowOff>
    </xdr:from>
    <xdr:ext cx="469744" cy="259045"/>
    <xdr:sp macro="" textlink="">
      <xdr:nvSpPr>
        <xdr:cNvPr id="261" name="n_1aveValue【公営住宅】&#10;一人当たり面積"/>
        <xdr:cNvSpPr txBox="1"/>
      </xdr:nvSpPr>
      <xdr:spPr>
        <a:xfrm>
          <a:off x="9391727" y="141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59707</xdr:rowOff>
    </xdr:from>
    <xdr:ext cx="469744" cy="259045"/>
    <xdr:sp macro="" textlink="">
      <xdr:nvSpPr>
        <xdr:cNvPr id="262" name="n_1mainValue【公営住宅】&#10;一人当たり面積"/>
        <xdr:cNvSpPr txBox="1"/>
      </xdr:nvSpPr>
      <xdr:spPr>
        <a:xfrm>
          <a:off x="9391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4" name="正方形/長方形 26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5" name="正方形/長方形 26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6" name="正方形/長方形 26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7" name="正方形/長方形 26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72" name="テキスト ボックス 27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2" name="テキスト ボックス 28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25400</xdr:rowOff>
    </xdr:from>
    <xdr:to>
      <xdr:col>5</xdr:col>
      <xdr:colOff>409575</xdr:colOff>
      <xdr:row>100</xdr:row>
      <xdr:rowOff>127000</xdr:rowOff>
    </xdr:to>
    <xdr:sp macro="" textlink="">
      <xdr:nvSpPr>
        <xdr:cNvPr id="286" name="フローチャート : 判断 285"/>
        <xdr:cNvSpPr/>
      </xdr:nvSpPr>
      <xdr:spPr>
        <a:xfrm>
          <a:off x="37465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22134</xdr:rowOff>
    </xdr:from>
    <xdr:to>
      <xdr:col>5</xdr:col>
      <xdr:colOff>409575</xdr:colOff>
      <xdr:row>100</xdr:row>
      <xdr:rowOff>123734</xdr:rowOff>
    </xdr:to>
    <xdr:sp macro="" textlink="">
      <xdr:nvSpPr>
        <xdr:cNvPr id="292" name="円/楕円 291"/>
        <xdr:cNvSpPr/>
      </xdr:nvSpPr>
      <xdr:spPr>
        <a:xfrm>
          <a:off x="3746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118127</xdr:rowOff>
    </xdr:from>
    <xdr:ext cx="405111" cy="259045"/>
    <xdr:sp macro="" textlink="">
      <xdr:nvSpPr>
        <xdr:cNvPr id="293" name="n_1aveValue【港湾・漁港】&#10;有形固定資産減価償却率"/>
        <xdr:cNvSpPr txBox="1"/>
      </xdr:nvSpPr>
      <xdr:spPr>
        <a:xfrm>
          <a:off x="3582043"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140261</xdr:rowOff>
    </xdr:from>
    <xdr:ext cx="405111" cy="259045"/>
    <xdr:sp macro="" textlink="">
      <xdr:nvSpPr>
        <xdr:cNvPr id="294" name="n_1mainValue【港湾・漁港】&#10;有形固定資産減価償却率"/>
        <xdr:cNvSpPr txBox="1"/>
      </xdr:nvSpPr>
      <xdr:spPr>
        <a:xfrm>
          <a:off x="3582043"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6" name="正方形/長方形 29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7" name="正方形/長方形 29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8" name="正方形/長方形 29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9" name="正方形/長方形 29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3" name="直線コネクタ 30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4" name="テキスト ボックス 30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5" name="直線コネクタ 30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06" name="テキスト ボックス 30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7" name="直線コネクタ 30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08" name="テキスト ボックス 30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9" name="直線コネクタ 30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10" name="テキスト ボックス 30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1" name="直線コネクタ 3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2" name="テキスト ボックス 31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19831</xdr:rowOff>
    </xdr:from>
    <xdr:to>
      <xdr:col>14</xdr:col>
      <xdr:colOff>79375</xdr:colOff>
      <xdr:row>105</xdr:row>
      <xdr:rowOff>121431</xdr:rowOff>
    </xdr:to>
    <xdr:sp macro="" textlink="">
      <xdr:nvSpPr>
        <xdr:cNvPr id="314" name="フローチャート : 判断 313"/>
        <xdr:cNvSpPr/>
      </xdr:nvSpPr>
      <xdr:spPr>
        <a:xfrm>
          <a:off x="9588500" y="1802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5" name="テキスト ボックス 3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6" name="テキスト ボックス 3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7" name="テキスト ボックス 3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8" name="テキスト ボックス 3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19" name="テキスト ボックス 3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122884</xdr:rowOff>
    </xdr:from>
    <xdr:to>
      <xdr:col>14</xdr:col>
      <xdr:colOff>79375</xdr:colOff>
      <xdr:row>100</xdr:row>
      <xdr:rowOff>53034</xdr:rowOff>
    </xdr:to>
    <xdr:sp macro="" textlink="">
      <xdr:nvSpPr>
        <xdr:cNvPr id="320" name="円/楕円 319"/>
        <xdr:cNvSpPr/>
      </xdr:nvSpPr>
      <xdr:spPr>
        <a:xfrm>
          <a:off x="9588500" y="170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112558</xdr:rowOff>
    </xdr:from>
    <xdr:ext cx="599010" cy="259045"/>
    <xdr:sp macro="" textlink="">
      <xdr:nvSpPr>
        <xdr:cNvPr id="321" name="n_1aveValue【港湾・漁港】&#10;一人当たり有形固定資産（償却資産）額"/>
        <xdr:cNvSpPr txBox="1"/>
      </xdr:nvSpPr>
      <xdr:spPr>
        <a:xfrm>
          <a:off x="9327094" y="1811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568,590</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69561</xdr:rowOff>
    </xdr:from>
    <xdr:ext cx="690189" cy="259045"/>
    <xdr:sp macro="" textlink="">
      <xdr:nvSpPr>
        <xdr:cNvPr id="322" name="n_1mainValue【港湾・漁港】&#10;一人当たり有形固定資産（償却資産）額"/>
        <xdr:cNvSpPr txBox="1"/>
      </xdr:nvSpPr>
      <xdr:spPr>
        <a:xfrm>
          <a:off x="9281504" y="168716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1,580,890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3" name="正方形/長方形 3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4" name="正方形/長方形 3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5" name="正方形/長方形 3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6" name="正方形/長方形 3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7" name="正方形/長方形 3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8" name="正方形/長方形 3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29" name="正方形/長方形 3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0" name="正方形/長方形 3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1" name="テキスト ボックス 3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2" name="直線コネクタ 3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33" name="直線コネクタ 33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34" name="テキスト ボックス 33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35" name="直線コネクタ 33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36" name="テキスト ボックス 33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37" name="直線コネクタ 33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38" name="テキスト ボックス 33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39" name="直線コネクタ 33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0" name="テキスト ボックス 33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41" name="直線コネクタ 34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42" name="テキスト ボックス 34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43" name="直線コネクタ 34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44" name="テキスト ボックス 34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6" name="テキスト ボックス 3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48" name="直線コネクタ 347"/>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49" name="【認定こども園・幼稚園・保育所】&#10;有形固定資産減価償却率最小値テキスト"/>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50" name="直線コネクタ 349"/>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51" name="【認定こども園・幼稚園・保育所】&#10;有形固定資産減価償却率最大値テキスト"/>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52" name="直線コネクタ 351"/>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53" name="【認定こども園・幼稚園・保育所】&#10;有形固定資産減価償却率平均値テキスト"/>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54" name="フローチャート : 判断 353"/>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55" name="フローチャート : 判断 354"/>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138067</xdr:rowOff>
    </xdr:from>
    <xdr:to>
      <xdr:col>22</xdr:col>
      <xdr:colOff>415925</xdr:colOff>
      <xdr:row>35</xdr:row>
      <xdr:rowOff>68217</xdr:rowOff>
    </xdr:to>
    <xdr:sp macro="" textlink="">
      <xdr:nvSpPr>
        <xdr:cNvPr id="361" name="円/楕円 360"/>
        <xdr:cNvSpPr/>
      </xdr:nvSpPr>
      <xdr:spPr>
        <a:xfrm>
          <a:off x="15430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108330</xdr:rowOff>
    </xdr:from>
    <xdr:ext cx="405111" cy="259045"/>
    <xdr:sp macro="" textlink="">
      <xdr:nvSpPr>
        <xdr:cNvPr id="362" name="n_1aveValue【認定こども園・幼稚園・保育所】&#10;有形固定資産減価償却率"/>
        <xdr:cNvSpPr txBox="1"/>
      </xdr:nvSpPr>
      <xdr:spPr>
        <a:xfrm>
          <a:off x="15266043"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84744</xdr:rowOff>
    </xdr:from>
    <xdr:ext cx="405111" cy="259045"/>
    <xdr:sp macro="" textlink="">
      <xdr:nvSpPr>
        <xdr:cNvPr id="363" name="n_1mainValue【認定こども園・幼稚園・保育所】&#10;有形固定資産減価償却率"/>
        <xdr:cNvSpPr txBox="1"/>
      </xdr:nvSpPr>
      <xdr:spPr>
        <a:xfrm>
          <a:off x="15266043"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4" name="直線コネクタ 3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5" name="テキスト ボックス 3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6" name="直線コネクタ 3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7" name="テキスト ボックス 3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8" name="直線コネクタ 3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79" name="テキスト ボックス 3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0" name="直線コネクタ 3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1" name="テキスト ボックス 3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2" name="直線コネクタ 3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3" name="テキスト ボックス 3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5" name="テキスト ボックス 3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40</xdr:row>
      <xdr:rowOff>22860</xdr:rowOff>
    </xdr:to>
    <xdr:cxnSp macro="">
      <xdr:nvCxnSpPr>
        <xdr:cNvPr id="387" name="直線コネクタ 386"/>
        <xdr:cNvCxnSpPr/>
      </xdr:nvCxnSpPr>
      <xdr:spPr>
        <a:xfrm flipV="1">
          <a:off x="22160864" y="584454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26687</xdr:rowOff>
    </xdr:from>
    <xdr:ext cx="469744" cy="259045"/>
    <xdr:sp macro="" textlink="">
      <xdr:nvSpPr>
        <xdr:cNvPr id="388" name="【認定こども園・幼稚園・保育所】&#10;一人当たり面積最小値テキスト"/>
        <xdr:cNvSpPr txBox="1"/>
      </xdr:nvSpPr>
      <xdr:spPr>
        <a:xfrm>
          <a:off x="222504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40</xdr:row>
      <xdr:rowOff>22860</xdr:rowOff>
    </xdr:from>
    <xdr:to>
      <xdr:col>32</xdr:col>
      <xdr:colOff>276225</xdr:colOff>
      <xdr:row>40</xdr:row>
      <xdr:rowOff>22860</xdr:rowOff>
    </xdr:to>
    <xdr:cxnSp macro="">
      <xdr:nvCxnSpPr>
        <xdr:cNvPr id="389" name="直線コネクタ 388"/>
        <xdr:cNvCxnSpPr/>
      </xdr:nvCxnSpPr>
      <xdr:spPr>
        <a:xfrm>
          <a:off x="22072600" y="688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90"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91" name="直線コネクタ 39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140987</xdr:rowOff>
    </xdr:from>
    <xdr:ext cx="469744" cy="259045"/>
    <xdr:sp macro="" textlink="">
      <xdr:nvSpPr>
        <xdr:cNvPr id="392" name="【認定こども園・幼稚園・保育所】&#10;一人当たり面積平均値テキスト"/>
        <xdr:cNvSpPr txBox="1"/>
      </xdr:nvSpPr>
      <xdr:spPr>
        <a:xfrm>
          <a:off x="222504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162560</xdr:rowOff>
    </xdr:from>
    <xdr:to>
      <xdr:col>32</xdr:col>
      <xdr:colOff>238125</xdr:colOff>
      <xdr:row>37</xdr:row>
      <xdr:rowOff>92710</xdr:rowOff>
    </xdr:to>
    <xdr:sp macro="" textlink="">
      <xdr:nvSpPr>
        <xdr:cNvPr id="393" name="フローチャート : 判断 392"/>
        <xdr:cNvSpPr/>
      </xdr:nvSpPr>
      <xdr:spPr>
        <a:xfrm>
          <a:off x="22110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36830</xdr:rowOff>
    </xdr:from>
    <xdr:to>
      <xdr:col>31</xdr:col>
      <xdr:colOff>85725</xdr:colOff>
      <xdr:row>37</xdr:row>
      <xdr:rowOff>138430</xdr:rowOff>
    </xdr:to>
    <xdr:sp macro="" textlink="">
      <xdr:nvSpPr>
        <xdr:cNvPr id="394" name="フローチャート : 判断 393"/>
        <xdr:cNvSpPr/>
      </xdr:nvSpPr>
      <xdr:spPr>
        <a:xfrm>
          <a:off x="21272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52070</xdr:rowOff>
    </xdr:from>
    <xdr:to>
      <xdr:col>31</xdr:col>
      <xdr:colOff>85725</xdr:colOff>
      <xdr:row>40</xdr:row>
      <xdr:rowOff>153670</xdr:rowOff>
    </xdr:to>
    <xdr:sp macro="" textlink="">
      <xdr:nvSpPr>
        <xdr:cNvPr id="400" name="円/楕円 399"/>
        <xdr:cNvSpPr/>
      </xdr:nvSpPr>
      <xdr:spPr>
        <a:xfrm>
          <a:off x="2127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154957</xdr:rowOff>
    </xdr:from>
    <xdr:ext cx="469744" cy="259045"/>
    <xdr:sp macro="" textlink="">
      <xdr:nvSpPr>
        <xdr:cNvPr id="401" name="n_1aveValue【認定こども園・幼稚園・保育所】&#10;一人当たり面積"/>
        <xdr:cNvSpPr txBox="1"/>
      </xdr:nvSpPr>
      <xdr:spPr>
        <a:xfrm>
          <a:off x="21075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144797</xdr:rowOff>
    </xdr:from>
    <xdr:ext cx="469744" cy="259045"/>
    <xdr:sp macro="" textlink="">
      <xdr:nvSpPr>
        <xdr:cNvPr id="402" name="n_1mainValue【認定こども園・幼稚園・保育所】&#10;一人当たり面積"/>
        <xdr:cNvSpPr txBox="1"/>
      </xdr:nvSpPr>
      <xdr:spPr>
        <a:xfrm>
          <a:off x="210757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3" name="テキスト ボックス 4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425" name="直線コネクタ 424"/>
        <xdr:cNvCxnSpPr/>
      </xdr:nvCxnSpPr>
      <xdr:spPr>
        <a:xfrm flipV="1">
          <a:off x="16318864" y="95417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426" name="【学校施設】&#10;有形固定資産減価償却率最小値テキスト"/>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427" name="直線コネクタ 426"/>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428" name="【学校施設】&#10;有形固定資産減価償却率最大値テキスト"/>
        <xdr:cNvSpPr txBox="1"/>
      </xdr:nvSpPr>
      <xdr:spPr>
        <a:xfrm>
          <a:off x="164084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429" name="直線コネクタ 428"/>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30"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31" name="フローチャート : 判断 430"/>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432" name="フローチャート : 判断 431"/>
        <xdr:cNvSpPr/>
      </xdr:nvSpPr>
      <xdr:spPr>
        <a:xfrm>
          <a:off x="15430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134366</xdr:rowOff>
    </xdr:from>
    <xdr:to>
      <xdr:col>22</xdr:col>
      <xdr:colOff>415925</xdr:colOff>
      <xdr:row>58</xdr:row>
      <xdr:rowOff>64516</xdr:rowOff>
    </xdr:to>
    <xdr:sp macro="" textlink="">
      <xdr:nvSpPr>
        <xdr:cNvPr id="438" name="円/楕円 437"/>
        <xdr:cNvSpPr/>
      </xdr:nvSpPr>
      <xdr:spPr>
        <a:xfrm>
          <a:off x="15430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62755</xdr:rowOff>
    </xdr:from>
    <xdr:ext cx="405111" cy="259045"/>
    <xdr:sp macro="" textlink="">
      <xdr:nvSpPr>
        <xdr:cNvPr id="439" name="n_1aveValue【学校施設】&#10;有形固定資産減価償却率"/>
        <xdr:cNvSpPr txBox="1"/>
      </xdr:nvSpPr>
      <xdr:spPr>
        <a:xfrm>
          <a:off x="15266043"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55643</xdr:rowOff>
    </xdr:from>
    <xdr:ext cx="405111" cy="259045"/>
    <xdr:sp macro="" textlink="">
      <xdr:nvSpPr>
        <xdr:cNvPr id="440" name="n_1mainValue【学校施設】&#10;有形固定資産減価償却率"/>
        <xdr:cNvSpPr txBox="1"/>
      </xdr:nvSpPr>
      <xdr:spPr>
        <a:xfrm>
          <a:off x="15266043" y="999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1" name="テキスト ボックス 4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2" name="直線コネクタ 4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3" name="テキスト ボックス 4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4" name="直線コネクタ 4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5" name="テキスト ボックス 4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6" name="直線コネクタ 4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7" name="テキスト ボックス 4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8" name="直線コネクタ 4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9" name="テキスト ボックス 4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0" name="直線コネクタ 4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1" name="テキスト ボックス 4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34290</xdr:rowOff>
    </xdr:from>
    <xdr:to>
      <xdr:col>32</xdr:col>
      <xdr:colOff>186689</xdr:colOff>
      <xdr:row>64</xdr:row>
      <xdr:rowOff>160020</xdr:rowOff>
    </xdr:to>
    <xdr:cxnSp macro="">
      <xdr:nvCxnSpPr>
        <xdr:cNvPr id="465" name="直線コネクタ 464"/>
        <xdr:cNvCxnSpPr/>
      </xdr:nvCxnSpPr>
      <xdr:spPr>
        <a:xfrm flipV="1">
          <a:off x="22160864" y="10321290"/>
          <a:ext cx="0" cy="811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163847</xdr:rowOff>
    </xdr:from>
    <xdr:ext cx="469744" cy="259045"/>
    <xdr:sp macro="" textlink="">
      <xdr:nvSpPr>
        <xdr:cNvPr id="466" name="【学校施設】&#10;一人当たり面積最小値テキスト"/>
        <xdr:cNvSpPr txBox="1"/>
      </xdr:nvSpPr>
      <xdr:spPr>
        <a:xfrm>
          <a:off x="22250400" y="111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160020</xdr:rowOff>
    </xdr:from>
    <xdr:to>
      <xdr:col>32</xdr:col>
      <xdr:colOff>276225</xdr:colOff>
      <xdr:row>64</xdr:row>
      <xdr:rowOff>160020</xdr:rowOff>
    </xdr:to>
    <xdr:cxnSp macro="">
      <xdr:nvCxnSpPr>
        <xdr:cNvPr id="467" name="直線コネクタ 466"/>
        <xdr:cNvCxnSpPr/>
      </xdr:nvCxnSpPr>
      <xdr:spPr>
        <a:xfrm>
          <a:off x="22072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152417</xdr:rowOff>
    </xdr:from>
    <xdr:ext cx="469744" cy="259045"/>
    <xdr:sp macro="" textlink="">
      <xdr:nvSpPr>
        <xdr:cNvPr id="468" name="【学校施設】&#10;一人当たり面積最大値テキスト"/>
        <xdr:cNvSpPr txBox="1"/>
      </xdr:nvSpPr>
      <xdr:spPr>
        <a:xfrm>
          <a:off x="22250400"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60</xdr:row>
      <xdr:rowOff>34290</xdr:rowOff>
    </xdr:from>
    <xdr:to>
      <xdr:col>32</xdr:col>
      <xdr:colOff>276225</xdr:colOff>
      <xdr:row>60</xdr:row>
      <xdr:rowOff>34290</xdr:rowOff>
    </xdr:to>
    <xdr:cxnSp macro="">
      <xdr:nvCxnSpPr>
        <xdr:cNvPr id="469" name="直線コネクタ 468"/>
        <xdr:cNvCxnSpPr/>
      </xdr:nvCxnSpPr>
      <xdr:spPr>
        <a:xfrm>
          <a:off x="22072600" y="1032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36847</xdr:rowOff>
    </xdr:from>
    <xdr:ext cx="469744" cy="259045"/>
    <xdr:sp macro="" textlink="">
      <xdr:nvSpPr>
        <xdr:cNvPr id="470" name="【学校施設】&#10;一人当たり面積平均値テキスト"/>
        <xdr:cNvSpPr txBox="1"/>
      </xdr:nvSpPr>
      <xdr:spPr>
        <a:xfrm>
          <a:off x="222504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58420</xdr:rowOff>
    </xdr:from>
    <xdr:to>
      <xdr:col>32</xdr:col>
      <xdr:colOff>238125</xdr:colOff>
      <xdr:row>62</xdr:row>
      <xdr:rowOff>160020</xdr:rowOff>
    </xdr:to>
    <xdr:sp macro="" textlink="">
      <xdr:nvSpPr>
        <xdr:cNvPr id="471" name="フローチャート : 判断 470"/>
        <xdr:cNvSpPr/>
      </xdr:nvSpPr>
      <xdr:spPr>
        <a:xfrm>
          <a:off x="22110700" y="1068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116840</xdr:rowOff>
    </xdr:from>
    <xdr:to>
      <xdr:col>31</xdr:col>
      <xdr:colOff>85725</xdr:colOff>
      <xdr:row>59</xdr:row>
      <xdr:rowOff>46990</xdr:rowOff>
    </xdr:to>
    <xdr:sp macro="" textlink="">
      <xdr:nvSpPr>
        <xdr:cNvPr id="472" name="フローチャート : 判断 471"/>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83820</xdr:rowOff>
    </xdr:from>
    <xdr:to>
      <xdr:col>31</xdr:col>
      <xdr:colOff>85725</xdr:colOff>
      <xdr:row>57</xdr:row>
      <xdr:rowOff>13970</xdr:rowOff>
    </xdr:to>
    <xdr:sp macro="" textlink="">
      <xdr:nvSpPr>
        <xdr:cNvPr id="478" name="円/楕円 477"/>
        <xdr:cNvSpPr/>
      </xdr:nvSpPr>
      <xdr:spPr>
        <a:xfrm>
          <a:off x="21272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38117</xdr:rowOff>
    </xdr:from>
    <xdr:ext cx="469744" cy="259045"/>
    <xdr:sp macro="" textlink="">
      <xdr:nvSpPr>
        <xdr:cNvPr id="479" name="n_1aveValue【学校施設】&#10;一人当たり面積"/>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30497</xdr:rowOff>
    </xdr:from>
    <xdr:ext cx="469744" cy="259045"/>
    <xdr:sp macro="" textlink="">
      <xdr:nvSpPr>
        <xdr:cNvPr id="480" name="n_1mainValue【学校施設】&#10;一人当たり面積"/>
        <xdr:cNvSpPr txBox="1"/>
      </xdr:nvSpPr>
      <xdr:spPr>
        <a:xfrm>
          <a:off x="21075727"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1" name="テキスト ボックス 49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2" name="直線コネクタ 4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3" name="テキスト ボックス 49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4" name="直線コネクタ 4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5" name="テキスト ボックス 4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6" name="直線コネクタ 4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7" name="テキスト ボックス 4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8" name="直線コネクタ 4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9" name="テキスト ボックス 4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0" name="直線コネクタ 4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1" name="テキスト ボックス 50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87630</xdr:rowOff>
    </xdr:to>
    <xdr:cxnSp macro="">
      <xdr:nvCxnSpPr>
        <xdr:cNvPr id="505" name="直線コネクタ 504"/>
        <xdr:cNvCxnSpPr/>
      </xdr:nvCxnSpPr>
      <xdr:spPr>
        <a:xfrm flipV="1">
          <a:off x="16318864" y="133350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91457</xdr:rowOff>
    </xdr:from>
    <xdr:ext cx="405111" cy="259045"/>
    <xdr:sp macro="" textlink="">
      <xdr:nvSpPr>
        <xdr:cNvPr id="506" name="【児童館】&#10;有形固定資産減価償却率最小値テキスト"/>
        <xdr:cNvSpPr txBox="1"/>
      </xdr:nvSpPr>
      <xdr:spPr>
        <a:xfrm>
          <a:off x="164084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85</xdr:row>
      <xdr:rowOff>87630</xdr:rowOff>
    </xdr:from>
    <xdr:to>
      <xdr:col>23</xdr:col>
      <xdr:colOff>606425</xdr:colOff>
      <xdr:row>85</xdr:row>
      <xdr:rowOff>87630</xdr:rowOff>
    </xdr:to>
    <xdr:cxnSp macro="">
      <xdr:nvCxnSpPr>
        <xdr:cNvPr id="507" name="直線コネクタ 50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0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09" name="直線コネクタ 50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148607</xdr:rowOff>
    </xdr:from>
    <xdr:ext cx="405111" cy="259045"/>
    <xdr:sp macro="" textlink="">
      <xdr:nvSpPr>
        <xdr:cNvPr id="510" name="【児童館】&#10;有形固定資産減価償却率平均値テキスト"/>
        <xdr:cNvSpPr txBox="1"/>
      </xdr:nvSpPr>
      <xdr:spPr>
        <a:xfrm>
          <a:off x="164084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170180</xdr:rowOff>
    </xdr:from>
    <xdr:to>
      <xdr:col>23</xdr:col>
      <xdr:colOff>568325</xdr:colOff>
      <xdr:row>83</xdr:row>
      <xdr:rowOff>100330</xdr:rowOff>
    </xdr:to>
    <xdr:sp macro="" textlink="">
      <xdr:nvSpPr>
        <xdr:cNvPr id="511" name="フローチャート : 判断 510"/>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29211</xdr:rowOff>
    </xdr:from>
    <xdr:to>
      <xdr:col>22</xdr:col>
      <xdr:colOff>415925</xdr:colOff>
      <xdr:row>83</xdr:row>
      <xdr:rowOff>130811</xdr:rowOff>
    </xdr:to>
    <xdr:sp macro="" textlink="">
      <xdr:nvSpPr>
        <xdr:cNvPr id="512" name="フローチャート : 判断 511"/>
        <xdr:cNvSpPr/>
      </xdr:nvSpPr>
      <xdr:spPr>
        <a:xfrm>
          <a:off x="15430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59689</xdr:rowOff>
    </xdr:from>
    <xdr:to>
      <xdr:col>22</xdr:col>
      <xdr:colOff>415925</xdr:colOff>
      <xdr:row>83</xdr:row>
      <xdr:rowOff>161289</xdr:rowOff>
    </xdr:to>
    <xdr:sp macro="" textlink="">
      <xdr:nvSpPr>
        <xdr:cNvPr id="518" name="円/楕円 517"/>
        <xdr:cNvSpPr/>
      </xdr:nvSpPr>
      <xdr:spPr>
        <a:xfrm>
          <a:off x="15430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147338</xdr:rowOff>
    </xdr:from>
    <xdr:ext cx="405111" cy="259045"/>
    <xdr:sp macro="" textlink="">
      <xdr:nvSpPr>
        <xdr:cNvPr id="519" name="n_1aveValue【児童館】&#10;有形固定資産減価償却率"/>
        <xdr:cNvSpPr txBox="1"/>
      </xdr:nvSpPr>
      <xdr:spPr>
        <a:xfrm>
          <a:off x="15266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152416</xdr:rowOff>
    </xdr:from>
    <xdr:ext cx="405111" cy="259045"/>
    <xdr:sp macro="" textlink="">
      <xdr:nvSpPr>
        <xdr:cNvPr id="520" name="n_1mainValue【児童館】&#10;有形固定資産減価償却率"/>
        <xdr:cNvSpPr txBox="1"/>
      </xdr:nvSpPr>
      <xdr:spPr>
        <a:xfrm>
          <a:off x="15266043"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8" name="正方形/長方形 5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1" name="直線コネクタ 5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2" name="テキスト ボックス 5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3" name="直線コネクタ 5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4" name="テキスト ボックス 5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5" name="直線コネクタ 5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6" name="テキスト ボックス 5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7" name="直線コネクタ 5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8" name="テキスト ボックス 5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84</xdr:row>
      <xdr:rowOff>170687</xdr:rowOff>
    </xdr:to>
    <xdr:cxnSp macro="">
      <xdr:nvCxnSpPr>
        <xdr:cNvPr id="542" name="直線コネクタ 541"/>
        <xdr:cNvCxnSpPr/>
      </xdr:nvCxnSpPr>
      <xdr:spPr>
        <a:xfrm flipV="1">
          <a:off x="22160864" y="13319761"/>
          <a:ext cx="0" cy="1252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3064</xdr:rowOff>
    </xdr:from>
    <xdr:ext cx="469744" cy="259045"/>
    <xdr:sp macro="" textlink="">
      <xdr:nvSpPr>
        <xdr:cNvPr id="543" name="【児童館】&#10;一人当たり面積最小値テキスト"/>
        <xdr:cNvSpPr txBox="1"/>
      </xdr:nvSpPr>
      <xdr:spPr>
        <a:xfrm>
          <a:off x="22250400" y="1457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84</xdr:row>
      <xdr:rowOff>170687</xdr:rowOff>
    </xdr:from>
    <xdr:to>
      <xdr:col>32</xdr:col>
      <xdr:colOff>276225</xdr:colOff>
      <xdr:row>84</xdr:row>
      <xdr:rowOff>170687</xdr:rowOff>
    </xdr:to>
    <xdr:cxnSp macro="">
      <xdr:nvCxnSpPr>
        <xdr:cNvPr id="544" name="直線コネクタ 543"/>
        <xdr:cNvCxnSpPr/>
      </xdr:nvCxnSpPr>
      <xdr:spPr>
        <a:xfrm>
          <a:off x="22072600" y="1457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4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46" name="直線コネクタ 54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155464</xdr:rowOff>
    </xdr:from>
    <xdr:ext cx="469744" cy="259045"/>
    <xdr:sp macro="" textlink="">
      <xdr:nvSpPr>
        <xdr:cNvPr id="547" name="【児童館】&#10;一人当たり面積平均値テキスト"/>
        <xdr:cNvSpPr txBox="1"/>
      </xdr:nvSpPr>
      <xdr:spPr>
        <a:xfrm>
          <a:off x="22250400" y="1404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5587</xdr:rowOff>
    </xdr:from>
    <xdr:to>
      <xdr:col>32</xdr:col>
      <xdr:colOff>238125</xdr:colOff>
      <xdr:row>82</xdr:row>
      <xdr:rowOff>107187</xdr:rowOff>
    </xdr:to>
    <xdr:sp macro="" textlink="">
      <xdr:nvSpPr>
        <xdr:cNvPr id="548" name="フローチャート : 判断 547"/>
        <xdr:cNvSpPr/>
      </xdr:nvSpPr>
      <xdr:spPr>
        <a:xfrm>
          <a:off x="221107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99313</xdr:rowOff>
    </xdr:from>
    <xdr:to>
      <xdr:col>31</xdr:col>
      <xdr:colOff>85725</xdr:colOff>
      <xdr:row>84</xdr:row>
      <xdr:rowOff>29463</xdr:rowOff>
    </xdr:to>
    <xdr:sp macro="" textlink="">
      <xdr:nvSpPr>
        <xdr:cNvPr id="549" name="フローチャート : 判断 548"/>
        <xdr:cNvSpPr/>
      </xdr:nvSpPr>
      <xdr:spPr>
        <a:xfrm>
          <a:off x="21272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94742</xdr:rowOff>
    </xdr:from>
    <xdr:to>
      <xdr:col>31</xdr:col>
      <xdr:colOff>85725</xdr:colOff>
      <xdr:row>86</xdr:row>
      <xdr:rowOff>24892</xdr:rowOff>
    </xdr:to>
    <xdr:sp macro="" textlink="">
      <xdr:nvSpPr>
        <xdr:cNvPr id="555" name="円/楕円 554"/>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45990</xdr:rowOff>
    </xdr:from>
    <xdr:ext cx="469744" cy="259045"/>
    <xdr:sp macro="" textlink="">
      <xdr:nvSpPr>
        <xdr:cNvPr id="556" name="n_1aveValue【児童館】&#10;一人当たり面積"/>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16019</xdr:rowOff>
    </xdr:from>
    <xdr:ext cx="469744" cy="259045"/>
    <xdr:sp macro="" textlink="">
      <xdr:nvSpPr>
        <xdr:cNvPr id="557" name="n_1mainValue【児童館】&#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9" name="直線コネクタ 5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0" name="テキスト ボックス 5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1" name="直線コネクタ 5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2" name="テキスト ボックス 5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3" name="直線コネクタ 5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4" name="テキスト ボックス 5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5" name="直線コネクタ 5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6" name="テキスト ボックス 5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7" name="直線コネクタ 5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8" name="テキスト ボックス 5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0" name="テキスト ボックス 5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152400</xdr:rowOff>
    </xdr:from>
    <xdr:to>
      <xdr:col>23</xdr:col>
      <xdr:colOff>516889</xdr:colOff>
      <xdr:row>108</xdr:row>
      <xdr:rowOff>76200</xdr:rowOff>
    </xdr:to>
    <xdr:cxnSp macro="">
      <xdr:nvCxnSpPr>
        <xdr:cNvPr id="582" name="直線コネクタ 581"/>
        <xdr:cNvCxnSpPr/>
      </xdr:nvCxnSpPr>
      <xdr:spPr>
        <a:xfrm flipV="1">
          <a:off x="16318864" y="17125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83" name="【公民館】&#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84" name="直線コネクタ 58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99077</xdr:rowOff>
    </xdr:from>
    <xdr:ext cx="405111" cy="259045"/>
    <xdr:sp macro="" textlink="">
      <xdr:nvSpPr>
        <xdr:cNvPr id="585" name="【公民館】&#10;有形固定資産減価償却率最大値テキスト"/>
        <xdr:cNvSpPr txBox="1"/>
      </xdr:nvSpPr>
      <xdr:spPr>
        <a:xfrm>
          <a:off x="164084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99</xdr:row>
      <xdr:rowOff>152400</xdr:rowOff>
    </xdr:from>
    <xdr:to>
      <xdr:col>23</xdr:col>
      <xdr:colOff>606425</xdr:colOff>
      <xdr:row>99</xdr:row>
      <xdr:rowOff>152400</xdr:rowOff>
    </xdr:to>
    <xdr:cxnSp macro="">
      <xdr:nvCxnSpPr>
        <xdr:cNvPr id="586" name="直線コネクタ 585"/>
        <xdr:cNvCxnSpPr/>
      </xdr:nvCxnSpPr>
      <xdr:spPr>
        <a:xfrm>
          <a:off x="16230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45738</xdr:rowOff>
    </xdr:from>
    <xdr:ext cx="405111" cy="259045"/>
    <xdr:sp macro="" textlink="">
      <xdr:nvSpPr>
        <xdr:cNvPr id="587" name="【公民館】&#10;有形固定資産減価償却率平均値テキスト"/>
        <xdr:cNvSpPr txBox="1"/>
      </xdr:nvSpPr>
      <xdr:spPr>
        <a:xfrm>
          <a:off x="164084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67311</xdr:rowOff>
    </xdr:from>
    <xdr:to>
      <xdr:col>23</xdr:col>
      <xdr:colOff>568325</xdr:colOff>
      <xdr:row>105</xdr:row>
      <xdr:rowOff>168911</xdr:rowOff>
    </xdr:to>
    <xdr:sp macro="" textlink="">
      <xdr:nvSpPr>
        <xdr:cNvPr id="588" name="フローチャート : 判断 587"/>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589" name="フローチャート : 判断 588"/>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109220</xdr:rowOff>
    </xdr:from>
    <xdr:to>
      <xdr:col>22</xdr:col>
      <xdr:colOff>415925</xdr:colOff>
      <xdr:row>108</xdr:row>
      <xdr:rowOff>39370</xdr:rowOff>
    </xdr:to>
    <xdr:sp macro="" textlink="">
      <xdr:nvSpPr>
        <xdr:cNvPr id="595" name="円/楕円 594"/>
        <xdr:cNvSpPr/>
      </xdr:nvSpPr>
      <xdr:spPr>
        <a:xfrm>
          <a:off x="15430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44466</xdr:rowOff>
    </xdr:from>
    <xdr:ext cx="405111" cy="259045"/>
    <xdr:sp macro="" textlink="">
      <xdr:nvSpPr>
        <xdr:cNvPr id="596" name="n_1aveValue【公民館】&#10;有形固定資産減価償却率"/>
        <xdr:cNvSpPr txBox="1"/>
      </xdr:nvSpPr>
      <xdr:spPr>
        <a:xfrm>
          <a:off x="15266043"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30497</xdr:rowOff>
    </xdr:from>
    <xdr:ext cx="405111" cy="259045"/>
    <xdr:sp macro="" textlink="">
      <xdr:nvSpPr>
        <xdr:cNvPr id="597" name="n_1mainValue【公民館】&#10;有形固定資産減価償却率"/>
        <xdr:cNvSpPr txBox="1"/>
      </xdr:nvSpPr>
      <xdr:spPr>
        <a:xfrm>
          <a:off x="15266043"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8" name="テキスト ボックス 6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72389</xdr:rowOff>
    </xdr:from>
    <xdr:to>
      <xdr:col>32</xdr:col>
      <xdr:colOff>186689</xdr:colOff>
      <xdr:row>107</xdr:row>
      <xdr:rowOff>140970</xdr:rowOff>
    </xdr:to>
    <xdr:cxnSp macro="">
      <xdr:nvCxnSpPr>
        <xdr:cNvPr id="622" name="直線コネクタ 621"/>
        <xdr:cNvCxnSpPr/>
      </xdr:nvCxnSpPr>
      <xdr:spPr>
        <a:xfrm flipV="1">
          <a:off x="22160864" y="170459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144797</xdr:rowOff>
    </xdr:from>
    <xdr:ext cx="469744" cy="259045"/>
    <xdr:sp macro="" textlink="">
      <xdr:nvSpPr>
        <xdr:cNvPr id="623" name="【公民館】&#10;一人当たり面積最小値テキスト"/>
        <xdr:cNvSpPr txBox="1"/>
      </xdr:nvSpPr>
      <xdr:spPr>
        <a:xfrm>
          <a:off x="22250400"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107</xdr:row>
      <xdr:rowOff>140970</xdr:rowOff>
    </xdr:from>
    <xdr:to>
      <xdr:col>32</xdr:col>
      <xdr:colOff>276225</xdr:colOff>
      <xdr:row>107</xdr:row>
      <xdr:rowOff>140970</xdr:rowOff>
    </xdr:to>
    <xdr:cxnSp macro="">
      <xdr:nvCxnSpPr>
        <xdr:cNvPr id="624" name="直線コネクタ 623"/>
        <xdr:cNvCxnSpPr/>
      </xdr:nvCxnSpPr>
      <xdr:spPr>
        <a:xfrm>
          <a:off x="22072600" y="184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19066</xdr:rowOff>
    </xdr:from>
    <xdr:ext cx="469744" cy="259045"/>
    <xdr:sp macro="" textlink="">
      <xdr:nvSpPr>
        <xdr:cNvPr id="625" name="【公民館】&#10;一人当たり面積最大値テキスト"/>
        <xdr:cNvSpPr txBox="1"/>
      </xdr:nvSpPr>
      <xdr:spPr>
        <a:xfrm>
          <a:off x="222504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99</xdr:row>
      <xdr:rowOff>72389</xdr:rowOff>
    </xdr:from>
    <xdr:to>
      <xdr:col>32</xdr:col>
      <xdr:colOff>276225</xdr:colOff>
      <xdr:row>99</xdr:row>
      <xdr:rowOff>72389</xdr:rowOff>
    </xdr:to>
    <xdr:cxnSp macro="">
      <xdr:nvCxnSpPr>
        <xdr:cNvPr id="626" name="直線コネクタ 625"/>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627" name="【公民館】&#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628" name="フローチャート : 判断 627"/>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132080</xdr:rowOff>
    </xdr:from>
    <xdr:to>
      <xdr:col>31</xdr:col>
      <xdr:colOff>85725</xdr:colOff>
      <xdr:row>105</xdr:row>
      <xdr:rowOff>62230</xdr:rowOff>
    </xdr:to>
    <xdr:sp macro="" textlink="">
      <xdr:nvSpPr>
        <xdr:cNvPr id="629" name="フローチャート : 判断 628"/>
        <xdr:cNvSpPr/>
      </xdr:nvSpPr>
      <xdr:spPr>
        <a:xfrm>
          <a:off x="2127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10161</xdr:rowOff>
    </xdr:from>
    <xdr:to>
      <xdr:col>31</xdr:col>
      <xdr:colOff>85725</xdr:colOff>
      <xdr:row>102</xdr:row>
      <xdr:rowOff>111761</xdr:rowOff>
    </xdr:to>
    <xdr:sp macro="" textlink="">
      <xdr:nvSpPr>
        <xdr:cNvPr id="635" name="円/楕円 634"/>
        <xdr:cNvSpPr/>
      </xdr:nvSpPr>
      <xdr:spPr>
        <a:xfrm>
          <a:off x="2127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53357</xdr:rowOff>
    </xdr:from>
    <xdr:ext cx="469744" cy="259045"/>
    <xdr:sp macro="" textlink="">
      <xdr:nvSpPr>
        <xdr:cNvPr id="636"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128288</xdr:rowOff>
    </xdr:from>
    <xdr:ext cx="469744" cy="259045"/>
    <xdr:sp macro="" textlink="">
      <xdr:nvSpPr>
        <xdr:cNvPr id="637" name="n_1mainValue【公民館】&#10;一人当たり面積"/>
        <xdr:cNvSpPr txBox="1"/>
      </xdr:nvSpPr>
      <xdr:spPr>
        <a:xfrm>
          <a:off x="21075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昭和</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年代～</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年代の高度経済成長期に集中して多くの公共施設や道路・橋りょうなどのインフラが整備されており、それらが改築や大規模な改修が必要な時期を迎えていることから、全体的に有形固定資産減価償却率が類似団体より高くなっている。</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道路、橋りょう・トンネル</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は、必要に応じた補修を随時行っているが老朽化が進んだ施設が多くあり、類似団体を上回っている。近い将来、一斉に更新時を迎えることが予想されるため、従来の壊れてから直す「事後保全」では対応できなくなる恐れがあるため、損傷が小さいうちから計画的に行う「予防保全」で維持管理することで、長寿命化や補修費用の縮減を図っていく。また、</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公営住宅</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についても既に耐用年限を経過した住宅が約</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と、老朽住宅が多い状況となっており、類似団体を上回っている。居住性の向上、高齢者の安全性の確保など利用者のニーズに応えつつ、修繕・改善等の計画的な維持管理を推進し、事業量の平準化を図っていく。</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学校施設</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おいては「学校施設耐震化推進計画」に基づき、耐震改修工事等を行ったことにより、有形固定資産減価償却率は類似団体とほぼ同数値となっているが、一人あたりの面積は類似団体を上回っており、今後も学校の統合計画、さらには学校施設の長寿命化計画策定と併せて、効率的・効果的な老朽化施設の再生によるトータルコストの縮減や、よりよい教育環境の確保に努めていく。</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公民館</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においても、類似団体と比較し有形固定資産減価償却率は低くなっているが、建設年度は古いもので昭和</a:t>
          </a:r>
          <a:r>
            <a:rPr kumimoji="1" lang="en-US" altLang="ja-JP" sz="1100">
              <a:solidFill>
                <a:schemeClr val="dk1"/>
              </a:solidFill>
              <a:effectLst/>
              <a:latin typeface="+mn-ea"/>
              <a:ea typeface="+mn-ea"/>
              <a:cs typeface="+mn-cs"/>
            </a:rPr>
            <a:t>51</a:t>
          </a:r>
          <a:r>
            <a:rPr kumimoji="1" lang="ja-JP" altLang="ja-JP" sz="1100">
              <a:solidFill>
                <a:schemeClr val="dk1"/>
              </a:solidFill>
              <a:effectLst/>
              <a:latin typeface="+mn-ea"/>
              <a:ea typeface="+mn-ea"/>
              <a:cs typeface="+mn-cs"/>
            </a:rPr>
            <a:t>年度、新しいもので平成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年度、さらに規模や利用状況の差も大きくなっている。施設の有効活用のため、施設の機能の集約化・複合化により効率的な運営を図ることを目指すとともに、利用実態や人口動態等を踏まえ、施設の方向性や規模についても検討していく。</a:t>
          </a:r>
          <a:endParaRPr lang="ja-JP" altLang="ja-JP" sz="14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17,237
17,144
138.09
14,400,927
13,870,822
341,072
9,251,774
17,254,210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137922</xdr:rowOff>
    </xdr:from>
    <xdr:to>
      <xdr:col>6</xdr:col>
      <xdr:colOff>510540</xdr:colOff>
      <xdr:row>40</xdr:row>
      <xdr:rowOff>117348</xdr:rowOff>
    </xdr:to>
    <xdr:cxnSp macro="">
      <xdr:nvCxnSpPr>
        <xdr:cNvPr id="55" name="直線コネクタ 54"/>
        <xdr:cNvCxnSpPr/>
      </xdr:nvCxnSpPr>
      <xdr:spPr>
        <a:xfrm flipV="1">
          <a:off x="4634865" y="57957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121175</xdr:rowOff>
    </xdr:from>
    <xdr:ext cx="405111" cy="259045"/>
    <xdr:sp macro="" textlink="">
      <xdr:nvSpPr>
        <xdr:cNvPr id="56" name="【図書館】&#10;有形固定資産減価償却率最小値テキスト"/>
        <xdr:cNvSpPr txBox="1"/>
      </xdr:nvSpPr>
      <xdr:spPr>
        <a:xfrm>
          <a:off x="4724400" y="697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40</xdr:row>
      <xdr:rowOff>117348</xdr:rowOff>
    </xdr:from>
    <xdr:to>
      <xdr:col>6</xdr:col>
      <xdr:colOff>600075</xdr:colOff>
      <xdr:row>40</xdr:row>
      <xdr:rowOff>117348</xdr:rowOff>
    </xdr:to>
    <xdr:cxnSp macro="">
      <xdr:nvCxnSpPr>
        <xdr:cNvPr id="57" name="直線コネクタ 56"/>
        <xdr:cNvCxnSpPr/>
      </xdr:nvCxnSpPr>
      <xdr:spPr>
        <a:xfrm>
          <a:off x="4546600" y="697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84599</xdr:rowOff>
    </xdr:from>
    <xdr:ext cx="405111" cy="259045"/>
    <xdr:sp macro="" textlink="">
      <xdr:nvSpPr>
        <xdr:cNvPr id="58" name="【図書館】&#10;有形固定資産減価償却率最大値テキスト"/>
        <xdr:cNvSpPr txBox="1"/>
      </xdr:nvSpPr>
      <xdr:spPr>
        <a:xfrm>
          <a:off x="4724400" y="557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137922</xdr:rowOff>
    </xdr:from>
    <xdr:to>
      <xdr:col>6</xdr:col>
      <xdr:colOff>600075</xdr:colOff>
      <xdr:row>33</xdr:row>
      <xdr:rowOff>137922</xdr:rowOff>
    </xdr:to>
    <xdr:cxnSp macro="">
      <xdr:nvCxnSpPr>
        <xdr:cNvPr id="59" name="直線コネクタ 58"/>
        <xdr:cNvCxnSpPr/>
      </xdr:nvCxnSpPr>
      <xdr:spPr>
        <a:xfrm>
          <a:off x="4546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28973</xdr:rowOff>
    </xdr:from>
    <xdr:ext cx="405111" cy="259045"/>
    <xdr:sp macro="" textlink="">
      <xdr:nvSpPr>
        <xdr:cNvPr id="60" name="【図書館】&#10;有形固定資産減価償却率平均値テキスト"/>
        <xdr:cNvSpPr txBox="1"/>
      </xdr:nvSpPr>
      <xdr:spPr>
        <a:xfrm>
          <a:off x="47244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50546</xdr:rowOff>
    </xdr:from>
    <xdr:to>
      <xdr:col>6</xdr:col>
      <xdr:colOff>561975</xdr:colOff>
      <xdr:row>39</xdr:row>
      <xdr:rowOff>152146</xdr:rowOff>
    </xdr:to>
    <xdr:sp macro="" textlink="">
      <xdr:nvSpPr>
        <xdr:cNvPr id="61" name="フローチャート :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27686</xdr:rowOff>
    </xdr:from>
    <xdr:to>
      <xdr:col>5</xdr:col>
      <xdr:colOff>409575</xdr:colOff>
      <xdr:row>41</xdr:row>
      <xdr:rowOff>129286</xdr:rowOff>
    </xdr:to>
    <xdr:sp macro="" textlink="">
      <xdr:nvSpPr>
        <xdr:cNvPr id="62" name="フローチャート : 判断 61"/>
        <xdr:cNvSpPr/>
      </xdr:nvSpPr>
      <xdr:spPr>
        <a:xfrm>
          <a:off x="3746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120413</xdr:rowOff>
    </xdr:from>
    <xdr:ext cx="405111" cy="259045"/>
    <xdr:sp macro="" textlink="">
      <xdr:nvSpPr>
        <xdr:cNvPr id="63" name="n_1aveValue【図書館】&#10;有形固定資産減価償却率"/>
        <xdr:cNvSpPr txBox="1"/>
      </xdr:nvSpPr>
      <xdr:spPr>
        <a:xfrm>
          <a:off x="3582043"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89408</xdr:rowOff>
    </xdr:from>
    <xdr:to>
      <xdr:col>5</xdr:col>
      <xdr:colOff>409575</xdr:colOff>
      <xdr:row>40</xdr:row>
      <xdr:rowOff>19558</xdr:rowOff>
    </xdr:to>
    <xdr:sp macro="" textlink="">
      <xdr:nvSpPr>
        <xdr:cNvPr id="69" name="円/楕円 68"/>
        <xdr:cNvSpPr/>
      </xdr:nvSpPr>
      <xdr:spPr>
        <a:xfrm>
          <a:off x="3746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36085</xdr:rowOff>
    </xdr:from>
    <xdr:ext cx="405111" cy="259045"/>
    <xdr:sp macro="" textlink="">
      <xdr:nvSpPr>
        <xdr:cNvPr id="70" name="n_1mainValue【図書館】&#10;有形固定資産減価償却率"/>
        <xdr:cNvSpPr txBox="1"/>
      </xdr:nvSpPr>
      <xdr:spPr>
        <a:xfrm>
          <a:off x="3582043"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149678</xdr:rowOff>
    </xdr:from>
    <xdr:to>
      <xdr:col>15</xdr:col>
      <xdr:colOff>180340</xdr:colOff>
      <xdr:row>42</xdr:row>
      <xdr:rowOff>43543</xdr:rowOff>
    </xdr:to>
    <xdr:cxnSp macro="">
      <xdr:nvCxnSpPr>
        <xdr:cNvPr id="96" name="直線コネクタ 95"/>
        <xdr:cNvCxnSpPr/>
      </xdr:nvCxnSpPr>
      <xdr:spPr>
        <a:xfrm flipV="1">
          <a:off x="10476865" y="58075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47370</xdr:rowOff>
    </xdr:from>
    <xdr:ext cx="469744" cy="259045"/>
    <xdr:sp macro="" textlink="">
      <xdr:nvSpPr>
        <xdr:cNvPr id="97" name="【図書館】&#10;一人当たり面積最小値テキスト"/>
        <xdr:cNvSpPr txBox="1"/>
      </xdr:nvSpPr>
      <xdr:spPr>
        <a:xfrm>
          <a:off x="10566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42</xdr:row>
      <xdr:rowOff>43543</xdr:rowOff>
    </xdr:from>
    <xdr:to>
      <xdr:col>15</xdr:col>
      <xdr:colOff>269875</xdr:colOff>
      <xdr:row>42</xdr:row>
      <xdr:rowOff>43543</xdr:rowOff>
    </xdr:to>
    <xdr:cxnSp macro="">
      <xdr:nvCxnSpPr>
        <xdr:cNvPr id="98" name="直線コネクタ 97"/>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96355</xdr:rowOff>
    </xdr:from>
    <xdr:ext cx="469744" cy="259045"/>
    <xdr:sp macro="" textlink="">
      <xdr:nvSpPr>
        <xdr:cNvPr id="99" name="【図書館】&#10;一人当たり面積最大値テキスト"/>
        <xdr:cNvSpPr txBox="1"/>
      </xdr:nvSpPr>
      <xdr:spPr>
        <a:xfrm>
          <a:off x="105664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33</xdr:row>
      <xdr:rowOff>149678</xdr:rowOff>
    </xdr:from>
    <xdr:to>
      <xdr:col>15</xdr:col>
      <xdr:colOff>269875</xdr:colOff>
      <xdr:row>33</xdr:row>
      <xdr:rowOff>149678</xdr:rowOff>
    </xdr:to>
    <xdr:cxnSp macro="">
      <xdr:nvCxnSpPr>
        <xdr:cNvPr id="100" name="直線コネクタ 99"/>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44649</xdr:rowOff>
    </xdr:from>
    <xdr:ext cx="469744" cy="259045"/>
    <xdr:sp macro="" textlink="">
      <xdr:nvSpPr>
        <xdr:cNvPr id="101" name="【図書館】&#10;一人当たり面積平均値テキスト"/>
        <xdr:cNvSpPr txBox="1"/>
      </xdr:nvSpPr>
      <xdr:spPr>
        <a:xfrm>
          <a:off x="105664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66222</xdr:rowOff>
    </xdr:from>
    <xdr:to>
      <xdr:col>15</xdr:col>
      <xdr:colOff>231775</xdr:colOff>
      <xdr:row>37</xdr:row>
      <xdr:rowOff>167822</xdr:rowOff>
    </xdr:to>
    <xdr:sp macro="" textlink="">
      <xdr:nvSpPr>
        <xdr:cNvPr id="102" name="フローチャート : 判断 101"/>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147864</xdr:rowOff>
    </xdr:from>
    <xdr:to>
      <xdr:col>14</xdr:col>
      <xdr:colOff>79375</xdr:colOff>
      <xdr:row>36</xdr:row>
      <xdr:rowOff>78014</xdr:rowOff>
    </xdr:to>
    <xdr:sp macro="" textlink="">
      <xdr:nvSpPr>
        <xdr:cNvPr id="103" name="フローチャート : 判断 102"/>
        <xdr:cNvSpPr/>
      </xdr:nvSpPr>
      <xdr:spPr>
        <a:xfrm>
          <a:off x="9588500" y="61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69141</xdr:rowOff>
    </xdr:from>
    <xdr:ext cx="469744" cy="259045"/>
    <xdr:sp macro="" textlink="">
      <xdr:nvSpPr>
        <xdr:cNvPr id="104" name="n_1aveValue【図書館】&#10;一人当たり面積"/>
        <xdr:cNvSpPr txBox="1"/>
      </xdr:nvSpPr>
      <xdr:spPr>
        <a:xfrm>
          <a:off x="9391727" y="62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74386</xdr:rowOff>
    </xdr:from>
    <xdr:to>
      <xdr:col>14</xdr:col>
      <xdr:colOff>79375</xdr:colOff>
      <xdr:row>35</xdr:row>
      <xdr:rowOff>4536</xdr:rowOff>
    </xdr:to>
    <xdr:sp macro="" textlink="">
      <xdr:nvSpPr>
        <xdr:cNvPr id="110" name="円/楕円 109"/>
        <xdr:cNvSpPr/>
      </xdr:nvSpPr>
      <xdr:spPr>
        <a:xfrm>
          <a:off x="958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21063</xdr:rowOff>
    </xdr:from>
    <xdr:ext cx="469744" cy="259045"/>
    <xdr:sp macro="" textlink="">
      <xdr:nvSpPr>
        <xdr:cNvPr id="111" name="n_1mainValue【図書館】&#10;一人当たり面積"/>
        <xdr:cNvSpPr txBox="1"/>
      </xdr:nvSpPr>
      <xdr:spPr>
        <a:xfrm>
          <a:off x="9391727" y="56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36" name="直線コネクタ 135"/>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37" name="【体育館・プール】&#10;有形固定資産減価償却率最小値テキスト"/>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38" name="直線コネクタ 137"/>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9"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40" name="直線コネクタ 139"/>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141" name="【体育館・プール】&#10;有形固定資産減価償却率平均値テキスト"/>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2" name="フローチャート : 判断 141"/>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43" name="フローチャート : 判断 142"/>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21607</xdr:rowOff>
    </xdr:from>
    <xdr:ext cx="405111" cy="259045"/>
    <xdr:sp macro="" textlink="">
      <xdr:nvSpPr>
        <xdr:cNvPr id="144" name="n_1aveValue【体育館・プール】&#10;有形固定資産減価償却率"/>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44450</xdr:rowOff>
    </xdr:from>
    <xdr:to>
      <xdr:col>5</xdr:col>
      <xdr:colOff>409575</xdr:colOff>
      <xdr:row>61</xdr:row>
      <xdr:rowOff>146050</xdr:rowOff>
    </xdr:to>
    <xdr:sp macro="" textlink="">
      <xdr:nvSpPr>
        <xdr:cNvPr id="150" name="円/楕円 149"/>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137177</xdr:rowOff>
    </xdr:from>
    <xdr:ext cx="405111" cy="259045"/>
    <xdr:sp macro="" textlink="">
      <xdr:nvSpPr>
        <xdr:cNvPr id="151" name="n_1mainValue【体育館・プール】&#10;有形固定資産減価償却率"/>
        <xdr:cNvSpPr txBox="1"/>
      </xdr:nvSpPr>
      <xdr:spPr>
        <a:xfrm>
          <a:off x="3582043"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73" name="直線コネクタ 172"/>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74" name="【体育館・プール】&#10;一人当たり面積最小値テキスト"/>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75" name="直線コネクタ 174"/>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6"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7" name="直線コネクタ 176"/>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78" name="【体育館・プール】&#10;一人当たり面積平均値テキスト"/>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79" name="フローチャート : 判断 178"/>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80" name="フローチャート : 判断 179"/>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46499</xdr:rowOff>
    </xdr:from>
    <xdr:ext cx="469744" cy="259045"/>
    <xdr:sp macro="" textlink="">
      <xdr:nvSpPr>
        <xdr:cNvPr id="181" name="n_1aveValue【体育館・プール】&#10;一人当たり面積"/>
        <xdr:cNvSpPr txBox="1"/>
      </xdr:nvSpPr>
      <xdr:spPr>
        <a:xfrm>
          <a:off x="9391727" y="99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157226</xdr:rowOff>
    </xdr:from>
    <xdr:to>
      <xdr:col>14</xdr:col>
      <xdr:colOff>79375</xdr:colOff>
      <xdr:row>57</xdr:row>
      <xdr:rowOff>87376</xdr:rowOff>
    </xdr:to>
    <xdr:sp macro="" textlink="">
      <xdr:nvSpPr>
        <xdr:cNvPr id="187" name="円/楕円 186"/>
        <xdr:cNvSpPr/>
      </xdr:nvSpPr>
      <xdr:spPr>
        <a:xfrm>
          <a:off x="9588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103903</xdr:rowOff>
    </xdr:from>
    <xdr:ext cx="469744" cy="259045"/>
    <xdr:sp macro="" textlink="">
      <xdr:nvSpPr>
        <xdr:cNvPr id="188" name="n_1mainValue【体育館・プール】&#10;一人当たり面積"/>
        <xdr:cNvSpPr txBox="1"/>
      </xdr:nvSpPr>
      <xdr:spPr>
        <a:xfrm>
          <a:off x="9391727" y="953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211" name="直線コネクタ 210"/>
        <xdr:cNvCxnSpPr/>
      </xdr:nvCxnSpPr>
      <xdr:spPr>
        <a:xfrm flipV="1">
          <a:off x="4634865" y="134112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2"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13" name="直線コネクタ 212"/>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4"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5" name="直線コネクタ 21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16" name="【福祉施設】&#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17" name="フローチャート : 判断 216"/>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18" name="フローチャート : 判断 217"/>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39133</xdr:rowOff>
    </xdr:from>
    <xdr:ext cx="405111" cy="259045"/>
    <xdr:sp macro="" textlink="">
      <xdr:nvSpPr>
        <xdr:cNvPr id="219" name="n_1aveValue【福祉施設】&#10;有形固定資産減価償却率"/>
        <xdr:cNvSpPr txBox="1"/>
      </xdr:nvSpPr>
      <xdr:spPr>
        <a:xfrm>
          <a:off x="3582043"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53594</xdr:rowOff>
    </xdr:from>
    <xdr:to>
      <xdr:col>5</xdr:col>
      <xdr:colOff>409575</xdr:colOff>
      <xdr:row>85</xdr:row>
      <xdr:rowOff>155194</xdr:rowOff>
    </xdr:to>
    <xdr:sp macro="" textlink="">
      <xdr:nvSpPr>
        <xdr:cNvPr id="225" name="円/楕円 224"/>
        <xdr:cNvSpPr/>
      </xdr:nvSpPr>
      <xdr:spPr>
        <a:xfrm>
          <a:off x="3746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146321</xdr:rowOff>
    </xdr:from>
    <xdr:ext cx="405111" cy="259045"/>
    <xdr:sp macro="" textlink="">
      <xdr:nvSpPr>
        <xdr:cNvPr id="226" name="n_1mainValue【福祉施設】&#10;有形固定資産減価償却率"/>
        <xdr:cNvSpPr txBox="1"/>
      </xdr:nvSpPr>
      <xdr:spPr>
        <a:xfrm>
          <a:off x="3582043"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79248</xdr:rowOff>
    </xdr:from>
    <xdr:to>
      <xdr:col>15</xdr:col>
      <xdr:colOff>180340</xdr:colOff>
      <xdr:row>85</xdr:row>
      <xdr:rowOff>159258</xdr:rowOff>
    </xdr:to>
    <xdr:cxnSp macro="">
      <xdr:nvCxnSpPr>
        <xdr:cNvPr id="248" name="直線コネクタ 247"/>
        <xdr:cNvCxnSpPr/>
      </xdr:nvCxnSpPr>
      <xdr:spPr>
        <a:xfrm flipV="1">
          <a:off x="10476865" y="1379524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163085</xdr:rowOff>
    </xdr:from>
    <xdr:ext cx="469744" cy="259045"/>
    <xdr:sp macro="" textlink="">
      <xdr:nvSpPr>
        <xdr:cNvPr id="249" name="【福祉施設】&#10;一人当たり面積最小値テキスト"/>
        <xdr:cNvSpPr txBox="1"/>
      </xdr:nvSpPr>
      <xdr:spPr>
        <a:xfrm>
          <a:off x="105664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159258</xdr:rowOff>
    </xdr:from>
    <xdr:to>
      <xdr:col>15</xdr:col>
      <xdr:colOff>269875</xdr:colOff>
      <xdr:row>85</xdr:row>
      <xdr:rowOff>159258</xdr:rowOff>
    </xdr:to>
    <xdr:cxnSp macro="">
      <xdr:nvCxnSpPr>
        <xdr:cNvPr id="250" name="直線コネクタ 249"/>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25925</xdr:rowOff>
    </xdr:from>
    <xdr:ext cx="469744" cy="259045"/>
    <xdr:sp macro="" textlink="">
      <xdr:nvSpPr>
        <xdr:cNvPr id="251" name="【福祉施設】&#10;一人当たり面積最大値テキスト"/>
        <xdr:cNvSpPr txBox="1"/>
      </xdr:nvSpPr>
      <xdr:spPr>
        <a:xfrm>
          <a:off x="10566400" y="135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80</xdr:row>
      <xdr:rowOff>79248</xdr:rowOff>
    </xdr:from>
    <xdr:to>
      <xdr:col>15</xdr:col>
      <xdr:colOff>269875</xdr:colOff>
      <xdr:row>80</xdr:row>
      <xdr:rowOff>79248</xdr:rowOff>
    </xdr:to>
    <xdr:cxnSp macro="">
      <xdr:nvCxnSpPr>
        <xdr:cNvPr id="252" name="直線コネクタ 251"/>
        <xdr:cNvCxnSpPr/>
      </xdr:nvCxnSpPr>
      <xdr:spPr>
        <a:xfrm>
          <a:off x="10388600" y="13795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121175</xdr:rowOff>
    </xdr:from>
    <xdr:ext cx="469744" cy="259045"/>
    <xdr:sp macro="" textlink="">
      <xdr:nvSpPr>
        <xdr:cNvPr id="253" name="【福祉施設】&#10;一人当たり面積平均値テキスト"/>
        <xdr:cNvSpPr txBox="1"/>
      </xdr:nvSpPr>
      <xdr:spPr>
        <a:xfrm>
          <a:off x="10566400" y="1418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142748</xdr:rowOff>
    </xdr:from>
    <xdr:to>
      <xdr:col>15</xdr:col>
      <xdr:colOff>231775</xdr:colOff>
      <xdr:row>83</xdr:row>
      <xdr:rowOff>72898</xdr:rowOff>
    </xdr:to>
    <xdr:sp macro="" textlink="">
      <xdr:nvSpPr>
        <xdr:cNvPr id="254" name="フローチャート : 判断 253"/>
        <xdr:cNvSpPr/>
      </xdr:nvSpPr>
      <xdr:spPr>
        <a:xfrm>
          <a:off x="104267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28448</xdr:rowOff>
    </xdr:from>
    <xdr:to>
      <xdr:col>14</xdr:col>
      <xdr:colOff>79375</xdr:colOff>
      <xdr:row>80</xdr:row>
      <xdr:rowOff>130048</xdr:rowOff>
    </xdr:to>
    <xdr:sp macro="" textlink="">
      <xdr:nvSpPr>
        <xdr:cNvPr id="255" name="フローチャート : 判断 254"/>
        <xdr:cNvSpPr/>
      </xdr:nvSpPr>
      <xdr:spPr>
        <a:xfrm>
          <a:off x="9588500" y="137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121175</xdr:rowOff>
    </xdr:from>
    <xdr:ext cx="469744" cy="259045"/>
    <xdr:sp macro="" textlink="">
      <xdr:nvSpPr>
        <xdr:cNvPr id="256" name="n_1aveValue【福祉施設】&#10;一人当たり面積"/>
        <xdr:cNvSpPr txBox="1"/>
      </xdr:nvSpPr>
      <xdr:spPr>
        <a:xfrm>
          <a:off x="9391727" y="1383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126746</xdr:rowOff>
    </xdr:from>
    <xdr:to>
      <xdr:col>14</xdr:col>
      <xdr:colOff>79375</xdr:colOff>
      <xdr:row>80</xdr:row>
      <xdr:rowOff>56896</xdr:rowOff>
    </xdr:to>
    <xdr:sp macro="" textlink="">
      <xdr:nvSpPr>
        <xdr:cNvPr id="262" name="円/楕円 261"/>
        <xdr:cNvSpPr/>
      </xdr:nvSpPr>
      <xdr:spPr>
        <a:xfrm>
          <a:off x="9588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73423</xdr:rowOff>
    </xdr:from>
    <xdr:ext cx="469744" cy="259045"/>
    <xdr:sp macro="" textlink="">
      <xdr:nvSpPr>
        <xdr:cNvPr id="263" name="n_1mainValue【福祉施設】&#10;一人当たり面積"/>
        <xdr:cNvSpPr txBox="1"/>
      </xdr:nvSpPr>
      <xdr:spPr>
        <a:xfrm>
          <a:off x="93917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135637</xdr:rowOff>
    </xdr:from>
    <xdr:to>
      <xdr:col>6</xdr:col>
      <xdr:colOff>510540</xdr:colOff>
      <xdr:row>108</xdr:row>
      <xdr:rowOff>76200</xdr:rowOff>
    </xdr:to>
    <xdr:cxnSp macro="">
      <xdr:nvCxnSpPr>
        <xdr:cNvPr id="286" name="直線コネクタ 285"/>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87"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88" name="直線コネクタ 287"/>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82314</xdr:rowOff>
    </xdr:from>
    <xdr:ext cx="405111" cy="259045"/>
    <xdr:sp macro="" textlink="">
      <xdr:nvSpPr>
        <xdr:cNvPr id="289" name="【市民会館】&#10;有形固定資産減価償却率最大値テキスト"/>
        <xdr:cNvSpPr txBox="1"/>
      </xdr:nvSpPr>
      <xdr:spPr>
        <a:xfrm>
          <a:off x="47244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100</xdr:row>
      <xdr:rowOff>135637</xdr:rowOff>
    </xdr:from>
    <xdr:to>
      <xdr:col>6</xdr:col>
      <xdr:colOff>600075</xdr:colOff>
      <xdr:row>100</xdr:row>
      <xdr:rowOff>135637</xdr:rowOff>
    </xdr:to>
    <xdr:cxnSp macro="">
      <xdr:nvCxnSpPr>
        <xdr:cNvPr id="290" name="直線コネクタ 289"/>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12971</xdr:rowOff>
    </xdr:from>
    <xdr:ext cx="405111" cy="259045"/>
    <xdr:sp macro="" textlink="">
      <xdr:nvSpPr>
        <xdr:cNvPr id="291" name="【市民会館】&#10;有形固定資産減価償却率平均値テキスト"/>
        <xdr:cNvSpPr txBox="1"/>
      </xdr:nvSpPr>
      <xdr:spPr>
        <a:xfrm>
          <a:off x="4724400" y="1784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34544</xdr:rowOff>
    </xdr:from>
    <xdr:to>
      <xdr:col>6</xdr:col>
      <xdr:colOff>561975</xdr:colOff>
      <xdr:row>104</xdr:row>
      <xdr:rowOff>136144</xdr:rowOff>
    </xdr:to>
    <xdr:sp macro="" textlink="">
      <xdr:nvSpPr>
        <xdr:cNvPr id="292" name="フローチャート : 判断 291"/>
        <xdr:cNvSpPr/>
      </xdr:nvSpPr>
      <xdr:spPr>
        <a:xfrm>
          <a:off x="45847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73406</xdr:rowOff>
    </xdr:from>
    <xdr:to>
      <xdr:col>5</xdr:col>
      <xdr:colOff>409575</xdr:colOff>
      <xdr:row>106</xdr:row>
      <xdr:rowOff>3556</xdr:rowOff>
    </xdr:to>
    <xdr:sp macro="" textlink="">
      <xdr:nvSpPr>
        <xdr:cNvPr id="293" name="フローチャート : 判断 292"/>
        <xdr:cNvSpPr/>
      </xdr:nvSpPr>
      <xdr:spPr>
        <a:xfrm>
          <a:off x="3746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20083</xdr:rowOff>
    </xdr:from>
    <xdr:ext cx="405111" cy="259045"/>
    <xdr:sp macro="" textlink="">
      <xdr:nvSpPr>
        <xdr:cNvPr id="294" name="n_1aveValue【市民会館】&#10;有形固定資産減価償却率"/>
        <xdr:cNvSpPr txBox="1"/>
      </xdr:nvSpPr>
      <xdr:spPr>
        <a:xfrm>
          <a:off x="3582043"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128270</xdr:rowOff>
    </xdr:from>
    <xdr:to>
      <xdr:col>5</xdr:col>
      <xdr:colOff>409575</xdr:colOff>
      <xdr:row>106</xdr:row>
      <xdr:rowOff>58420</xdr:rowOff>
    </xdr:to>
    <xdr:sp macro="" textlink="">
      <xdr:nvSpPr>
        <xdr:cNvPr id="300" name="円/楕円 299"/>
        <xdr:cNvSpPr/>
      </xdr:nvSpPr>
      <xdr:spPr>
        <a:xfrm>
          <a:off x="3746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49547</xdr:rowOff>
    </xdr:from>
    <xdr:ext cx="405111" cy="259045"/>
    <xdr:sp macro="" textlink="">
      <xdr:nvSpPr>
        <xdr:cNvPr id="301" name="n_1mainValue【市民会館】&#10;有形固定資産減価償却率"/>
        <xdr:cNvSpPr txBox="1"/>
      </xdr:nvSpPr>
      <xdr:spPr>
        <a:xfrm>
          <a:off x="3582043"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2" name="直線コネクタ 3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3" name="テキスト ボックス 3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4" name="直線コネクタ 3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5" name="テキスト ボックス 3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6" name="直線コネクタ 3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7" name="テキスト ボックス 3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8" name="直線コネクタ 3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9" name="テキスト ボックス 3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0" name="直線コネクタ 3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1" name="テキスト ボックス 3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325" name="直線コネクタ 324"/>
        <xdr:cNvCxnSpPr/>
      </xdr:nvCxnSpPr>
      <xdr:spPr>
        <a:xfrm flipV="1">
          <a:off x="10476865" y="171221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26"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27" name="直線コネクタ 326"/>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328" name="【市民会館】&#10;一人当たり面積最大値テキスト"/>
        <xdr:cNvSpPr txBox="1"/>
      </xdr:nvSpPr>
      <xdr:spPr>
        <a:xfrm>
          <a:off x="105664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329" name="直線コネクタ 328"/>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330" name="【市民会館】&#10;一人当たり面積平均値テキスト"/>
        <xdr:cNvSpPr txBox="1"/>
      </xdr:nvSpPr>
      <xdr:spPr>
        <a:xfrm>
          <a:off x="105664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331" name="フローチャート : 判断 330"/>
        <xdr:cNvSpPr/>
      </xdr:nvSpPr>
      <xdr:spPr>
        <a:xfrm>
          <a:off x="10426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332" name="フローチャート : 判断 331"/>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71138</xdr:rowOff>
    </xdr:from>
    <xdr:ext cx="469744" cy="259045"/>
    <xdr:sp macro="" textlink="">
      <xdr:nvSpPr>
        <xdr:cNvPr id="333" name="n_1aveValue【市民会館】&#10;一人当たり面積"/>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29211</xdr:rowOff>
    </xdr:from>
    <xdr:to>
      <xdr:col>14</xdr:col>
      <xdr:colOff>79375</xdr:colOff>
      <xdr:row>105</xdr:row>
      <xdr:rowOff>130811</xdr:rowOff>
    </xdr:to>
    <xdr:sp macro="" textlink="">
      <xdr:nvSpPr>
        <xdr:cNvPr id="339" name="円/楕円 338"/>
        <xdr:cNvSpPr/>
      </xdr:nvSpPr>
      <xdr:spPr>
        <a:xfrm>
          <a:off x="9588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121938</xdr:rowOff>
    </xdr:from>
    <xdr:ext cx="469744" cy="259045"/>
    <xdr:sp macro="" textlink="">
      <xdr:nvSpPr>
        <xdr:cNvPr id="340" name="n_1main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42" name="正方形/長方形 341"/>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43" name="正方形/長方形 342"/>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44" name="正方形/長方形 343"/>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45" name="正方形/長方形 344"/>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9" name="テキスト ボックス 34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9" name="テキスト ボックス 35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1" name="テキスト ボックス 36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124460</xdr:rowOff>
    </xdr:from>
    <xdr:to>
      <xdr:col>22</xdr:col>
      <xdr:colOff>415925</xdr:colOff>
      <xdr:row>37</xdr:row>
      <xdr:rowOff>54610</xdr:rowOff>
    </xdr:to>
    <xdr:sp macro="" textlink="">
      <xdr:nvSpPr>
        <xdr:cNvPr id="363" name="フローチャート : 判断 362"/>
        <xdr:cNvSpPr/>
      </xdr:nvSpPr>
      <xdr:spPr>
        <a:xfrm>
          <a:off x="15430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71137</xdr:rowOff>
    </xdr:from>
    <xdr:ext cx="405111" cy="259045"/>
    <xdr:sp macro="" textlink="">
      <xdr:nvSpPr>
        <xdr:cNvPr id="364" name="n_1aveValue【一般廃棄物処理施設】&#10;有形固定資産減価償却率"/>
        <xdr:cNvSpPr txBox="1"/>
      </xdr:nvSpPr>
      <xdr:spPr>
        <a:xfrm>
          <a:off x="15266043"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6350</xdr:rowOff>
    </xdr:from>
    <xdr:to>
      <xdr:col>22</xdr:col>
      <xdr:colOff>415925</xdr:colOff>
      <xdr:row>41</xdr:row>
      <xdr:rowOff>107950</xdr:rowOff>
    </xdr:to>
    <xdr:sp macro="" textlink="">
      <xdr:nvSpPr>
        <xdr:cNvPr id="370" name="円/楕円 369"/>
        <xdr:cNvSpPr/>
      </xdr:nvSpPr>
      <xdr:spPr>
        <a:xfrm>
          <a:off x="1543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99077</xdr:rowOff>
    </xdr:from>
    <xdr:ext cx="405111" cy="259045"/>
    <xdr:sp macro="" textlink="">
      <xdr:nvSpPr>
        <xdr:cNvPr id="371" name="n_1mainValue【一般廃棄物処理施設】&#10;有形固定資産減価償却率"/>
        <xdr:cNvSpPr txBox="1"/>
      </xdr:nvSpPr>
      <xdr:spPr>
        <a:xfrm>
          <a:off x="15266043"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73" name="正方形/長方形 372"/>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74" name="正方形/長方形 373"/>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75" name="正方形/長方形 374"/>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76" name="正方形/長方形 375"/>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0" name="テキスト ボックス 379"/>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82" name="テキスト ボックス 381"/>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86" name="テキスト ボックス 38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88" name="テキスト ボックス 3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0" name="テキスト ボックス 3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140976</xdr:rowOff>
    </xdr:from>
    <xdr:to>
      <xdr:col>31</xdr:col>
      <xdr:colOff>85725</xdr:colOff>
      <xdr:row>34</xdr:row>
      <xdr:rowOff>71126</xdr:rowOff>
    </xdr:to>
    <xdr:sp macro="" textlink="">
      <xdr:nvSpPr>
        <xdr:cNvPr id="394" name="フローチャート : 判断 393"/>
        <xdr:cNvSpPr/>
      </xdr:nvSpPr>
      <xdr:spPr>
        <a:xfrm>
          <a:off x="21272500" y="579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87653</xdr:rowOff>
    </xdr:from>
    <xdr:ext cx="599010" cy="259045"/>
    <xdr:sp macro="" textlink="">
      <xdr:nvSpPr>
        <xdr:cNvPr id="395" name="n_1aveValue【一般廃棄物処理施設】&#10;一人当たり有形固定資産（償却資産）額"/>
        <xdr:cNvSpPr txBox="1"/>
      </xdr:nvSpPr>
      <xdr:spPr>
        <a:xfrm>
          <a:off x="21011094" y="557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112,933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142291</xdr:rowOff>
    </xdr:from>
    <xdr:to>
      <xdr:col>31</xdr:col>
      <xdr:colOff>85725</xdr:colOff>
      <xdr:row>37</xdr:row>
      <xdr:rowOff>72441</xdr:rowOff>
    </xdr:to>
    <xdr:sp macro="" textlink="">
      <xdr:nvSpPr>
        <xdr:cNvPr id="401" name="円/楕円 400"/>
        <xdr:cNvSpPr/>
      </xdr:nvSpPr>
      <xdr:spPr>
        <a:xfrm>
          <a:off x="21272500" y="63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63568</xdr:rowOff>
    </xdr:from>
    <xdr:ext cx="534377" cy="259045"/>
    <xdr:sp macro="" textlink="">
      <xdr:nvSpPr>
        <xdr:cNvPr id="402" name="n_1mainValue【一般廃棄物処理施設】&#10;一人当たり有形固定資産（償却資産）額"/>
        <xdr:cNvSpPr txBox="1"/>
      </xdr:nvSpPr>
      <xdr:spPr>
        <a:xfrm>
          <a:off x="21043411" y="64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60</xdr:row>
      <xdr:rowOff>169164</xdr:rowOff>
    </xdr:to>
    <xdr:cxnSp macro="">
      <xdr:nvCxnSpPr>
        <xdr:cNvPr id="425" name="直線コネクタ 424"/>
        <xdr:cNvCxnSpPr/>
      </xdr:nvCxnSpPr>
      <xdr:spPr>
        <a:xfrm flipV="1">
          <a:off x="16318864" y="9646920"/>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1541</xdr:rowOff>
    </xdr:from>
    <xdr:ext cx="405111" cy="259045"/>
    <xdr:sp macro="" textlink="">
      <xdr:nvSpPr>
        <xdr:cNvPr id="426" name="【保健センター・保健所】&#10;有形固定資産減価償却率最小値テキスト"/>
        <xdr:cNvSpPr txBox="1"/>
      </xdr:nvSpPr>
      <xdr:spPr>
        <a:xfrm>
          <a:off x="16408400" y="1045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60</xdr:row>
      <xdr:rowOff>169164</xdr:rowOff>
    </xdr:from>
    <xdr:to>
      <xdr:col>23</xdr:col>
      <xdr:colOff>606425</xdr:colOff>
      <xdr:row>60</xdr:row>
      <xdr:rowOff>169164</xdr:rowOff>
    </xdr:to>
    <xdr:cxnSp macro="">
      <xdr:nvCxnSpPr>
        <xdr:cNvPr id="427" name="直線コネクタ 426"/>
        <xdr:cNvCxnSpPr/>
      </xdr:nvCxnSpPr>
      <xdr:spPr>
        <a:xfrm>
          <a:off x="16230600" y="1045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28"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29" name="直線コネクタ 428"/>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83075</xdr:rowOff>
    </xdr:from>
    <xdr:ext cx="405111" cy="259045"/>
    <xdr:sp macro="" textlink="">
      <xdr:nvSpPr>
        <xdr:cNvPr id="430" name="【保健センター・保健所】&#10;有形固定資産減価償却率平均値テキスト"/>
        <xdr:cNvSpPr txBox="1"/>
      </xdr:nvSpPr>
      <xdr:spPr>
        <a:xfrm>
          <a:off x="16408400" y="1019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104648</xdr:rowOff>
    </xdr:from>
    <xdr:to>
      <xdr:col>23</xdr:col>
      <xdr:colOff>568325</xdr:colOff>
      <xdr:row>60</xdr:row>
      <xdr:rowOff>34798</xdr:rowOff>
    </xdr:to>
    <xdr:sp macro="" textlink="">
      <xdr:nvSpPr>
        <xdr:cNvPr id="431" name="フローチャート : 判断 430"/>
        <xdr:cNvSpPr/>
      </xdr:nvSpPr>
      <xdr:spPr>
        <a:xfrm>
          <a:off x="162687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4064</xdr:rowOff>
    </xdr:from>
    <xdr:to>
      <xdr:col>22</xdr:col>
      <xdr:colOff>415925</xdr:colOff>
      <xdr:row>60</xdr:row>
      <xdr:rowOff>105664</xdr:rowOff>
    </xdr:to>
    <xdr:sp macro="" textlink="">
      <xdr:nvSpPr>
        <xdr:cNvPr id="432" name="フローチャート : 判断 431"/>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122191</xdr:rowOff>
    </xdr:from>
    <xdr:ext cx="405111" cy="259045"/>
    <xdr:sp macro="" textlink="">
      <xdr:nvSpPr>
        <xdr:cNvPr id="433" name="n_1aveValue【保健センター・保健所】&#10;有形固定資産減価償却率"/>
        <xdr:cNvSpPr txBox="1"/>
      </xdr:nvSpPr>
      <xdr:spPr>
        <a:xfrm>
          <a:off x="15266043"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109220</xdr:rowOff>
    </xdr:from>
    <xdr:to>
      <xdr:col>22</xdr:col>
      <xdr:colOff>415925</xdr:colOff>
      <xdr:row>63</xdr:row>
      <xdr:rowOff>39370</xdr:rowOff>
    </xdr:to>
    <xdr:sp macro="" textlink="">
      <xdr:nvSpPr>
        <xdr:cNvPr id="439" name="円/楕円 438"/>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30497</xdr:rowOff>
    </xdr:from>
    <xdr:ext cx="405111" cy="259045"/>
    <xdr:sp macro="" textlink="">
      <xdr:nvSpPr>
        <xdr:cNvPr id="440" name="n_1mainValue【保健センター・保健所】&#10;有形固定資産減価償却率"/>
        <xdr:cNvSpPr txBox="1"/>
      </xdr:nvSpPr>
      <xdr:spPr>
        <a:xfrm>
          <a:off x="15266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462" name="直線コネクタ 461"/>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463"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464" name="直線コネクタ 463"/>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465" name="【保健センター・保健所】&#10;一人当たり面積最大値テキスト"/>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466" name="直線コネクタ 465"/>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467" name="【保健センター・保健所】&#10;一人当たり面積平均値テキスト"/>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468" name="フローチャート : 判断 467"/>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469" name="フローチャート : 判断 468"/>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470" name="n_1aveValue【保健センター・保健所】&#10;一人当たり面積"/>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4064</xdr:rowOff>
    </xdr:from>
    <xdr:to>
      <xdr:col>31</xdr:col>
      <xdr:colOff>85725</xdr:colOff>
      <xdr:row>62</xdr:row>
      <xdr:rowOff>105664</xdr:rowOff>
    </xdr:to>
    <xdr:sp macro="" textlink="">
      <xdr:nvSpPr>
        <xdr:cNvPr id="476" name="円/楕円 475"/>
        <xdr:cNvSpPr/>
      </xdr:nvSpPr>
      <xdr:spPr>
        <a:xfrm>
          <a:off x="2127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96791</xdr:rowOff>
    </xdr:from>
    <xdr:ext cx="469744" cy="259045"/>
    <xdr:sp macro="" textlink="">
      <xdr:nvSpPr>
        <xdr:cNvPr id="477" name="n_1mainValue【保健センター・保健所】&#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8" name="テキスト ボックス 4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89" name="直線コネクタ 488"/>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90" name="テキスト ボックス 489"/>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93" name="直線コネクタ 492"/>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94" name="テキスト ボックス 493"/>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5" name="直線コネクタ 4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6" name="テキスト ボックス 49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15239</xdr:rowOff>
    </xdr:from>
    <xdr:to>
      <xdr:col>23</xdr:col>
      <xdr:colOff>516889</xdr:colOff>
      <xdr:row>86</xdr:row>
      <xdr:rowOff>9525</xdr:rowOff>
    </xdr:to>
    <xdr:cxnSp macro="">
      <xdr:nvCxnSpPr>
        <xdr:cNvPr id="498" name="直線コネクタ 497"/>
        <xdr:cNvCxnSpPr/>
      </xdr:nvCxnSpPr>
      <xdr:spPr>
        <a:xfrm flipV="1">
          <a:off x="16318864" y="13559789"/>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13352</xdr:rowOff>
    </xdr:from>
    <xdr:ext cx="405111" cy="259045"/>
    <xdr:sp macro="" textlink="">
      <xdr:nvSpPr>
        <xdr:cNvPr id="499" name="【消防施設】&#10;有形固定資産減価償却率最小値テキスト"/>
        <xdr:cNvSpPr txBox="1"/>
      </xdr:nvSpPr>
      <xdr:spPr>
        <a:xfrm>
          <a:off x="164084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86</xdr:row>
      <xdr:rowOff>9525</xdr:rowOff>
    </xdr:from>
    <xdr:to>
      <xdr:col>23</xdr:col>
      <xdr:colOff>606425</xdr:colOff>
      <xdr:row>86</xdr:row>
      <xdr:rowOff>9525</xdr:rowOff>
    </xdr:to>
    <xdr:cxnSp macro="">
      <xdr:nvCxnSpPr>
        <xdr:cNvPr id="500" name="直線コネクタ 499"/>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133366</xdr:rowOff>
    </xdr:from>
    <xdr:ext cx="405111" cy="259045"/>
    <xdr:sp macro="" textlink="">
      <xdr:nvSpPr>
        <xdr:cNvPr id="501" name="【消防施設】&#10;有形固定資産減価償却率最大値テキスト"/>
        <xdr:cNvSpPr txBox="1"/>
      </xdr:nvSpPr>
      <xdr:spPr>
        <a:xfrm>
          <a:off x="164084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79</xdr:row>
      <xdr:rowOff>15239</xdr:rowOff>
    </xdr:from>
    <xdr:to>
      <xdr:col>23</xdr:col>
      <xdr:colOff>606425</xdr:colOff>
      <xdr:row>79</xdr:row>
      <xdr:rowOff>15239</xdr:rowOff>
    </xdr:to>
    <xdr:cxnSp macro="">
      <xdr:nvCxnSpPr>
        <xdr:cNvPr id="502" name="直線コネクタ 501"/>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142891</xdr:rowOff>
    </xdr:from>
    <xdr:ext cx="405111" cy="259045"/>
    <xdr:sp macro="" textlink="">
      <xdr:nvSpPr>
        <xdr:cNvPr id="503" name="【消防施設】&#10;有形固定資産減価償却率平均値テキスト"/>
        <xdr:cNvSpPr txBox="1"/>
      </xdr:nvSpPr>
      <xdr:spPr>
        <a:xfrm>
          <a:off x="16408400" y="1385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164464</xdr:rowOff>
    </xdr:from>
    <xdr:to>
      <xdr:col>23</xdr:col>
      <xdr:colOff>568325</xdr:colOff>
      <xdr:row>81</xdr:row>
      <xdr:rowOff>94614</xdr:rowOff>
    </xdr:to>
    <xdr:sp macro="" textlink="">
      <xdr:nvSpPr>
        <xdr:cNvPr id="504" name="フローチャート : 判断 503"/>
        <xdr:cNvSpPr/>
      </xdr:nvSpPr>
      <xdr:spPr>
        <a:xfrm>
          <a:off x="16268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90170</xdr:rowOff>
    </xdr:from>
    <xdr:to>
      <xdr:col>22</xdr:col>
      <xdr:colOff>415925</xdr:colOff>
      <xdr:row>85</xdr:row>
      <xdr:rowOff>20320</xdr:rowOff>
    </xdr:to>
    <xdr:sp macro="" textlink="">
      <xdr:nvSpPr>
        <xdr:cNvPr id="505" name="フローチャート : 判断 504"/>
        <xdr:cNvSpPr/>
      </xdr:nvSpPr>
      <xdr:spPr>
        <a:xfrm>
          <a:off x="15430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11447</xdr:rowOff>
    </xdr:from>
    <xdr:ext cx="405111" cy="259045"/>
    <xdr:sp macro="" textlink="">
      <xdr:nvSpPr>
        <xdr:cNvPr id="506" name="n_1aveValue【消防施設】&#10;有形固定資産減価償却率"/>
        <xdr:cNvSpPr txBox="1"/>
      </xdr:nvSpPr>
      <xdr:spPr>
        <a:xfrm>
          <a:off x="15266043"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101600</xdr:rowOff>
    </xdr:from>
    <xdr:to>
      <xdr:col>22</xdr:col>
      <xdr:colOff>415925</xdr:colOff>
      <xdr:row>84</xdr:row>
      <xdr:rowOff>31750</xdr:rowOff>
    </xdr:to>
    <xdr:sp macro="" textlink="">
      <xdr:nvSpPr>
        <xdr:cNvPr id="512" name="円/楕円 511"/>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48277</xdr:rowOff>
    </xdr:from>
    <xdr:ext cx="405111" cy="259045"/>
    <xdr:sp macro="" textlink="">
      <xdr:nvSpPr>
        <xdr:cNvPr id="513" name="n_1mainValue【消防施設】&#10;有形固定資産減価償却率"/>
        <xdr:cNvSpPr txBox="1"/>
      </xdr:nvSpPr>
      <xdr:spPr>
        <a:xfrm>
          <a:off x="15266043"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4" name="テキスト ボックス 52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5" name="直線コネクタ 5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6" name="テキスト ボックス 5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7" name="直線コネクタ 5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8" name="テキスト ボックス 5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9" name="直線コネクタ 5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0" name="テキスト ボックス 5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1" name="直線コネクタ 5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2" name="テキスト ボックス 5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3" name="直線コネクタ 5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4" name="テキスト ボックス 5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81</xdr:row>
      <xdr:rowOff>31750</xdr:rowOff>
    </xdr:to>
    <xdr:cxnSp macro="">
      <xdr:nvCxnSpPr>
        <xdr:cNvPr id="538" name="直線コネクタ 537"/>
        <xdr:cNvCxnSpPr/>
      </xdr:nvCxnSpPr>
      <xdr:spPr>
        <a:xfrm flipV="1">
          <a:off x="22160864" y="13487400"/>
          <a:ext cx="0" cy="43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35577</xdr:rowOff>
    </xdr:from>
    <xdr:ext cx="469744" cy="259045"/>
    <xdr:sp macro="" textlink="">
      <xdr:nvSpPr>
        <xdr:cNvPr id="539" name="【消防施設】&#10;一人当たり面積最小値テキスト"/>
        <xdr:cNvSpPr txBox="1"/>
      </xdr:nvSpPr>
      <xdr:spPr>
        <a:xfrm>
          <a:off x="222504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81</xdr:row>
      <xdr:rowOff>31750</xdr:rowOff>
    </xdr:from>
    <xdr:to>
      <xdr:col>32</xdr:col>
      <xdr:colOff>276225</xdr:colOff>
      <xdr:row>81</xdr:row>
      <xdr:rowOff>31750</xdr:rowOff>
    </xdr:to>
    <xdr:cxnSp macro="">
      <xdr:nvCxnSpPr>
        <xdr:cNvPr id="540" name="直線コネクタ 539"/>
        <xdr:cNvCxnSpPr/>
      </xdr:nvCxnSpPr>
      <xdr:spPr>
        <a:xfrm>
          <a:off x="220726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41" name="【消防施設】&#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42" name="直線コネクタ 541"/>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86377</xdr:rowOff>
    </xdr:from>
    <xdr:ext cx="469744" cy="259045"/>
    <xdr:sp macro="" textlink="">
      <xdr:nvSpPr>
        <xdr:cNvPr id="543" name="【消防施設】&#10;一人当たり面積平均値テキスト"/>
        <xdr:cNvSpPr txBox="1"/>
      </xdr:nvSpPr>
      <xdr:spPr>
        <a:xfrm>
          <a:off x="22250400" y="1363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79</xdr:row>
      <xdr:rowOff>107950</xdr:rowOff>
    </xdr:from>
    <xdr:to>
      <xdr:col>32</xdr:col>
      <xdr:colOff>238125</xdr:colOff>
      <xdr:row>80</xdr:row>
      <xdr:rowOff>38100</xdr:rowOff>
    </xdr:to>
    <xdr:sp macro="" textlink="">
      <xdr:nvSpPr>
        <xdr:cNvPr id="544" name="フローチャート : 判断 543"/>
        <xdr:cNvSpPr/>
      </xdr:nvSpPr>
      <xdr:spPr>
        <a:xfrm>
          <a:off x="22110700" y="136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95250</xdr:rowOff>
    </xdr:from>
    <xdr:to>
      <xdr:col>31</xdr:col>
      <xdr:colOff>85725</xdr:colOff>
      <xdr:row>84</xdr:row>
      <xdr:rowOff>25400</xdr:rowOff>
    </xdr:to>
    <xdr:sp macro="" textlink="">
      <xdr:nvSpPr>
        <xdr:cNvPr id="545" name="フローチャート : 判断 544"/>
        <xdr:cNvSpPr/>
      </xdr:nvSpPr>
      <xdr:spPr>
        <a:xfrm>
          <a:off x="212725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41927</xdr:rowOff>
    </xdr:from>
    <xdr:ext cx="469744" cy="259045"/>
    <xdr:sp macro="" textlink="">
      <xdr:nvSpPr>
        <xdr:cNvPr id="546" name="n_1aveValue【消防施設】&#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127000</xdr:rowOff>
    </xdr:from>
    <xdr:to>
      <xdr:col>31</xdr:col>
      <xdr:colOff>85725</xdr:colOff>
      <xdr:row>87</xdr:row>
      <xdr:rowOff>57150</xdr:rowOff>
    </xdr:to>
    <xdr:sp macro="" textlink="">
      <xdr:nvSpPr>
        <xdr:cNvPr id="552" name="円/楕円 551"/>
        <xdr:cNvSpPr/>
      </xdr:nvSpPr>
      <xdr:spPr>
        <a:xfrm>
          <a:off x="21272500" y="148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48277</xdr:rowOff>
    </xdr:from>
    <xdr:ext cx="469744" cy="259045"/>
    <xdr:sp macro="" textlink="">
      <xdr:nvSpPr>
        <xdr:cNvPr id="553" name="n_1mainValue【消防施設】&#10;一人当たり面積"/>
        <xdr:cNvSpPr txBox="1"/>
      </xdr:nvSpPr>
      <xdr:spPr>
        <a:xfrm>
          <a:off x="21075727" y="1496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4" name="テキスト ボックス 5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5" name="直線コネクタ 5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6" name="テキスト ボックス 5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7" name="直線コネクタ 5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8" name="テキスト ボックス 5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9" name="直線コネクタ 5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0" name="テキスト ボックス 5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1" name="直線コネクタ 5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2" name="テキスト ボックス 5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3" name="直線コネクタ 5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4" name="テキスト ボックス 5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578" name="直線コネクタ 577"/>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579" name="【庁舎】&#10;有形固定資産減価償却率最小値テキスト"/>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580" name="直線コネクタ 579"/>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581" name="【庁舎】&#10;有形固定資産減価償却率最大値テキスト"/>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582" name="直線コネクタ 581"/>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583" name="【庁舎】&#10;有形固定資産減価償却率平均値テキスト"/>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584" name="フローチャート : 判断 583"/>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585" name="フローチャート : 判断 584"/>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55897</xdr:rowOff>
    </xdr:from>
    <xdr:ext cx="405111" cy="259045"/>
    <xdr:sp macro="" textlink="">
      <xdr:nvSpPr>
        <xdr:cNvPr id="586" name="n_1aveValue【庁舎】&#10;有形固定資産減価償却率"/>
        <xdr:cNvSpPr txBox="1"/>
      </xdr:nvSpPr>
      <xdr:spPr>
        <a:xfrm>
          <a:off x="15266043"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124461</xdr:rowOff>
    </xdr:from>
    <xdr:to>
      <xdr:col>22</xdr:col>
      <xdr:colOff>415925</xdr:colOff>
      <xdr:row>107</xdr:row>
      <xdr:rowOff>54611</xdr:rowOff>
    </xdr:to>
    <xdr:sp macro="" textlink="">
      <xdr:nvSpPr>
        <xdr:cNvPr id="592" name="円/楕円 591"/>
        <xdr:cNvSpPr/>
      </xdr:nvSpPr>
      <xdr:spPr>
        <a:xfrm>
          <a:off x="1543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45738</xdr:rowOff>
    </xdr:from>
    <xdr:ext cx="405111" cy="259045"/>
    <xdr:sp macro="" textlink="">
      <xdr:nvSpPr>
        <xdr:cNvPr id="593" name="n_1mainValue【庁舎】&#10;有形固定資産減価償却率"/>
        <xdr:cNvSpPr txBox="1"/>
      </xdr:nvSpPr>
      <xdr:spPr>
        <a:xfrm>
          <a:off x="15266043"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4" name="テキスト ボックス 6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144780</xdr:rowOff>
    </xdr:from>
    <xdr:to>
      <xdr:col>32</xdr:col>
      <xdr:colOff>186689</xdr:colOff>
      <xdr:row>107</xdr:row>
      <xdr:rowOff>106680</xdr:rowOff>
    </xdr:to>
    <xdr:cxnSp macro="">
      <xdr:nvCxnSpPr>
        <xdr:cNvPr id="618" name="直線コネクタ 617"/>
        <xdr:cNvCxnSpPr/>
      </xdr:nvCxnSpPr>
      <xdr:spPr>
        <a:xfrm flipV="1">
          <a:off x="22160864" y="1746123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110507</xdr:rowOff>
    </xdr:from>
    <xdr:ext cx="469744" cy="259045"/>
    <xdr:sp macro="" textlink="">
      <xdr:nvSpPr>
        <xdr:cNvPr id="619" name="【庁舎】&#10;一人当たり面積最小値テキスト"/>
        <xdr:cNvSpPr txBox="1"/>
      </xdr:nvSpPr>
      <xdr:spPr>
        <a:xfrm>
          <a:off x="22250400"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107</xdr:row>
      <xdr:rowOff>106680</xdr:rowOff>
    </xdr:from>
    <xdr:to>
      <xdr:col>32</xdr:col>
      <xdr:colOff>276225</xdr:colOff>
      <xdr:row>107</xdr:row>
      <xdr:rowOff>106680</xdr:rowOff>
    </xdr:to>
    <xdr:cxnSp macro="">
      <xdr:nvCxnSpPr>
        <xdr:cNvPr id="620" name="直線コネクタ 619"/>
        <xdr:cNvCxnSpPr/>
      </xdr:nvCxnSpPr>
      <xdr:spPr>
        <a:xfrm>
          <a:off x="22072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91457</xdr:rowOff>
    </xdr:from>
    <xdr:ext cx="469744" cy="259045"/>
    <xdr:sp macro="" textlink="">
      <xdr:nvSpPr>
        <xdr:cNvPr id="621" name="【庁舎】&#10;一人当たり面積最大値テキスト"/>
        <xdr:cNvSpPr txBox="1"/>
      </xdr:nvSpPr>
      <xdr:spPr>
        <a:xfrm>
          <a:off x="22250400" y="172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101</xdr:row>
      <xdr:rowOff>144780</xdr:rowOff>
    </xdr:from>
    <xdr:to>
      <xdr:col>32</xdr:col>
      <xdr:colOff>276225</xdr:colOff>
      <xdr:row>101</xdr:row>
      <xdr:rowOff>144780</xdr:rowOff>
    </xdr:to>
    <xdr:cxnSp macro="">
      <xdr:nvCxnSpPr>
        <xdr:cNvPr id="622" name="直線コネクタ 621"/>
        <xdr:cNvCxnSpPr/>
      </xdr:nvCxnSpPr>
      <xdr:spPr>
        <a:xfrm>
          <a:off x="22072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125747</xdr:rowOff>
    </xdr:from>
    <xdr:ext cx="469744" cy="259045"/>
    <xdr:sp macro="" textlink="">
      <xdr:nvSpPr>
        <xdr:cNvPr id="623" name="【庁舎】&#10;一人当たり面積平均値テキスト"/>
        <xdr:cNvSpPr txBox="1"/>
      </xdr:nvSpPr>
      <xdr:spPr>
        <a:xfrm>
          <a:off x="22250400" y="1778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147320</xdr:rowOff>
    </xdr:from>
    <xdr:to>
      <xdr:col>32</xdr:col>
      <xdr:colOff>238125</xdr:colOff>
      <xdr:row>104</xdr:row>
      <xdr:rowOff>77470</xdr:rowOff>
    </xdr:to>
    <xdr:sp macro="" textlink="">
      <xdr:nvSpPr>
        <xdr:cNvPr id="624" name="フローチャート : 判断 623"/>
        <xdr:cNvSpPr/>
      </xdr:nvSpPr>
      <xdr:spPr>
        <a:xfrm>
          <a:off x="221107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67311</xdr:rowOff>
    </xdr:from>
    <xdr:to>
      <xdr:col>31</xdr:col>
      <xdr:colOff>85725</xdr:colOff>
      <xdr:row>102</xdr:row>
      <xdr:rowOff>168911</xdr:rowOff>
    </xdr:to>
    <xdr:sp macro="" textlink="">
      <xdr:nvSpPr>
        <xdr:cNvPr id="625" name="フローチャート : 判断 624"/>
        <xdr:cNvSpPr/>
      </xdr:nvSpPr>
      <xdr:spPr>
        <a:xfrm>
          <a:off x="212725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160038</xdr:rowOff>
    </xdr:from>
    <xdr:ext cx="469744" cy="259045"/>
    <xdr:sp macro="" textlink="">
      <xdr:nvSpPr>
        <xdr:cNvPr id="626" name="n_1aveValue【庁舎】&#10;一人当たり面積"/>
        <xdr:cNvSpPr txBox="1"/>
      </xdr:nvSpPr>
      <xdr:spPr>
        <a:xfrm>
          <a:off x="210757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86361</xdr:rowOff>
    </xdr:from>
    <xdr:to>
      <xdr:col>31</xdr:col>
      <xdr:colOff>85725</xdr:colOff>
      <xdr:row>100</xdr:row>
      <xdr:rowOff>16511</xdr:rowOff>
    </xdr:to>
    <xdr:sp macro="" textlink="">
      <xdr:nvSpPr>
        <xdr:cNvPr id="632" name="円/楕円 631"/>
        <xdr:cNvSpPr/>
      </xdr:nvSpPr>
      <xdr:spPr>
        <a:xfrm>
          <a:off x="21272500" y="170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33038</xdr:rowOff>
    </xdr:from>
    <xdr:ext cx="469744" cy="259045"/>
    <xdr:sp macro="" textlink="">
      <xdr:nvSpPr>
        <xdr:cNvPr id="633" name="n_1mainValue【庁舎】&#10;一人当たり面積"/>
        <xdr:cNvSpPr txBox="1"/>
      </xdr:nvSpPr>
      <xdr:spPr>
        <a:xfrm>
          <a:off x="21075727" y="168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図書館</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については、総合センターや文化センターなどと併設して旧４町に</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ずつ設置されており、有形固定資産減価償却率・一人当たりの面積ともに類似団体より高くなっている。既存施設の有効利用を図りつつ、可能な範囲で施設・設備の保全を図り、段階的な再編を進めていく。</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体育館・プール</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などのスポーツ・レクリエーション施設においては、ほとんどが</a:t>
          </a:r>
          <a:r>
            <a:rPr kumimoji="1" lang="en-US" altLang="ja-JP" sz="1100">
              <a:solidFill>
                <a:schemeClr val="dk1"/>
              </a:solidFill>
              <a:effectLst/>
              <a:latin typeface="+mn-ea"/>
              <a:ea typeface="+mn-ea"/>
              <a:cs typeface="+mn-cs"/>
            </a:rPr>
            <a:t>1980</a:t>
          </a:r>
          <a:r>
            <a:rPr kumimoji="1" lang="ja-JP" altLang="ja-JP" sz="1100">
              <a:solidFill>
                <a:schemeClr val="dk1"/>
              </a:solidFill>
              <a:effectLst/>
              <a:latin typeface="+mn-ea"/>
              <a:ea typeface="+mn-ea"/>
              <a:cs typeface="+mn-cs"/>
            </a:rPr>
            <a:t>年（昭和</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年）代以降に建設された比較的新しいものとなっていることから、有形固定資産減価償却率については、類似団体平均値より低くなっている。また、</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一般廃棄物処理施設</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の内、資源ごみ・不燃ごみを取り扱う周防大島町環境センターは合併後の平成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年に建設された新しい施設であり、そのため、一般廃棄物処理施設全体で有形固定資産減価償却率が類似団体より低くなっている。</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庁舎</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については、平成</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年の合併に伴い庁舎の改修等を行ったことにより、類似団体と比較し有形固定資産減価償却率は低くなっているが、合併後の激変緩和措置として分庁方式をとっているため、一人あたりの面積は類似団体を大幅に上回ってい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17,237
17,144
138.09
14,400,927
13,870,822
341,072
9,251,774
17,254,210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0.18</a:t>
          </a:r>
          <a:r>
            <a:rPr kumimoji="1" lang="ja-JP" altLang="en-US" sz="1300">
              <a:latin typeface="ＭＳ Ｐゴシック"/>
            </a:rPr>
            <a:t>と横ばいとなっているが、人口の減少や全国平均を大幅に上回る高齢化による基幹産業である農漁業の低迷など、依然として財政基盤が弱く類似団体を大幅に下回っている。国勢調査による人口減や合併算定替等で今後ますます普通交付税の減額となっていく中で、町税等の収納率向上や町有財産の活用、さらには定住促進対策や観光交流人口の拡大を図るなど、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114300</xdr:rowOff>
    </xdr:from>
    <xdr:to>
      <xdr:col>7</xdr:col>
      <xdr:colOff>152400</xdr:colOff>
      <xdr:row>45</xdr:row>
      <xdr:rowOff>114300</xdr:rowOff>
    </xdr:to>
    <xdr:cxnSp macro="">
      <xdr:nvCxnSpPr>
        <xdr:cNvPr id="68" name="直線コネクタ 67"/>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114300</xdr:rowOff>
    </xdr:to>
    <xdr:cxnSp macro="">
      <xdr:nvCxnSpPr>
        <xdr:cNvPr id="71" name="直線コネクタ 70"/>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114300</xdr:rowOff>
    </xdr:from>
    <xdr:to>
      <xdr:col>4</xdr:col>
      <xdr:colOff>482600</xdr:colOff>
      <xdr:row>45</xdr:row>
      <xdr:rowOff>114300</xdr:rowOff>
    </xdr:to>
    <xdr:cxnSp macro="">
      <xdr:nvCxnSpPr>
        <xdr:cNvPr id="74" name="直線コネクタ 73"/>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114300</xdr:rowOff>
    </xdr:from>
    <xdr:to>
      <xdr:col>3</xdr:col>
      <xdr:colOff>279400</xdr:colOff>
      <xdr:row>45</xdr:row>
      <xdr:rowOff>114300</xdr:rowOff>
    </xdr:to>
    <xdr:cxnSp macro="">
      <xdr:nvCxnSpPr>
        <xdr:cNvPr id="77" name="直線コネクタ 76"/>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63500</xdr:rowOff>
    </xdr:from>
    <xdr:to>
      <xdr:col>7</xdr:col>
      <xdr:colOff>203200</xdr:colOff>
      <xdr:row>45</xdr:row>
      <xdr:rowOff>165100</xdr:rowOff>
    </xdr:to>
    <xdr:sp macro="" textlink="">
      <xdr:nvSpPr>
        <xdr:cNvPr id="87" name="円/楕円 86"/>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130827</xdr:rowOff>
    </xdr:from>
    <xdr:ext cx="762000" cy="259045"/>
    <xdr:sp macro="" textlink="">
      <xdr:nvSpPr>
        <xdr:cNvPr id="88"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9" name="円/楕円 88"/>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90" name="テキスト ボックス 89"/>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1" name="円/楕円 90"/>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2" name="テキスト ボックス 91"/>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63500</xdr:rowOff>
    </xdr:from>
    <xdr:to>
      <xdr:col>3</xdr:col>
      <xdr:colOff>330200</xdr:colOff>
      <xdr:row>45</xdr:row>
      <xdr:rowOff>165100</xdr:rowOff>
    </xdr:to>
    <xdr:sp macro="" textlink="">
      <xdr:nvSpPr>
        <xdr:cNvPr id="93" name="円/楕円 92"/>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94" name="テキスト ボックス 93"/>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63500</xdr:rowOff>
    </xdr:from>
    <xdr:to>
      <xdr:col>2</xdr:col>
      <xdr:colOff>127000</xdr:colOff>
      <xdr:row>45</xdr:row>
      <xdr:rowOff>165100</xdr:rowOff>
    </xdr:to>
    <xdr:sp macro="" textlink="">
      <xdr:nvSpPr>
        <xdr:cNvPr id="95" name="円/楕円 94"/>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149877</xdr:rowOff>
    </xdr:from>
    <xdr:ext cx="762000" cy="259045"/>
    <xdr:sp macro="" textlink="">
      <xdr:nvSpPr>
        <xdr:cNvPr id="96" name="テキスト ボックス 95"/>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分子の経常経費充当一般財源は、主に国民健康保険特別会計への繰出金の大幅減の影響もあり△</a:t>
          </a:r>
          <a:r>
            <a:rPr kumimoji="1" lang="en-US" altLang="ja-JP" sz="1300">
              <a:latin typeface="ＭＳ Ｐゴシック"/>
            </a:rPr>
            <a:t>100,000</a:t>
          </a:r>
          <a:r>
            <a:rPr kumimoji="1" lang="ja-JP" altLang="en-US" sz="1300">
              <a:latin typeface="ＭＳ Ｐゴシック"/>
            </a:rPr>
            <a:t>千円であるが、分母の経常一般財源が普通交付税△</a:t>
          </a:r>
          <a:r>
            <a:rPr kumimoji="1" lang="en-US" altLang="ja-JP" sz="1300">
              <a:latin typeface="ＭＳ Ｐゴシック"/>
            </a:rPr>
            <a:t>288,000</a:t>
          </a:r>
          <a:r>
            <a:rPr kumimoji="1" lang="ja-JP" altLang="en-US" sz="1300">
              <a:latin typeface="ＭＳ Ｐゴシック"/>
            </a:rPr>
            <a:t>千円や地方消費税交付金△</a:t>
          </a:r>
          <a:r>
            <a:rPr kumimoji="1" lang="en-US" altLang="ja-JP" sz="1300">
              <a:latin typeface="ＭＳ Ｐゴシック"/>
            </a:rPr>
            <a:t>44,000</a:t>
          </a:r>
          <a:r>
            <a:rPr kumimoji="1" lang="ja-JP" altLang="en-US" sz="1300">
              <a:latin typeface="ＭＳ Ｐゴシック"/>
            </a:rPr>
            <a:t>千円の影響で△</a:t>
          </a:r>
          <a:r>
            <a:rPr kumimoji="1" lang="en-US" altLang="ja-JP" sz="1300">
              <a:latin typeface="ＭＳ Ｐゴシック"/>
            </a:rPr>
            <a:t>327,000</a:t>
          </a:r>
          <a:r>
            <a:rPr kumimoji="1" lang="ja-JP" altLang="en-US" sz="1300">
              <a:latin typeface="ＭＳ Ｐゴシック"/>
            </a:rPr>
            <a:t>千円となり、比率としては</a:t>
          </a:r>
          <a:r>
            <a:rPr kumimoji="1" lang="en-US" altLang="ja-JP" sz="1300">
              <a:latin typeface="ＭＳ Ｐゴシック"/>
            </a:rPr>
            <a:t>3.6</a:t>
          </a:r>
          <a:r>
            <a:rPr kumimoji="1" lang="ja-JP" altLang="en-US" sz="1300">
              <a:latin typeface="ＭＳ Ｐゴシック"/>
            </a:rPr>
            <a:t>ポイントの大幅な増となっている。</a:t>
          </a:r>
          <a:endParaRPr kumimoji="1" lang="en-US" altLang="ja-JP" sz="1300">
            <a:latin typeface="ＭＳ Ｐゴシック"/>
          </a:endParaRPr>
        </a:p>
        <a:p>
          <a:r>
            <a:rPr kumimoji="1" lang="ja-JP" altLang="en-US" sz="1300">
              <a:latin typeface="ＭＳ Ｐゴシック"/>
            </a:rPr>
            <a:t>　今後は、より一層の行財政運営の効率化を図り、経常経費の削減に努める。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66</xdr:row>
      <xdr:rowOff>34290</xdr:rowOff>
    </xdr:to>
    <xdr:cxnSp macro="">
      <xdr:nvCxnSpPr>
        <xdr:cNvPr id="131" name="直線コネクタ 130"/>
        <xdr:cNvCxnSpPr/>
      </xdr:nvCxnSpPr>
      <xdr:spPr>
        <a:xfrm>
          <a:off x="4114800" y="1106043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165540</xdr:rowOff>
    </xdr:from>
    <xdr:ext cx="762000" cy="259045"/>
    <xdr:sp macro="" textlink="">
      <xdr:nvSpPr>
        <xdr:cNvPr id="132"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87630</xdr:rowOff>
    </xdr:to>
    <xdr:cxnSp macro="">
      <xdr:nvCxnSpPr>
        <xdr:cNvPr id="134" name="直線コネクタ 133"/>
        <xdr:cNvCxnSpPr/>
      </xdr:nvCxnSpPr>
      <xdr:spPr>
        <a:xfrm>
          <a:off x="3225800" y="1103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27533</xdr:rowOff>
    </xdr:from>
    <xdr:ext cx="736600" cy="259045"/>
    <xdr:sp macro="" textlink="">
      <xdr:nvSpPr>
        <xdr:cNvPr id="136" name="テキスト ボックス 135"/>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64</xdr:row>
      <xdr:rowOff>63500</xdr:rowOff>
    </xdr:to>
    <xdr:cxnSp macro="">
      <xdr:nvCxnSpPr>
        <xdr:cNvPr id="137" name="直線コネクタ 136"/>
        <xdr:cNvCxnSpPr/>
      </xdr:nvCxnSpPr>
      <xdr:spPr>
        <a:xfrm>
          <a:off x="2336800" y="108834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39" name="テキスト ボックス 138"/>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154517</xdr:rowOff>
    </xdr:to>
    <xdr:cxnSp macro="">
      <xdr:nvCxnSpPr>
        <xdr:cNvPr id="140" name="直線コネクタ 139"/>
        <xdr:cNvCxnSpPr/>
      </xdr:nvCxnSpPr>
      <xdr:spPr>
        <a:xfrm flipV="1">
          <a:off x="1447800" y="1088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43621</xdr:rowOff>
    </xdr:from>
    <xdr:ext cx="762000" cy="259045"/>
    <xdr:sp macro="" textlink="">
      <xdr:nvSpPr>
        <xdr:cNvPr id="142" name="テキスト ボックス 141"/>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19490</xdr:rowOff>
    </xdr:from>
    <xdr:ext cx="762000" cy="259045"/>
    <xdr:sp macro="" textlink="">
      <xdr:nvSpPr>
        <xdr:cNvPr id="144" name="テキスト ボックス 143"/>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50" name="円/楕円 149"/>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1"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2" name="円/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4" name="円/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5" name="テキスト ボックス 15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6" name="円/楕円 155"/>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7" name="テキスト ボックス 156"/>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8" name="円/楕円 157"/>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59" name="テキスト ボックス 158"/>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[217,815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人件費については、定員適正化計画に基づき職員数を削減しており、前年度比△</a:t>
          </a:r>
          <a:r>
            <a:rPr kumimoji="1" lang="en-US" altLang="ja-JP" sz="1300">
              <a:latin typeface="ＭＳ Ｐゴシック"/>
            </a:rPr>
            <a:t>2.1</a:t>
          </a:r>
          <a:r>
            <a:rPr kumimoji="1" lang="ja-JP" altLang="en-US" sz="1300">
              <a:latin typeface="ＭＳ Ｐゴシック"/>
            </a:rPr>
            <a:t>％となっているが、人口１人当たりに換算すると増となっており、依然として類似団体を大きく上回っている。民間でも実施可能な部分については指定管理等の委託化を進め、コスト低減に努めていく。</a:t>
          </a:r>
          <a:endParaRPr kumimoji="1" lang="en-US" altLang="ja-JP" sz="1300">
            <a:latin typeface="ＭＳ Ｐゴシック"/>
          </a:endParaRPr>
        </a:p>
        <a:p>
          <a:r>
            <a:rPr kumimoji="1" lang="ja-JP" altLang="en-US" sz="1300">
              <a:latin typeface="ＭＳ Ｐゴシック"/>
            </a:rPr>
            <a:t>　物件費についても、類似団体を上回っているため、事務事業の効率化を図り、さらなる行政コストの削減を図る。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104984</xdr:rowOff>
    </xdr:from>
    <xdr:to>
      <xdr:col>7</xdr:col>
      <xdr:colOff>152400</xdr:colOff>
      <xdr:row>86</xdr:row>
      <xdr:rowOff>3592</xdr:rowOff>
    </xdr:to>
    <xdr:cxnSp macro="">
      <xdr:nvCxnSpPr>
        <xdr:cNvPr id="194" name="直線コネクタ 193"/>
        <xdr:cNvCxnSpPr/>
      </xdr:nvCxnSpPr>
      <xdr:spPr>
        <a:xfrm>
          <a:off x="4114800" y="14678234"/>
          <a:ext cx="8382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51615</xdr:rowOff>
    </xdr:from>
    <xdr:ext cx="762000" cy="259045"/>
    <xdr:sp macro="" textlink="">
      <xdr:nvSpPr>
        <xdr:cNvPr id="195" name="人件費・物件費等の状況平均値テキスト"/>
        <xdr:cNvSpPr txBox="1"/>
      </xdr:nvSpPr>
      <xdr:spPr>
        <a:xfrm>
          <a:off x="5041900" y="1428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166917</xdr:rowOff>
    </xdr:from>
    <xdr:to>
      <xdr:col>6</xdr:col>
      <xdr:colOff>0</xdr:colOff>
      <xdr:row>85</xdr:row>
      <xdr:rowOff>104984</xdr:rowOff>
    </xdr:to>
    <xdr:cxnSp macro="">
      <xdr:nvCxnSpPr>
        <xdr:cNvPr id="197" name="直線コネクタ 196"/>
        <xdr:cNvCxnSpPr/>
      </xdr:nvCxnSpPr>
      <xdr:spPr>
        <a:xfrm>
          <a:off x="3225800" y="14568717"/>
          <a:ext cx="889000" cy="1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122815</xdr:rowOff>
    </xdr:from>
    <xdr:ext cx="736600" cy="259045"/>
    <xdr:sp macro="" textlink="">
      <xdr:nvSpPr>
        <xdr:cNvPr id="199" name="テキスト ボックス 198"/>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157192</xdr:rowOff>
    </xdr:from>
    <xdr:to>
      <xdr:col>4</xdr:col>
      <xdr:colOff>482600</xdr:colOff>
      <xdr:row>84</xdr:row>
      <xdr:rowOff>166917</xdr:rowOff>
    </xdr:to>
    <xdr:cxnSp macro="">
      <xdr:nvCxnSpPr>
        <xdr:cNvPr id="200" name="直線コネクタ 199"/>
        <xdr:cNvCxnSpPr/>
      </xdr:nvCxnSpPr>
      <xdr:spPr>
        <a:xfrm>
          <a:off x="2336800" y="14558992"/>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2" name="テキスト ボックス 201"/>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146190</xdr:rowOff>
    </xdr:from>
    <xdr:to>
      <xdr:col>3</xdr:col>
      <xdr:colOff>279400</xdr:colOff>
      <xdr:row>84</xdr:row>
      <xdr:rowOff>157192</xdr:rowOff>
    </xdr:to>
    <xdr:cxnSp macro="">
      <xdr:nvCxnSpPr>
        <xdr:cNvPr id="203" name="直線コネクタ 202"/>
        <xdr:cNvCxnSpPr/>
      </xdr:nvCxnSpPr>
      <xdr:spPr>
        <a:xfrm>
          <a:off x="1447800" y="14547990"/>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5149</xdr:rowOff>
    </xdr:from>
    <xdr:ext cx="762000" cy="259045"/>
    <xdr:sp macro="" textlink="">
      <xdr:nvSpPr>
        <xdr:cNvPr id="205" name="テキスト ボックス 204"/>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169409</xdr:rowOff>
    </xdr:from>
    <xdr:ext cx="762000" cy="259045"/>
    <xdr:sp macro="" textlink="">
      <xdr:nvSpPr>
        <xdr:cNvPr id="207" name="テキスト ボックス 206"/>
        <xdr:cNvSpPr txBox="1"/>
      </xdr:nvSpPr>
      <xdr:spPr>
        <a:xfrm>
          <a:off x="1066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124242</xdr:rowOff>
    </xdr:from>
    <xdr:to>
      <xdr:col>7</xdr:col>
      <xdr:colOff>203200</xdr:colOff>
      <xdr:row>86</xdr:row>
      <xdr:rowOff>54392</xdr:rowOff>
    </xdr:to>
    <xdr:sp macro="" textlink="">
      <xdr:nvSpPr>
        <xdr:cNvPr id="213" name="円/楕円 212"/>
        <xdr:cNvSpPr/>
      </xdr:nvSpPr>
      <xdr:spPr>
        <a:xfrm>
          <a:off x="4902200" y="146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96319</xdr:rowOff>
    </xdr:from>
    <xdr:ext cx="762000" cy="259045"/>
    <xdr:sp macro="" textlink="">
      <xdr:nvSpPr>
        <xdr:cNvPr id="214" name="人件費・物件費等の状況該当値テキスト"/>
        <xdr:cNvSpPr txBox="1"/>
      </xdr:nvSpPr>
      <xdr:spPr>
        <a:xfrm>
          <a:off x="5041900" y="1466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217,815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54184</xdr:rowOff>
    </xdr:from>
    <xdr:to>
      <xdr:col>6</xdr:col>
      <xdr:colOff>50800</xdr:colOff>
      <xdr:row>85</xdr:row>
      <xdr:rowOff>155784</xdr:rowOff>
    </xdr:to>
    <xdr:sp macro="" textlink="">
      <xdr:nvSpPr>
        <xdr:cNvPr id="215" name="円/楕円 214"/>
        <xdr:cNvSpPr/>
      </xdr:nvSpPr>
      <xdr:spPr>
        <a:xfrm>
          <a:off x="4064000" y="146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140561</xdr:rowOff>
    </xdr:from>
    <xdr:ext cx="736600" cy="259045"/>
    <xdr:sp macro="" textlink="">
      <xdr:nvSpPr>
        <xdr:cNvPr id="216" name="テキスト ボックス 215"/>
        <xdr:cNvSpPr txBox="1"/>
      </xdr:nvSpPr>
      <xdr:spPr>
        <a:xfrm>
          <a:off x="3733800" y="1471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209,105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116117</xdr:rowOff>
    </xdr:from>
    <xdr:to>
      <xdr:col>4</xdr:col>
      <xdr:colOff>533400</xdr:colOff>
      <xdr:row>85</xdr:row>
      <xdr:rowOff>46267</xdr:rowOff>
    </xdr:to>
    <xdr:sp macro="" textlink="">
      <xdr:nvSpPr>
        <xdr:cNvPr id="217" name="円/楕円 216"/>
        <xdr:cNvSpPr/>
      </xdr:nvSpPr>
      <xdr:spPr>
        <a:xfrm>
          <a:off x="3175000" y="145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31044</xdr:rowOff>
    </xdr:from>
    <xdr:ext cx="762000" cy="259045"/>
    <xdr:sp macro="" textlink="">
      <xdr:nvSpPr>
        <xdr:cNvPr id="218" name="テキスト ボックス 217"/>
        <xdr:cNvSpPr txBox="1"/>
      </xdr:nvSpPr>
      <xdr:spPr>
        <a:xfrm>
          <a:off x="2844800" y="1460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195,489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106392</xdr:rowOff>
    </xdr:from>
    <xdr:to>
      <xdr:col>3</xdr:col>
      <xdr:colOff>330200</xdr:colOff>
      <xdr:row>85</xdr:row>
      <xdr:rowOff>36542</xdr:rowOff>
    </xdr:to>
    <xdr:sp macro="" textlink="">
      <xdr:nvSpPr>
        <xdr:cNvPr id="219" name="円/楕円 218"/>
        <xdr:cNvSpPr/>
      </xdr:nvSpPr>
      <xdr:spPr>
        <a:xfrm>
          <a:off x="2286000" y="145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21319</xdr:rowOff>
    </xdr:from>
    <xdr:ext cx="762000" cy="259045"/>
    <xdr:sp macro="" textlink="">
      <xdr:nvSpPr>
        <xdr:cNvPr id="220" name="テキスト ボックス 219"/>
        <xdr:cNvSpPr txBox="1"/>
      </xdr:nvSpPr>
      <xdr:spPr>
        <a:xfrm>
          <a:off x="1955800" y="1459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194,280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95390</xdr:rowOff>
    </xdr:from>
    <xdr:to>
      <xdr:col>2</xdr:col>
      <xdr:colOff>127000</xdr:colOff>
      <xdr:row>85</xdr:row>
      <xdr:rowOff>25540</xdr:rowOff>
    </xdr:to>
    <xdr:sp macro="" textlink="">
      <xdr:nvSpPr>
        <xdr:cNvPr id="221" name="円/楕円 220"/>
        <xdr:cNvSpPr/>
      </xdr:nvSpPr>
      <xdr:spPr>
        <a:xfrm>
          <a:off x="1397000" y="144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10317</xdr:rowOff>
    </xdr:from>
    <xdr:ext cx="762000" cy="259045"/>
    <xdr:sp macro="" textlink="">
      <xdr:nvSpPr>
        <xdr:cNvPr id="222" name="テキスト ボックス 221"/>
        <xdr:cNvSpPr txBox="1"/>
      </xdr:nvSpPr>
      <xdr:spPr>
        <a:xfrm>
          <a:off x="1066800" y="1458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年度からほぼ横ばいであるが、平成</a:t>
          </a:r>
          <a:r>
            <a:rPr kumimoji="1" lang="en-US" altLang="ja-JP" sz="1300">
              <a:latin typeface="ＭＳ Ｐゴシック"/>
            </a:rPr>
            <a:t>28</a:t>
          </a:r>
          <a:r>
            <a:rPr kumimoji="1" lang="ja-JP" altLang="en-US" sz="1300">
              <a:latin typeface="ＭＳ Ｐゴシック"/>
            </a:rPr>
            <a:t>年度については、類似団体平均数値に近い数値となっている。</a:t>
          </a:r>
          <a:endParaRPr kumimoji="1" lang="en-US" altLang="ja-JP" sz="1300">
            <a:latin typeface="ＭＳ Ｐゴシック"/>
          </a:endParaRPr>
        </a:p>
        <a:p>
          <a:r>
            <a:rPr kumimoji="1" lang="ja-JP" altLang="en-US" sz="1300">
              <a:latin typeface="ＭＳ Ｐゴシック"/>
            </a:rPr>
            <a:t>　引き続き、人件費の総枠抑制に努めるとともに、地域の給与水準の状況を踏まえて適正化を図る。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86</xdr:row>
      <xdr:rowOff>155222</xdr:rowOff>
    </xdr:to>
    <xdr:cxnSp macro="">
      <xdr:nvCxnSpPr>
        <xdr:cNvPr id="251" name="直線コネクタ 250"/>
        <xdr:cNvCxnSpPr/>
      </xdr:nvCxnSpPr>
      <xdr:spPr>
        <a:xfrm flipV="1">
          <a:off x="17018000" y="13680016"/>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52"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53" name="直線コネクタ 252"/>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4"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5" name="直線コネクタ 254"/>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170745</xdr:rowOff>
    </xdr:from>
    <xdr:to>
      <xdr:col>24</xdr:col>
      <xdr:colOff>558800</xdr:colOff>
      <xdr:row>83</xdr:row>
      <xdr:rowOff>39511</xdr:rowOff>
    </xdr:to>
    <xdr:cxnSp macro="">
      <xdr:nvCxnSpPr>
        <xdr:cNvPr id="256" name="直線コネクタ 255"/>
        <xdr:cNvCxnSpPr/>
      </xdr:nvCxnSpPr>
      <xdr:spPr>
        <a:xfrm flipV="1">
          <a:off x="16179800" y="142296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7"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8" name="フローチャート : 判断 257"/>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39511</xdr:rowOff>
    </xdr:to>
    <xdr:cxnSp macro="">
      <xdr:nvCxnSpPr>
        <xdr:cNvPr id="259" name="直線コネクタ 258"/>
        <xdr:cNvCxnSpPr/>
      </xdr:nvCxnSpPr>
      <xdr:spPr>
        <a:xfrm>
          <a:off x="15290800" y="142430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52916</xdr:rowOff>
    </xdr:from>
    <xdr:to>
      <xdr:col>23</xdr:col>
      <xdr:colOff>457200</xdr:colOff>
      <xdr:row>82</xdr:row>
      <xdr:rowOff>154516</xdr:rowOff>
    </xdr:to>
    <xdr:sp macro="" textlink="">
      <xdr:nvSpPr>
        <xdr:cNvPr id="260" name="フローチャート : 判断 259"/>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61" name="テキスト ボックス 260"/>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26105</xdr:rowOff>
    </xdr:to>
    <xdr:cxnSp macro="">
      <xdr:nvCxnSpPr>
        <xdr:cNvPr id="262" name="直線コネクタ 261"/>
        <xdr:cNvCxnSpPr/>
      </xdr:nvCxnSpPr>
      <xdr:spPr>
        <a:xfrm flipV="1">
          <a:off x="14401800" y="142430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3" name="フローチャート : 判断 262"/>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4" name="テキスト ボックス 263"/>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89</xdr:row>
      <xdr:rowOff>56445</xdr:rowOff>
    </xdr:to>
    <xdr:cxnSp macro="">
      <xdr:nvCxnSpPr>
        <xdr:cNvPr id="265" name="直線コネクタ 264"/>
        <xdr:cNvCxnSpPr/>
      </xdr:nvCxnSpPr>
      <xdr:spPr>
        <a:xfrm flipV="1">
          <a:off x="13512800" y="14256455"/>
          <a:ext cx="889000" cy="10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117122</xdr:rowOff>
    </xdr:from>
    <xdr:to>
      <xdr:col>21</xdr:col>
      <xdr:colOff>50800</xdr:colOff>
      <xdr:row>82</xdr:row>
      <xdr:rowOff>47272</xdr:rowOff>
    </xdr:to>
    <xdr:sp macro="" textlink="">
      <xdr:nvSpPr>
        <xdr:cNvPr id="266" name="フローチャート : 判断 265"/>
        <xdr:cNvSpPr/>
      </xdr:nvSpPr>
      <xdr:spPr>
        <a:xfrm>
          <a:off x="14351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57449</xdr:rowOff>
    </xdr:from>
    <xdr:ext cx="762000" cy="259045"/>
    <xdr:sp macro="" textlink="">
      <xdr:nvSpPr>
        <xdr:cNvPr id="267" name="テキスト ボックス 266"/>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93839</xdr:rowOff>
    </xdr:from>
    <xdr:to>
      <xdr:col>19</xdr:col>
      <xdr:colOff>533400</xdr:colOff>
      <xdr:row>88</xdr:row>
      <xdr:rowOff>23989</xdr:rowOff>
    </xdr:to>
    <xdr:sp macro="" textlink="">
      <xdr:nvSpPr>
        <xdr:cNvPr id="268" name="フローチャート : 判断 267"/>
        <xdr:cNvSpPr/>
      </xdr:nvSpPr>
      <xdr:spPr>
        <a:xfrm>
          <a:off x="13462000" y="1500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34166</xdr:rowOff>
    </xdr:from>
    <xdr:ext cx="762000" cy="259045"/>
    <xdr:sp macro="" textlink="">
      <xdr:nvSpPr>
        <xdr:cNvPr id="269" name="テキスト ボックス 268"/>
        <xdr:cNvSpPr txBox="1"/>
      </xdr:nvSpPr>
      <xdr:spPr>
        <a:xfrm>
          <a:off x="13131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119945</xdr:rowOff>
    </xdr:from>
    <xdr:to>
      <xdr:col>24</xdr:col>
      <xdr:colOff>609600</xdr:colOff>
      <xdr:row>83</xdr:row>
      <xdr:rowOff>50095</xdr:rowOff>
    </xdr:to>
    <xdr:sp macro="" textlink="">
      <xdr:nvSpPr>
        <xdr:cNvPr id="275" name="円/楕円 274"/>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92022</xdr:rowOff>
    </xdr:from>
    <xdr:ext cx="762000" cy="259045"/>
    <xdr:sp macro="" textlink="">
      <xdr:nvSpPr>
        <xdr:cNvPr id="276" name="給与水準   （国との比較）該当値テキスト"/>
        <xdr:cNvSpPr txBox="1"/>
      </xdr:nvSpPr>
      <xdr:spPr>
        <a:xfrm>
          <a:off x="17106900" y="1415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7" name="円/楕円 276"/>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78" name="テキスト ボックス 277"/>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9" name="円/楕円 278"/>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48277</xdr:rowOff>
    </xdr:from>
    <xdr:ext cx="762000" cy="259045"/>
    <xdr:sp macro="" textlink="">
      <xdr:nvSpPr>
        <xdr:cNvPr id="280" name="テキスト ボックス 279"/>
        <xdr:cNvSpPr txBox="1"/>
      </xdr:nvSpPr>
      <xdr:spPr>
        <a:xfrm>
          <a:off x="14909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146755</xdr:rowOff>
    </xdr:from>
    <xdr:to>
      <xdr:col>21</xdr:col>
      <xdr:colOff>50800</xdr:colOff>
      <xdr:row>83</xdr:row>
      <xdr:rowOff>76905</xdr:rowOff>
    </xdr:to>
    <xdr:sp macro="" textlink="">
      <xdr:nvSpPr>
        <xdr:cNvPr id="281" name="円/楕円 280"/>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61682</xdr:rowOff>
    </xdr:from>
    <xdr:ext cx="762000" cy="259045"/>
    <xdr:sp macro="" textlink="">
      <xdr:nvSpPr>
        <xdr:cNvPr id="282" name="テキスト ボックス 281"/>
        <xdr:cNvSpPr txBox="1"/>
      </xdr:nvSpPr>
      <xdr:spPr>
        <a:xfrm>
          <a:off x="140208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83" name="円/楕円 282"/>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92022</xdr:rowOff>
    </xdr:from>
    <xdr:ext cx="762000" cy="259045"/>
    <xdr:sp macro="" textlink="">
      <xdr:nvSpPr>
        <xdr:cNvPr id="284" name="テキスト ボックス 283"/>
        <xdr:cNvSpPr txBox="1"/>
      </xdr:nvSpPr>
      <xdr:spPr>
        <a:xfrm>
          <a:off x="13131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定員適正化計画により職員数の削減を図り、人件費の削減が進んでいるが、類似団体平均を前年度同様</a:t>
          </a:r>
          <a:r>
            <a:rPr kumimoji="1" lang="en-US" altLang="ja-JP" sz="1300">
              <a:latin typeface="ＭＳ Ｐゴシック"/>
            </a:rPr>
            <a:t>1.19</a:t>
          </a:r>
          <a:r>
            <a:rPr kumimoji="1" lang="ja-JP" altLang="en-US" sz="1300">
              <a:latin typeface="ＭＳ Ｐゴシック"/>
            </a:rPr>
            <a:t>人上回っている。</a:t>
          </a:r>
          <a:endParaRPr kumimoji="1" lang="en-US" altLang="ja-JP" sz="1300">
            <a:latin typeface="ＭＳ Ｐゴシック"/>
          </a:endParaRPr>
        </a:p>
        <a:p>
          <a:r>
            <a:rPr kumimoji="1" lang="ja-JP" altLang="en-US" sz="1300">
              <a:latin typeface="ＭＳ Ｐゴシック"/>
            </a:rPr>
            <a:t>　今後も、引き続き定員適正化計画に基づき職員数の削減に努める。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135608</xdr:rowOff>
    </xdr:from>
    <xdr:to>
      <xdr:col>24</xdr:col>
      <xdr:colOff>558800</xdr:colOff>
      <xdr:row>62</xdr:row>
      <xdr:rowOff>151695</xdr:rowOff>
    </xdr:to>
    <xdr:cxnSp macro="">
      <xdr:nvCxnSpPr>
        <xdr:cNvPr id="319" name="直線コネクタ 318"/>
        <xdr:cNvCxnSpPr/>
      </xdr:nvCxnSpPr>
      <xdr:spPr>
        <a:xfrm flipV="1">
          <a:off x="16179800" y="1076550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113258</xdr:rowOff>
    </xdr:from>
    <xdr:ext cx="762000" cy="259045"/>
    <xdr:sp macro="" textlink="">
      <xdr:nvSpPr>
        <xdr:cNvPr id="320" name="定員管理の状況平均値テキスト"/>
        <xdr:cNvSpPr txBox="1"/>
      </xdr:nvSpPr>
      <xdr:spPr>
        <a:xfrm>
          <a:off x="17106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114159</xdr:rowOff>
    </xdr:from>
    <xdr:to>
      <xdr:col>23</xdr:col>
      <xdr:colOff>406400</xdr:colOff>
      <xdr:row>62</xdr:row>
      <xdr:rowOff>151695</xdr:rowOff>
    </xdr:to>
    <xdr:cxnSp macro="">
      <xdr:nvCxnSpPr>
        <xdr:cNvPr id="322" name="直線コネクタ 321"/>
        <xdr:cNvCxnSpPr/>
      </xdr:nvCxnSpPr>
      <xdr:spPr>
        <a:xfrm>
          <a:off x="15290800" y="10744059"/>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24" name="テキスト ボックス 323"/>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111478</xdr:rowOff>
    </xdr:from>
    <xdr:to>
      <xdr:col>22</xdr:col>
      <xdr:colOff>203200</xdr:colOff>
      <xdr:row>62</xdr:row>
      <xdr:rowOff>114159</xdr:rowOff>
    </xdr:to>
    <xdr:cxnSp macro="">
      <xdr:nvCxnSpPr>
        <xdr:cNvPr id="325" name="直線コネクタ 324"/>
        <xdr:cNvCxnSpPr/>
      </xdr:nvCxnSpPr>
      <xdr:spPr>
        <a:xfrm>
          <a:off x="14401800" y="1074137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46442</xdr:rowOff>
    </xdr:from>
    <xdr:ext cx="762000" cy="259045"/>
    <xdr:sp macro="" textlink="">
      <xdr:nvSpPr>
        <xdr:cNvPr id="327" name="テキスト ボックス 326"/>
        <xdr:cNvSpPr txBox="1"/>
      </xdr:nvSpPr>
      <xdr:spPr>
        <a:xfrm>
          <a:off x="14909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94051</xdr:rowOff>
    </xdr:from>
    <xdr:to>
      <xdr:col>21</xdr:col>
      <xdr:colOff>0</xdr:colOff>
      <xdr:row>62</xdr:row>
      <xdr:rowOff>111478</xdr:rowOff>
    </xdr:to>
    <xdr:cxnSp macro="">
      <xdr:nvCxnSpPr>
        <xdr:cNvPr id="328" name="直線コネクタ 327"/>
        <xdr:cNvCxnSpPr/>
      </xdr:nvCxnSpPr>
      <xdr:spPr>
        <a:xfrm>
          <a:off x="13512800" y="1072395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30" name="テキスト ボックス 329"/>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42421</xdr:rowOff>
    </xdr:from>
    <xdr:ext cx="762000" cy="259045"/>
    <xdr:sp macro="" textlink="">
      <xdr:nvSpPr>
        <xdr:cNvPr id="332" name="テキスト ボックス 331"/>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38" name="円/楕円 337"/>
        <xdr:cNvSpPr/>
      </xdr:nvSpPr>
      <xdr:spPr>
        <a:xfrm>
          <a:off x="169672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56885</xdr:rowOff>
    </xdr:from>
    <xdr:ext cx="762000" cy="259045"/>
    <xdr:sp macro="" textlink="">
      <xdr:nvSpPr>
        <xdr:cNvPr id="339" name="定員管理の状況該当値テキスト"/>
        <xdr:cNvSpPr txBox="1"/>
      </xdr:nvSpPr>
      <xdr:spPr>
        <a:xfrm>
          <a:off x="17106900" y="10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100895</xdr:rowOff>
    </xdr:from>
    <xdr:to>
      <xdr:col>23</xdr:col>
      <xdr:colOff>457200</xdr:colOff>
      <xdr:row>63</xdr:row>
      <xdr:rowOff>31045</xdr:rowOff>
    </xdr:to>
    <xdr:sp macro="" textlink="">
      <xdr:nvSpPr>
        <xdr:cNvPr id="340" name="円/楕円 339"/>
        <xdr:cNvSpPr/>
      </xdr:nvSpPr>
      <xdr:spPr>
        <a:xfrm>
          <a:off x="16129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15822</xdr:rowOff>
    </xdr:from>
    <xdr:ext cx="736600" cy="259045"/>
    <xdr:sp macro="" textlink="">
      <xdr:nvSpPr>
        <xdr:cNvPr id="341" name="テキスト ボックス 340"/>
        <xdr:cNvSpPr txBox="1"/>
      </xdr:nvSpPr>
      <xdr:spPr>
        <a:xfrm>
          <a:off x="15798800" y="1081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63359</xdr:rowOff>
    </xdr:from>
    <xdr:to>
      <xdr:col>22</xdr:col>
      <xdr:colOff>254000</xdr:colOff>
      <xdr:row>62</xdr:row>
      <xdr:rowOff>164959</xdr:rowOff>
    </xdr:to>
    <xdr:sp macro="" textlink="">
      <xdr:nvSpPr>
        <xdr:cNvPr id="342" name="円/楕円 341"/>
        <xdr:cNvSpPr/>
      </xdr:nvSpPr>
      <xdr:spPr>
        <a:xfrm>
          <a:off x="15240000" y="106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149736</xdr:rowOff>
    </xdr:from>
    <xdr:ext cx="762000" cy="259045"/>
    <xdr:sp macro="" textlink="">
      <xdr:nvSpPr>
        <xdr:cNvPr id="343" name="テキスト ボックス 342"/>
        <xdr:cNvSpPr txBox="1"/>
      </xdr:nvSpPr>
      <xdr:spPr>
        <a:xfrm>
          <a:off x="14909800" y="1077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60678</xdr:rowOff>
    </xdr:from>
    <xdr:to>
      <xdr:col>21</xdr:col>
      <xdr:colOff>50800</xdr:colOff>
      <xdr:row>62</xdr:row>
      <xdr:rowOff>162278</xdr:rowOff>
    </xdr:to>
    <xdr:sp macro="" textlink="">
      <xdr:nvSpPr>
        <xdr:cNvPr id="344" name="円/楕円 343"/>
        <xdr:cNvSpPr/>
      </xdr:nvSpPr>
      <xdr:spPr>
        <a:xfrm>
          <a:off x="14351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147055</xdr:rowOff>
    </xdr:from>
    <xdr:ext cx="762000" cy="259045"/>
    <xdr:sp macro="" textlink="">
      <xdr:nvSpPr>
        <xdr:cNvPr id="345" name="テキスト ボックス 344"/>
        <xdr:cNvSpPr txBox="1"/>
      </xdr:nvSpPr>
      <xdr:spPr>
        <a:xfrm>
          <a:off x="14020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43251</xdr:rowOff>
    </xdr:from>
    <xdr:to>
      <xdr:col>19</xdr:col>
      <xdr:colOff>533400</xdr:colOff>
      <xdr:row>62</xdr:row>
      <xdr:rowOff>144851</xdr:rowOff>
    </xdr:to>
    <xdr:sp macro="" textlink="">
      <xdr:nvSpPr>
        <xdr:cNvPr id="346" name="円/楕円 345"/>
        <xdr:cNvSpPr/>
      </xdr:nvSpPr>
      <xdr:spPr>
        <a:xfrm>
          <a:off x="13462000" y="106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129628</xdr:rowOff>
    </xdr:from>
    <xdr:ext cx="762000" cy="259045"/>
    <xdr:sp macro="" textlink="">
      <xdr:nvSpPr>
        <xdr:cNvPr id="347" name="テキスト ボックス 346"/>
        <xdr:cNvSpPr txBox="1"/>
      </xdr:nvSpPr>
      <xdr:spPr>
        <a:xfrm>
          <a:off x="13131800" y="1075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標準財政規模が前年度と比較して減少しているが、地方債元利償還金等も大幅に減少しており、実質公債費比率は</a:t>
          </a:r>
          <a:r>
            <a:rPr kumimoji="1" lang="en-US" altLang="ja-JP" sz="1300">
              <a:latin typeface="ＭＳ Ｐゴシック"/>
            </a:rPr>
            <a:t>0.5</a:t>
          </a:r>
          <a:r>
            <a:rPr kumimoji="1" lang="ja-JP" altLang="en-US" sz="1300">
              <a:latin typeface="ＭＳ Ｐゴシック"/>
            </a:rPr>
            <a:t>％の減となっている。</a:t>
          </a:r>
          <a:endParaRPr kumimoji="1" lang="en-US" altLang="ja-JP" sz="1300">
            <a:latin typeface="ＭＳ Ｐゴシック"/>
          </a:endParaRPr>
        </a:p>
        <a:p>
          <a:r>
            <a:rPr kumimoji="1" lang="ja-JP" altLang="en-US" sz="1300">
              <a:latin typeface="ＭＳ Ｐゴシック"/>
            </a:rPr>
            <a:t>　今後も、地方債元利償還金等の額は減少していくと見込まれ、同様に実質公債費比率も減少していくと推計されるが、普通交付税についても減少していく見込みであるため、交付税算入率の低い地方債発行を抑制するなど、水準の維持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41628</xdr:rowOff>
    </xdr:to>
    <xdr:cxnSp macro="">
      <xdr:nvCxnSpPr>
        <xdr:cNvPr id="382" name="直線コネクタ 381"/>
        <xdr:cNvCxnSpPr/>
      </xdr:nvCxnSpPr>
      <xdr:spPr>
        <a:xfrm flipV="1">
          <a:off x="16179800" y="73469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83"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41628</xdr:rowOff>
    </xdr:from>
    <xdr:to>
      <xdr:col>23</xdr:col>
      <xdr:colOff>406400</xdr:colOff>
      <xdr:row>44</xdr:row>
      <xdr:rowOff>4233</xdr:rowOff>
    </xdr:to>
    <xdr:cxnSp macro="">
      <xdr:nvCxnSpPr>
        <xdr:cNvPr id="385" name="直線コネクタ 384"/>
        <xdr:cNvCxnSpPr/>
      </xdr:nvCxnSpPr>
      <xdr:spPr>
        <a:xfrm flipV="1">
          <a:off x="15290800" y="74139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163988</xdr:rowOff>
    </xdr:from>
    <xdr:ext cx="736600" cy="259045"/>
    <xdr:sp macro="" textlink="">
      <xdr:nvSpPr>
        <xdr:cNvPr id="387" name="テキスト ボックス 386"/>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98072</xdr:rowOff>
    </xdr:to>
    <xdr:cxnSp macro="">
      <xdr:nvCxnSpPr>
        <xdr:cNvPr id="388" name="直線コネクタ 387"/>
        <xdr:cNvCxnSpPr/>
      </xdr:nvCxnSpPr>
      <xdr:spPr>
        <a:xfrm flipV="1">
          <a:off x="14401800" y="75480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139999</xdr:rowOff>
    </xdr:from>
    <xdr:ext cx="762000" cy="259045"/>
    <xdr:sp macro="" textlink="">
      <xdr:nvSpPr>
        <xdr:cNvPr id="390" name="テキスト ボックス 389"/>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98072</xdr:rowOff>
    </xdr:from>
    <xdr:to>
      <xdr:col>21</xdr:col>
      <xdr:colOff>0</xdr:colOff>
      <xdr:row>44</xdr:row>
      <xdr:rowOff>165100</xdr:rowOff>
    </xdr:to>
    <xdr:cxnSp macro="">
      <xdr:nvCxnSpPr>
        <xdr:cNvPr id="391" name="直線コネクタ 390"/>
        <xdr:cNvCxnSpPr/>
      </xdr:nvCxnSpPr>
      <xdr:spPr>
        <a:xfrm flipV="1">
          <a:off x="13512800" y="76418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129416</xdr:rowOff>
    </xdr:from>
    <xdr:ext cx="762000" cy="259045"/>
    <xdr:sp macro="" textlink="">
      <xdr:nvSpPr>
        <xdr:cNvPr id="393" name="テキスト ボックス 392"/>
        <xdr:cNvSpPr txBox="1"/>
      </xdr:nvSpPr>
      <xdr:spPr>
        <a:xfrm>
          <a:off x="14020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395" name="テキスト ボックス 394"/>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1" name="円/楕円 400"/>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402"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162278</xdr:rowOff>
    </xdr:from>
    <xdr:to>
      <xdr:col>23</xdr:col>
      <xdr:colOff>457200</xdr:colOff>
      <xdr:row>43</xdr:row>
      <xdr:rowOff>92428</xdr:rowOff>
    </xdr:to>
    <xdr:sp macro="" textlink="">
      <xdr:nvSpPr>
        <xdr:cNvPr id="403" name="円/楕円 402"/>
        <xdr:cNvSpPr/>
      </xdr:nvSpPr>
      <xdr:spPr>
        <a:xfrm>
          <a:off x="16129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77205</xdr:rowOff>
    </xdr:from>
    <xdr:ext cx="736600" cy="259045"/>
    <xdr:sp macro="" textlink="">
      <xdr:nvSpPr>
        <xdr:cNvPr id="404" name="テキスト ボックス 403"/>
        <xdr:cNvSpPr txBox="1"/>
      </xdr:nvSpPr>
      <xdr:spPr>
        <a:xfrm>
          <a:off x="15798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5" name="円/楕円 404"/>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6" name="テキスト ボックス 405"/>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47272</xdr:rowOff>
    </xdr:from>
    <xdr:to>
      <xdr:col>21</xdr:col>
      <xdr:colOff>50800</xdr:colOff>
      <xdr:row>44</xdr:row>
      <xdr:rowOff>148872</xdr:rowOff>
    </xdr:to>
    <xdr:sp macro="" textlink="">
      <xdr:nvSpPr>
        <xdr:cNvPr id="407" name="円/楕円 406"/>
        <xdr:cNvSpPr/>
      </xdr:nvSpPr>
      <xdr:spPr>
        <a:xfrm>
          <a:off x="14351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133649</xdr:rowOff>
    </xdr:from>
    <xdr:ext cx="762000" cy="259045"/>
    <xdr:sp macro="" textlink="">
      <xdr:nvSpPr>
        <xdr:cNvPr id="408" name="テキスト ボックス 407"/>
        <xdr:cNvSpPr txBox="1"/>
      </xdr:nvSpPr>
      <xdr:spPr>
        <a:xfrm>
          <a:off x="14020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09" name="円/楕円 408"/>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0" name="テキスト ボックス 409"/>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大型事業等の終了等により地方債現在高の減少、また、財政調整基金等の積立により充当可能基金も増加していることから、将来負担比率は年々減少しているが、依然として類似団体平均を上回っている。</a:t>
          </a:r>
          <a:endParaRPr kumimoji="1" lang="en-US" altLang="ja-JP" sz="1300">
            <a:latin typeface="ＭＳ Ｐゴシック"/>
          </a:endParaRPr>
        </a:p>
        <a:p>
          <a:r>
            <a:rPr kumimoji="1" lang="ja-JP" altLang="en-US" sz="1300">
              <a:latin typeface="ＭＳ Ｐゴシック"/>
            </a:rPr>
            <a:t>　今後も、普通交付税の減少が見込まれることから、後世への負担を少しでも軽減するよう交付税算入率の低い地方債発行の抑制に努める。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111548</xdr:rowOff>
    </xdr:from>
    <xdr:to>
      <xdr:col>24</xdr:col>
      <xdr:colOff>558800</xdr:colOff>
      <xdr:row>18</xdr:row>
      <xdr:rowOff>76835</xdr:rowOff>
    </xdr:to>
    <xdr:cxnSp macro="">
      <xdr:nvCxnSpPr>
        <xdr:cNvPr id="444" name="直線コネクタ 443"/>
        <xdr:cNvCxnSpPr/>
      </xdr:nvCxnSpPr>
      <xdr:spPr>
        <a:xfrm flipV="1">
          <a:off x="16179800" y="3026198"/>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5"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76835</xdr:rowOff>
    </xdr:from>
    <xdr:to>
      <xdr:col>23</xdr:col>
      <xdr:colOff>406400</xdr:colOff>
      <xdr:row>19</xdr:row>
      <xdr:rowOff>47484</xdr:rowOff>
    </xdr:to>
    <xdr:cxnSp macro="">
      <xdr:nvCxnSpPr>
        <xdr:cNvPr id="447" name="直線コネクタ 446"/>
        <xdr:cNvCxnSpPr/>
      </xdr:nvCxnSpPr>
      <xdr:spPr>
        <a:xfrm flipV="1">
          <a:off x="15290800" y="3162935"/>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8" name="フローチャート : 判断 447"/>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9" name="テキスト ボックス 448"/>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47484</xdr:rowOff>
    </xdr:from>
    <xdr:to>
      <xdr:col>22</xdr:col>
      <xdr:colOff>203200</xdr:colOff>
      <xdr:row>20</xdr:row>
      <xdr:rowOff>40922</xdr:rowOff>
    </xdr:to>
    <xdr:cxnSp macro="">
      <xdr:nvCxnSpPr>
        <xdr:cNvPr id="450" name="直線コネクタ 449"/>
        <xdr:cNvCxnSpPr/>
      </xdr:nvCxnSpPr>
      <xdr:spPr>
        <a:xfrm flipV="1">
          <a:off x="14401800" y="3305034"/>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51" name="フローチャート : 判断 450"/>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11800</xdr:rowOff>
    </xdr:from>
    <xdr:ext cx="762000" cy="259045"/>
    <xdr:sp macro="" textlink="">
      <xdr:nvSpPr>
        <xdr:cNvPr id="452" name="テキスト ボックス 451"/>
        <xdr:cNvSpPr txBox="1"/>
      </xdr:nvSpPr>
      <xdr:spPr>
        <a:xfrm>
          <a:off x="14909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40922</xdr:rowOff>
    </xdr:from>
    <xdr:to>
      <xdr:col>21</xdr:col>
      <xdr:colOff>0</xdr:colOff>
      <xdr:row>22</xdr:row>
      <xdr:rowOff>3669</xdr:rowOff>
    </xdr:to>
    <xdr:cxnSp macro="">
      <xdr:nvCxnSpPr>
        <xdr:cNvPr id="453" name="直線コネクタ 452"/>
        <xdr:cNvCxnSpPr/>
      </xdr:nvCxnSpPr>
      <xdr:spPr>
        <a:xfrm flipV="1">
          <a:off x="13512800" y="3469922"/>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4" name="フローチャート : 判断 453"/>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133790</xdr:rowOff>
    </xdr:from>
    <xdr:ext cx="762000" cy="259045"/>
    <xdr:sp macro="" textlink="">
      <xdr:nvSpPr>
        <xdr:cNvPr id="455" name="テキスト ボックス 454"/>
        <xdr:cNvSpPr txBox="1"/>
      </xdr:nvSpPr>
      <xdr:spPr>
        <a:xfrm>
          <a:off x="14020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6" name="フローチャート : 判断 455"/>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139294</xdr:rowOff>
    </xdr:from>
    <xdr:ext cx="762000" cy="259045"/>
    <xdr:sp macro="" textlink="">
      <xdr:nvSpPr>
        <xdr:cNvPr id="457" name="テキスト ボックス 456"/>
        <xdr:cNvSpPr txBox="1"/>
      </xdr:nvSpPr>
      <xdr:spPr>
        <a:xfrm>
          <a:off x="13131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60748</xdr:rowOff>
    </xdr:from>
    <xdr:to>
      <xdr:col>24</xdr:col>
      <xdr:colOff>609600</xdr:colOff>
      <xdr:row>17</xdr:row>
      <xdr:rowOff>162348</xdr:rowOff>
    </xdr:to>
    <xdr:sp macro="" textlink="">
      <xdr:nvSpPr>
        <xdr:cNvPr id="463" name="円/楕円 462"/>
        <xdr:cNvSpPr/>
      </xdr:nvSpPr>
      <xdr:spPr>
        <a:xfrm>
          <a:off x="169672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32825</xdr:rowOff>
    </xdr:from>
    <xdr:ext cx="762000" cy="259045"/>
    <xdr:sp macro="" textlink="">
      <xdr:nvSpPr>
        <xdr:cNvPr id="464" name="将来負担の状況該当値テキスト"/>
        <xdr:cNvSpPr txBox="1"/>
      </xdr:nvSpPr>
      <xdr:spPr>
        <a:xfrm>
          <a:off x="17106900" y="29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26035</xdr:rowOff>
    </xdr:from>
    <xdr:to>
      <xdr:col>23</xdr:col>
      <xdr:colOff>457200</xdr:colOff>
      <xdr:row>18</xdr:row>
      <xdr:rowOff>127635</xdr:rowOff>
    </xdr:to>
    <xdr:sp macro="" textlink="">
      <xdr:nvSpPr>
        <xdr:cNvPr id="465" name="円/楕円 464"/>
        <xdr:cNvSpPr/>
      </xdr:nvSpPr>
      <xdr:spPr>
        <a:xfrm>
          <a:off x="16129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112412</xdr:rowOff>
    </xdr:from>
    <xdr:ext cx="736600" cy="259045"/>
    <xdr:sp macro="" textlink="">
      <xdr:nvSpPr>
        <xdr:cNvPr id="466" name="テキスト ボックス 465"/>
        <xdr:cNvSpPr txBox="1"/>
      </xdr:nvSpPr>
      <xdr:spPr>
        <a:xfrm>
          <a:off x="15798800" y="319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168134</xdr:rowOff>
    </xdr:from>
    <xdr:to>
      <xdr:col>22</xdr:col>
      <xdr:colOff>254000</xdr:colOff>
      <xdr:row>19</xdr:row>
      <xdr:rowOff>98284</xdr:rowOff>
    </xdr:to>
    <xdr:sp macro="" textlink="">
      <xdr:nvSpPr>
        <xdr:cNvPr id="467" name="円/楕円 466"/>
        <xdr:cNvSpPr/>
      </xdr:nvSpPr>
      <xdr:spPr>
        <a:xfrm>
          <a:off x="152400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83061</xdr:rowOff>
    </xdr:from>
    <xdr:ext cx="762000" cy="259045"/>
    <xdr:sp macro="" textlink="">
      <xdr:nvSpPr>
        <xdr:cNvPr id="468" name="テキスト ボックス 467"/>
        <xdr:cNvSpPr txBox="1"/>
      </xdr:nvSpPr>
      <xdr:spPr>
        <a:xfrm>
          <a:off x="14909800" y="334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161572</xdr:rowOff>
    </xdr:from>
    <xdr:to>
      <xdr:col>21</xdr:col>
      <xdr:colOff>50800</xdr:colOff>
      <xdr:row>20</xdr:row>
      <xdr:rowOff>91722</xdr:rowOff>
    </xdr:to>
    <xdr:sp macro="" textlink="">
      <xdr:nvSpPr>
        <xdr:cNvPr id="469" name="円/楕円 468"/>
        <xdr:cNvSpPr/>
      </xdr:nvSpPr>
      <xdr:spPr>
        <a:xfrm>
          <a:off x="14351000" y="34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76499</xdr:rowOff>
    </xdr:from>
    <xdr:ext cx="762000" cy="259045"/>
    <xdr:sp macro="" textlink="">
      <xdr:nvSpPr>
        <xdr:cNvPr id="470" name="テキスト ボックス 469"/>
        <xdr:cNvSpPr txBox="1"/>
      </xdr:nvSpPr>
      <xdr:spPr>
        <a:xfrm>
          <a:off x="14020800" y="350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124319</xdr:rowOff>
    </xdr:from>
    <xdr:to>
      <xdr:col>19</xdr:col>
      <xdr:colOff>533400</xdr:colOff>
      <xdr:row>22</xdr:row>
      <xdr:rowOff>54469</xdr:rowOff>
    </xdr:to>
    <xdr:sp macro="" textlink="">
      <xdr:nvSpPr>
        <xdr:cNvPr id="471" name="円/楕円 470"/>
        <xdr:cNvSpPr/>
      </xdr:nvSpPr>
      <xdr:spPr>
        <a:xfrm>
          <a:off x="13462000" y="37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39246</xdr:rowOff>
    </xdr:from>
    <xdr:ext cx="762000" cy="259045"/>
    <xdr:sp macro="" textlink="">
      <xdr:nvSpPr>
        <xdr:cNvPr id="472" name="テキスト ボックス 471"/>
        <xdr:cNvSpPr txBox="1"/>
      </xdr:nvSpPr>
      <xdr:spPr>
        <a:xfrm>
          <a:off x="13131800" y="381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17,237
17,144
138.09
14,400,927
13,870,822
341,072
9,251,774
17,254,210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定員適正化計画に基づき職員数の削減を行っており、類似団体平均を</a:t>
          </a:r>
          <a:r>
            <a:rPr kumimoji="1" lang="en-US" altLang="ja-JP" sz="1300">
              <a:latin typeface="ＭＳ Ｐゴシック"/>
            </a:rPr>
            <a:t>1.5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今後も定員適正化計画に基づく定員管理に努める。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35</xdr:row>
      <xdr:rowOff>151493</xdr:rowOff>
    </xdr:to>
    <xdr:cxnSp macro="">
      <xdr:nvCxnSpPr>
        <xdr:cNvPr id="68" name="直線コネクタ 67"/>
        <xdr:cNvCxnSpPr/>
      </xdr:nvCxnSpPr>
      <xdr:spPr>
        <a:xfrm>
          <a:off x="3987800" y="6097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35</xdr:row>
      <xdr:rowOff>151493</xdr:rowOff>
    </xdr:to>
    <xdr:cxnSp macro="">
      <xdr:nvCxnSpPr>
        <xdr:cNvPr id="71" name="直線コネクタ 70"/>
        <xdr:cNvCxnSpPr/>
      </xdr:nvCxnSpPr>
      <xdr:spPr>
        <a:xfrm flipV="1">
          <a:off x="3098800" y="609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35</xdr:row>
      <xdr:rowOff>151493</xdr:rowOff>
    </xdr:to>
    <xdr:cxnSp macro="">
      <xdr:nvCxnSpPr>
        <xdr:cNvPr id="74" name="直線コネクタ 73"/>
        <xdr:cNvCxnSpPr/>
      </xdr:nvCxnSpPr>
      <xdr:spPr>
        <a:xfrm>
          <a:off x="2209800" y="609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76" name="テキスト ボックス 75"/>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36</xdr:row>
      <xdr:rowOff>67128</xdr:rowOff>
    </xdr:to>
    <xdr:cxnSp macro="">
      <xdr:nvCxnSpPr>
        <xdr:cNvPr id="77" name="直線コネクタ 76"/>
        <xdr:cNvCxnSpPr/>
      </xdr:nvCxnSpPr>
      <xdr:spPr>
        <a:xfrm flipV="1">
          <a:off x="1320800" y="6097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87" name="円/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117220</xdr:rowOff>
    </xdr:from>
    <xdr:ext cx="762000" cy="259045"/>
    <xdr:sp macro="" textlink="">
      <xdr:nvSpPr>
        <xdr:cNvPr id="88"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46264</xdr:rowOff>
    </xdr:from>
    <xdr:to>
      <xdr:col>5</xdr:col>
      <xdr:colOff>600075</xdr:colOff>
      <xdr:row>35</xdr:row>
      <xdr:rowOff>147864</xdr:rowOff>
    </xdr:to>
    <xdr:sp macro="" textlink="">
      <xdr:nvSpPr>
        <xdr:cNvPr id="89" name="円/楕円 88"/>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158041</xdr:rowOff>
    </xdr:from>
    <xdr:ext cx="736600" cy="259045"/>
    <xdr:sp macro="" textlink="">
      <xdr:nvSpPr>
        <xdr:cNvPr id="90" name="テキスト ボックス 89"/>
        <xdr:cNvSpPr txBox="1"/>
      </xdr:nvSpPr>
      <xdr:spPr>
        <a:xfrm>
          <a:off x="3606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1" name="円/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3" name="円/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4" name="テキスト ボックス 93"/>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5" name="円/楕円 94"/>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128105</xdr:rowOff>
    </xdr:from>
    <xdr:ext cx="762000" cy="259045"/>
    <xdr:sp macro="" textlink="">
      <xdr:nvSpPr>
        <xdr:cNvPr id="96" name="テキスト ボックス 95"/>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行財政改革等による経常経費の削減等により、類似団体平均を</a:t>
          </a:r>
          <a:r>
            <a:rPr kumimoji="1" lang="en-US" altLang="ja-JP" sz="1300">
              <a:latin typeface="ＭＳ Ｐゴシック"/>
            </a:rPr>
            <a:t>1.3</a:t>
          </a:r>
          <a:r>
            <a:rPr kumimoji="1" lang="ja-JP" altLang="en-US" sz="1300">
              <a:latin typeface="ＭＳ Ｐゴシック"/>
            </a:rPr>
            <a:t>ポイント下回っている。今後も引き続き事務事業の見直し等により経費削減に努める。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37193</xdr:rowOff>
    </xdr:from>
    <xdr:to>
      <xdr:col>24</xdr:col>
      <xdr:colOff>31750</xdr:colOff>
      <xdr:row>15</xdr:row>
      <xdr:rowOff>69850</xdr:rowOff>
    </xdr:to>
    <xdr:cxnSp macro="">
      <xdr:nvCxnSpPr>
        <xdr:cNvPr id="131" name="直線コネクタ 130"/>
        <xdr:cNvCxnSpPr/>
      </xdr:nvCxnSpPr>
      <xdr:spPr>
        <a:xfrm>
          <a:off x="15671800" y="2608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2"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15</xdr:row>
      <xdr:rowOff>37193</xdr:rowOff>
    </xdr:to>
    <xdr:cxnSp macro="">
      <xdr:nvCxnSpPr>
        <xdr:cNvPr id="134" name="直線コネクタ 133"/>
        <xdr:cNvCxnSpPr/>
      </xdr:nvCxnSpPr>
      <xdr:spPr>
        <a:xfrm>
          <a:off x="14782800" y="24619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61686</xdr:rowOff>
    </xdr:to>
    <xdr:cxnSp macro="">
      <xdr:nvCxnSpPr>
        <xdr:cNvPr id="137" name="直線コネクタ 136"/>
        <xdr:cNvCxnSpPr/>
      </xdr:nvCxnSpPr>
      <xdr:spPr>
        <a:xfrm>
          <a:off x="13893800" y="2364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151493</xdr:rowOff>
    </xdr:to>
    <xdr:cxnSp macro="">
      <xdr:nvCxnSpPr>
        <xdr:cNvPr id="140" name="直線コネクタ 139"/>
        <xdr:cNvCxnSpPr/>
      </xdr:nvCxnSpPr>
      <xdr:spPr>
        <a:xfrm flipV="1">
          <a:off x="13004800" y="2364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7456</xdr:rowOff>
    </xdr:from>
    <xdr:ext cx="762000" cy="259045"/>
    <xdr:sp macro="" textlink="">
      <xdr:nvSpPr>
        <xdr:cNvPr id="142" name="テキスト ボックス 141"/>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80934</xdr:rowOff>
    </xdr:from>
    <xdr:ext cx="762000" cy="259045"/>
    <xdr:sp macro="" textlink="">
      <xdr:nvSpPr>
        <xdr:cNvPr id="144" name="テキスト ボックス 143"/>
        <xdr:cNvSpPr txBox="1"/>
      </xdr:nvSpPr>
      <xdr:spPr>
        <a:xfrm>
          <a:off x="12623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50" name="円/楕円 149"/>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51"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157843</xdr:rowOff>
    </xdr:from>
    <xdr:to>
      <xdr:col>22</xdr:col>
      <xdr:colOff>615950</xdr:colOff>
      <xdr:row>15</xdr:row>
      <xdr:rowOff>87993</xdr:rowOff>
    </xdr:to>
    <xdr:sp macro="" textlink="">
      <xdr:nvSpPr>
        <xdr:cNvPr id="152" name="円/楕円 151"/>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98170</xdr:rowOff>
    </xdr:from>
    <xdr:ext cx="736600" cy="259045"/>
    <xdr:sp macro="" textlink="">
      <xdr:nvSpPr>
        <xdr:cNvPr id="153" name="テキスト ボックス 152"/>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4" name="円/楕円 153"/>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5" name="テキスト ボックス 154"/>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6" name="円/楕円 155"/>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7" name="テキスト ボックス 156"/>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58" name="円/楕円 157"/>
        <xdr:cNvSpPr/>
      </xdr:nvSpPr>
      <xdr:spPr>
        <a:xfrm>
          <a:off x="12954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41020</xdr:rowOff>
    </xdr:from>
    <xdr:ext cx="762000" cy="259045"/>
    <xdr:sp macro="" textlink="">
      <xdr:nvSpPr>
        <xdr:cNvPr id="159" name="テキスト ボックス 158"/>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年金生活者等臨時福祉給付金事業により扶助費は大幅増となっているが、経常収支比率については、前年度と比較して、</a:t>
          </a:r>
          <a:r>
            <a:rPr kumimoji="1" lang="en-US" altLang="ja-JP" sz="1300">
              <a:latin typeface="ＭＳ Ｐゴシック"/>
            </a:rPr>
            <a:t>0.4</a:t>
          </a:r>
          <a:r>
            <a:rPr kumimoji="1" lang="ja-JP" altLang="en-US" sz="1300">
              <a:latin typeface="ＭＳ Ｐゴシック"/>
            </a:rPr>
            <a:t>ポイントの増とほぼ横ばいとなっている。また、福祉事務所設置町村のため、これに関連する扶助費（生活保護費など）の影響で類似団体平均を</a:t>
          </a:r>
          <a:r>
            <a:rPr kumimoji="1" lang="en-US" altLang="ja-JP" sz="1300">
              <a:latin typeface="ＭＳ Ｐゴシック"/>
            </a:rPr>
            <a:t>0.8</a:t>
          </a:r>
          <a:r>
            <a:rPr kumimoji="1" lang="ja-JP" altLang="en-US" sz="1300">
              <a:latin typeface="ＭＳ Ｐゴシック"/>
            </a:rPr>
            <a:t>ポイント上回っている。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143328</xdr:rowOff>
    </xdr:to>
    <xdr:cxnSp macro="">
      <xdr:nvCxnSpPr>
        <xdr:cNvPr id="194" name="直線コネクタ 193"/>
        <xdr:cNvCxnSpPr/>
      </xdr:nvCxnSpPr>
      <xdr:spPr>
        <a:xfrm>
          <a:off x="3987800" y="9679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127000</xdr:rowOff>
    </xdr:to>
    <xdr:cxnSp macro="">
      <xdr:nvCxnSpPr>
        <xdr:cNvPr id="197" name="直線コネクタ 196"/>
        <xdr:cNvCxnSpPr/>
      </xdr:nvCxnSpPr>
      <xdr:spPr>
        <a:xfrm flipV="1">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9" name="テキスト ボックス 19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127000</xdr:rowOff>
    </xdr:to>
    <xdr:cxnSp macro="">
      <xdr:nvCxnSpPr>
        <xdr:cNvPr id="200" name="直線コネクタ 199"/>
        <xdr:cNvCxnSpPr/>
      </xdr:nvCxnSpPr>
      <xdr:spPr>
        <a:xfrm>
          <a:off x="2209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02" name="テキスト ボックス 20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110672</xdr:rowOff>
    </xdr:to>
    <xdr:cxnSp macro="">
      <xdr:nvCxnSpPr>
        <xdr:cNvPr id="203" name="直線コネクタ 202"/>
        <xdr:cNvCxnSpPr/>
      </xdr:nvCxnSpPr>
      <xdr:spPr>
        <a:xfrm>
          <a:off x="1320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5" name="テキスト ボックス 20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7" name="テキスト ボックス 206"/>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13" name="円/楕円 212"/>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4"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5" name="円/楕円 21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6" name="テキスト ボックス 21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7" name="円/楕円 21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8" name="テキスト ボックス 21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9" name="円/楕円 21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20" name="テキスト ボックス 21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21" name="円/楕円 220"/>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22" name="テキスト ボックス 221"/>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年度に簡易水道の料金改定（約</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5.7</a:t>
          </a:r>
          <a:r>
            <a:rPr kumimoji="1" lang="ja-JP" altLang="ja-JP" sz="1100">
              <a:solidFill>
                <a:schemeClr val="dk1"/>
              </a:solidFill>
              <a:effectLst/>
              <a:latin typeface="+mn-ea"/>
              <a:ea typeface="+mn-ea"/>
              <a:cs typeface="+mn-cs"/>
            </a:rPr>
            <a:t>％増）、平成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年度に各下水道の料金改定（約</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％増）を実施したが、依然として簡易水道事業、公共下水道事業等の特別会計への繰出金の額が多</a:t>
          </a:r>
          <a:r>
            <a:rPr kumimoji="1" lang="ja-JP" altLang="en-US" sz="1100">
              <a:solidFill>
                <a:schemeClr val="dk1"/>
              </a:solidFill>
              <a:effectLst/>
              <a:latin typeface="+mn-ea"/>
              <a:ea typeface="+mn-ea"/>
              <a:cs typeface="+mn-cs"/>
            </a:rPr>
            <a:t>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国民健康保険特別会計への繰出金については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国保被保険者の減や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人当たりの医療費の減により保険給付費の大幅な減となり、</a:t>
          </a:r>
          <a:r>
            <a:rPr kumimoji="1" lang="ja-JP" altLang="en-US" sz="1100">
              <a:solidFill>
                <a:schemeClr val="dk1"/>
              </a:solidFill>
              <a:effectLst/>
              <a:latin typeface="+mn-lt"/>
              <a:ea typeface="+mn-ea"/>
              <a:cs typeface="+mn-cs"/>
            </a:rPr>
            <a:t>繰出金も</a:t>
          </a:r>
          <a:r>
            <a:rPr kumimoji="1" lang="ja-JP" altLang="ja-JP" sz="1100">
              <a:solidFill>
                <a:schemeClr val="dk1"/>
              </a:solidFill>
              <a:effectLst/>
              <a:latin typeface="+mn-lt"/>
              <a:ea typeface="+mn-ea"/>
              <a:cs typeface="+mn-cs"/>
            </a:rPr>
            <a:t>減となっているが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全体では</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3.8</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今後、簡易水道事業及び公共下水道事業等について、更なる経費節減を実施し料金の適正化を図る</a:t>
          </a:r>
          <a:r>
            <a:rPr kumimoji="1" lang="ja-JP" altLang="en-US"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135165</xdr:rowOff>
    </xdr:from>
    <xdr:to>
      <xdr:col>24</xdr:col>
      <xdr:colOff>31750</xdr:colOff>
      <xdr:row>60</xdr:row>
      <xdr:rowOff>127000</xdr:rowOff>
    </xdr:to>
    <xdr:cxnSp macro="">
      <xdr:nvCxnSpPr>
        <xdr:cNvPr id="257" name="直線コネクタ 256"/>
        <xdr:cNvCxnSpPr/>
      </xdr:nvCxnSpPr>
      <xdr:spPr>
        <a:xfrm>
          <a:off x="15671800" y="102507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158042</xdr:rowOff>
    </xdr:from>
    <xdr:ext cx="762000" cy="259045"/>
    <xdr:sp macro="" textlink="">
      <xdr:nvSpPr>
        <xdr:cNvPr id="258" name="その他平均値テキスト"/>
        <xdr:cNvSpPr txBox="1"/>
      </xdr:nvSpPr>
      <xdr:spPr>
        <a:xfrm>
          <a:off x="16598900" y="95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135165</xdr:rowOff>
    </xdr:from>
    <xdr:to>
      <xdr:col>22</xdr:col>
      <xdr:colOff>565150</xdr:colOff>
      <xdr:row>59</xdr:row>
      <xdr:rowOff>151493</xdr:rowOff>
    </xdr:to>
    <xdr:cxnSp macro="">
      <xdr:nvCxnSpPr>
        <xdr:cNvPr id="260" name="直線コネクタ 259"/>
        <xdr:cNvCxnSpPr/>
      </xdr:nvCxnSpPr>
      <xdr:spPr>
        <a:xfrm flipV="1">
          <a:off x="14782800" y="10250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122662</xdr:rowOff>
    </xdr:from>
    <xdr:ext cx="736600" cy="259045"/>
    <xdr:sp macro="" textlink="">
      <xdr:nvSpPr>
        <xdr:cNvPr id="262" name="テキスト ボックス 261"/>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86178</xdr:rowOff>
    </xdr:from>
    <xdr:to>
      <xdr:col>21</xdr:col>
      <xdr:colOff>361950</xdr:colOff>
      <xdr:row>59</xdr:row>
      <xdr:rowOff>151493</xdr:rowOff>
    </xdr:to>
    <xdr:cxnSp macro="">
      <xdr:nvCxnSpPr>
        <xdr:cNvPr id="263" name="直線コネクタ 262"/>
        <xdr:cNvCxnSpPr/>
      </xdr:nvCxnSpPr>
      <xdr:spPr>
        <a:xfrm>
          <a:off x="13893800" y="1020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155320</xdr:rowOff>
    </xdr:from>
    <xdr:ext cx="762000" cy="259045"/>
    <xdr:sp macro="" textlink="">
      <xdr:nvSpPr>
        <xdr:cNvPr id="265" name="テキスト ボックス 264"/>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53522</xdr:rowOff>
    </xdr:from>
    <xdr:to>
      <xdr:col>20</xdr:col>
      <xdr:colOff>158750</xdr:colOff>
      <xdr:row>59</xdr:row>
      <xdr:rowOff>86178</xdr:rowOff>
    </xdr:to>
    <xdr:cxnSp macro="">
      <xdr:nvCxnSpPr>
        <xdr:cNvPr id="266" name="直線コネクタ 265"/>
        <xdr:cNvCxnSpPr/>
      </xdr:nvCxnSpPr>
      <xdr:spPr>
        <a:xfrm>
          <a:off x="13004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8" name="テキスト ボックス 26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0" name="テキスト ボックス 269"/>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76" name="円/楕円 275"/>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48277</xdr:rowOff>
    </xdr:from>
    <xdr:ext cx="762000" cy="259045"/>
    <xdr:sp macro="" textlink="">
      <xdr:nvSpPr>
        <xdr:cNvPr id="277"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84365</xdr:rowOff>
    </xdr:from>
    <xdr:to>
      <xdr:col>22</xdr:col>
      <xdr:colOff>615950</xdr:colOff>
      <xdr:row>60</xdr:row>
      <xdr:rowOff>14515</xdr:rowOff>
    </xdr:to>
    <xdr:sp macro="" textlink="">
      <xdr:nvSpPr>
        <xdr:cNvPr id="278" name="円/楕円 277"/>
        <xdr:cNvSpPr/>
      </xdr:nvSpPr>
      <xdr:spPr>
        <a:xfrm>
          <a:off x="15621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170742</xdr:rowOff>
    </xdr:from>
    <xdr:ext cx="736600" cy="259045"/>
    <xdr:sp macro="" textlink="">
      <xdr:nvSpPr>
        <xdr:cNvPr id="279" name="テキスト ボックス 278"/>
        <xdr:cNvSpPr txBox="1"/>
      </xdr:nvSpPr>
      <xdr:spPr>
        <a:xfrm>
          <a:off x="15290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100693</xdr:rowOff>
    </xdr:from>
    <xdr:to>
      <xdr:col>21</xdr:col>
      <xdr:colOff>412750</xdr:colOff>
      <xdr:row>60</xdr:row>
      <xdr:rowOff>30843</xdr:rowOff>
    </xdr:to>
    <xdr:sp macro="" textlink="">
      <xdr:nvSpPr>
        <xdr:cNvPr id="280" name="円/楕円 279"/>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15620</xdr:rowOff>
    </xdr:from>
    <xdr:ext cx="762000" cy="259045"/>
    <xdr:sp macro="" textlink="">
      <xdr:nvSpPr>
        <xdr:cNvPr id="281" name="テキスト ボックス 280"/>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35378</xdr:rowOff>
    </xdr:from>
    <xdr:to>
      <xdr:col>20</xdr:col>
      <xdr:colOff>209550</xdr:colOff>
      <xdr:row>59</xdr:row>
      <xdr:rowOff>136978</xdr:rowOff>
    </xdr:to>
    <xdr:sp macro="" textlink="">
      <xdr:nvSpPr>
        <xdr:cNvPr id="282" name="円/楕円 281"/>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121755</xdr:rowOff>
    </xdr:from>
    <xdr:ext cx="762000" cy="259045"/>
    <xdr:sp macro="" textlink="">
      <xdr:nvSpPr>
        <xdr:cNvPr id="283" name="テキスト ボックス 282"/>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2722</xdr:rowOff>
    </xdr:from>
    <xdr:to>
      <xdr:col>19</xdr:col>
      <xdr:colOff>6350</xdr:colOff>
      <xdr:row>59</xdr:row>
      <xdr:rowOff>104322</xdr:rowOff>
    </xdr:to>
    <xdr:sp macro="" textlink="">
      <xdr:nvSpPr>
        <xdr:cNvPr id="284" name="円/楕円 283"/>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89099</xdr:rowOff>
    </xdr:from>
    <xdr:ext cx="762000" cy="259045"/>
    <xdr:sp macro="" textlink="">
      <xdr:nvSpPr>
        <xdr:cNvPr id="285" name="テキスト ボックス 284"/>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実施の地域住民生活等緊急支援交付金（地域消費喚起・生活支援型）を財源とするプレミアム商品券発行事業の皆減により補助費等額は大幅減となっているが、病院事業への繰出金の増等により前年度と比較して</a:t>
          </a:r>
          <a:r>
            <a:rPr kumimoji="1" lang="en-US" altLang="ja-JP" sz="1300">
              <a:latin typeface="ＭＳ Ｐゴシック"/>
            </a:rPr>
            <a:t>1.7</a:t>
          </a:r>
          <a:r>
            <a:rPr kumimoji="1" lang="ja-JP" altLang="en-US" sz="1300">
              <a:latin typeface="ＭＳ Ｐゴシック"/>
            </a:rPr>
            <a:t>ポイントの増となっており、類似団体平均を</a:t>
          </a:r>
          <a:r>
            <a:rPr kumimoji="1" lang="en-US" altLang="ja-JP" sz="1300">
              <a:latin typeface="ＭＳ Ｐゴシック"/>
            </a:rPr>
            <a:t>4.2</a:t>
          </a:r>
          <a:r>
            <a:rPr kumimoji="1" lang="ja-JP" altLang="en-US" sz="1300">
              <a:latin typeface="ＭＳ Ｐゴシック"/>
            </a:rPr>
            <a:t>ポイントも上回っている。</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53522</xdr:rowOff>
    </xdr:from>
    <xdr:to>
      <xdr:col>24</xdr:col>
      <xdr:colOff>31750</xdr:colOff>
      <xdr:row>40</xdr:row>
      <xdr:rowOff>67128</xdr:rowOff>
    </xdr:to>
    <xdr:cxnSp macro="">
      <xdr:nvCxnSpPr>
        <xdr:cNvPr id="320" name="直線コネクタ 319"/>
        <xdr:cNvCxnSpPr/>
      </xdr:nvCxnSpPr>
      <xdr:spPr>
        <a:xfrm>
          <a:off x="15671800" y="67400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90005</xdr:rowOff>
    </xdr:from>
    <xdr:ext cx="762000" cy="259045"/>
    <xdr:sp macro="" textlink="">
      <xdr:nvSpPr>
        <xdr:cNvPr id="321" name="補助費等平均値テキスト"/>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61685</xdr:rowOff>
    </xdr:from>
    <xdr:to>
      <xdr:col>22</xdr:col>
      <xdr:colOff>565150</xdr:colOff>
      <xdr:row>39</xdr:row>
      <xdr:rowOff>53522</xdr:rowOff>
    </xdr:to>
    <xdr:cxnSp macro="">
      <xdr:nvCxnSpPr>
        <xdr:cNvPr id="323" name="直線コネクタ 322"/>
        <xdr:cNvCxnSpPr/>
      </xdr:nvCxnSpPr>
      <xdr:spPr>
        <a:xfrm>
          <a:off x="14782800" y="6576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5" name="テキスト ボックス 324"/>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7257</xdr:rowOff>
    </xdr:from>
    <xdr:to>
      <xdr:col>21</xdr:col>
      <xdr:colOff>361950</xdr:colOff>
      <xdr:row>38</xdr:row>
      <xdr:rowOff>61685</xdr:rowOff>
    </xdr:to>
    <xdr:cxnSp macro="">
      <xdr:nvCxnSpPr>
        <xdr:cNvPr id="326" name="直線コネクタ 325"/>
        <xdr:cNvCxnSpPr/>
      </xdr:nvCxnSpPr>
      <xdr:spPr>
        <a:xfrm>
          <a:off x="13893800" y="652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8" name="テキスト ボックス 327"/>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113393</xdr:rowOff>
    </xdr:from>
    <xdr:to>
      <xdr:col>20</xdr:col>
      <xdr:colOff>158750</xdr:colOff>
      <xdr:row>38</xdr:row>
      <xdr:rowOff>7257</xdr:rowOff>
    </xdr:to>
    <xdr:cxnSp macro="">
      <xdr:nvCxnSpPr>
        <xdr:cNvPr id="329" name="直線コネクタ 328"/>
        <xdr:cNvCxnSpPr/>
      </xdr:nvCxnSpPr>
      <xdr:spPr>
        <a:xfrm>
          <a:off x="13004800" y="645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76399</xdr:rowOff>
    </xdr:from>
    <xdr:ext cx="762000" cy="259045"/>
    <xdr:sp macro="" textlink="">
      <xdr:nvSpPr>
        <xdr:cNvPr id="331" name="テキスト ボックス 330"/>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43741</xdr:rowOff>
    </xdr:from>
    <xdr:ext cx="762000" cy="259045"/>
    <xdr:sp macro="" textlink="">
      <xdr:nvSpPr>
        <xdr:cNvPr id="333" name="テキスト ボックス 332"/>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16328</xdr:rowOff>
    </xdr:from>
    <xdr:to>
      <xdr:col>24</xdr:col>
      <xdr:colOff>82550</xdr:colOff>
      <xdr:row>40</xdr:row>
      <xdr:rowOff>117928</xdr:rowOff>
    </xdr:to>
    <xdr:sp macro="" textlink="">
      <xdr:nvSpPr>
        <xdr:cNvPr id="339" name="円/楕円 338"/>
        <xdr:cNvSpPr/>
      </xdr:nvSpPr>
      <xdr:spPr>
        <a:xfrm>
          <a:off x="16459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159855</xdr:rowOff>
    </xdr:from>
    <xdr:ext cx="762000" cy="259045"/>
    <xdr:sp macro="" textlink="">
      <xdr:nvSpPr>
        <xdr:cNvPr id="340" name="補助費等該当値テキスト"/>
        <xdr:cNvSpPr txBox="1"/>
      </xdr:nvSpPr>
      <xdr:spPr>
        <a:xfrm>
          <a:off x="16598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2722</xdr:rowOff>
    </xdr:from>
    <xdr:to>
      <xdr:col>22</xdr:col>
      <xdr:colOff>615950</xdr:colOff>
      <xdr:row>39</xdr:row>
      <xdr:rowOff>104322</xdr:rowOff>
    </xdr:to>
    <xdr:sp macro="" textlink="">
      <xdr:nvSpPr>
        <xdr:cNvPr id="341" name="円/楕円 340"/>
        <xdr:cNvSpPr/>
      </xdr:nvSpPr>
      <xdr:spPr>
        <a:xfrm>
          <a:off x="15621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89099</xdr:rowOff>
    </xdr:from>
    <xdr:ext cx="736600" cy="259045"/>
    <xdr:sp macro="" textlink="">
      <xdr:nvSpPr>
        <xdr:cNvPr id="342" name="テキスト ボックス 341"/>
        <xdr:cNvSpPr txBox="1"/>
      </xdr:nvSpPr>
      <xdr:spPr>
        <a:xfrm>
          <a:off x="15290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10885</xdr:rowOff>
    </xdr:from>
    <xdr:to>
      <xdr:col>21</xdr:col>
      <xdr:colOff>412750</xdr:colOff>
      <xdr:row>38</xdr:row>
      <xdr:rowOff>112485</xdr:rowOff>
    </xdr:to>
    <xdr:sp macro="" textlink="">
      <xdr:nvSpPr>
        <xdr:cNvPr id="343" name="円/楕円 342"/>
        <xdr:cNvSpPr/>
      </xdr:nvSpPr>
      <xdr:spPr>
        <a:xfrm>
          <a:off x="14732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97262</xdr:rowOff>
    </xdr:from>
    <xdr:ext cx="762000" cy="259045"/>
    <xdr:sp macro="" textlink="">
      <xdr:nvSpPr>
        <xdr:cNvPr id="344" name="テキスト ボックス 343"/>
        <xdr:cNvSpPr txBox="1"/>
      </xdr:nvSpPr>
      <xdr:spPr>
        <a:xfrm>
          <a:off x="14401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127907</xdr:rowOff>
    </xdr:from>
    <xdr:to>
      <xdr:col>20</xdr:col>
      <xdr:colOff>209550</xdr:colOff>
      <xdr:row>38</xdr:row>
      <xdr:rowOff>58057</xdr:rowOff>
    </xdr:to>
    <xdr:sp macro="" textlink="">
      <xdr:nvSpPr>
        <xdr:cNvPr id="345" name="円/楕円 344"/>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42834</xdr:rowOff>
    </xdr:from>
    <xdr:ext cx="762000" cy="259045"/>
    <xdr:sp macro="" textlink="">
      <xdr:nvSpPr>
        <xdr:cNvPr id="346" name="テキスト ボックス 345"/>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62593</xdr:rowOff>
    </xdr:from>
    <xdr:to>
      <xdr:col>19</xdr:col>
      <xdr:colOff>6350</xdr:colOff>
      <xdr:row>37</xdr:row>
      <xdr:rowOff>164193</xdr:rowOff>
    </xdr:to>
    <xdr:sp macro="" textlink="">
      <xdr:nvSpPr>
        <xdr:cNvPr id="347" name="円/楕円 346"/>
        <xdr:cNvSpPr/>
      </xdr:nvSpPr>
      <xdr:spPr>
        <a:xfrm>
          <a:off x="12954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148970</xdr:rowOff>
    </xdr:from>
    <xdr:ext cx="762000" cy="259045"/>
    <xdr:sp macro="" textlink="">
      <xdr:nvSpPr>
        <xdr:cNvPr id="348" name="テキスト ボックス 347"/>
        <xdr:cNvSpPr txBox="1"/>
      </xdr:nvSpPr>
      <xdr:spPr>
        <a:xfrm>
          <a:off x="12623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新規発行地方債の抑制等を行い地方債残高の削減を図っており、経常収支比率は減少傾向にあるが、依然として類似団体平均を上回っている。</a:t>
          </a: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168911</xdr:rowOff>
    </xdr:from>
    <xdr:to>
      <xdr:col>7</xdr:col>
      <xdr:colOff>15875</xdr:colOff>
      <xdr:row>80</xdr:row>
      <xdr:rowOff>12700</xdr:rowOff>
    </xdr:to>
    <xdr:cxnSp macro="">
      <xdr:nvCxnSpPr>
        <xdr:cNvPr id="381" name="直線コネクタ 380"/>
        <xdr:cNvCxnSpPr/>
      </xdr:nvCxnSpPr>
      <xdr:spPr>
        <a:xfrm flipV="1">
          <a:off x="3987800" y="13713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104139</xdr:rowOff>
    </xdr:to>
    <xdr:cxnSp macro="">
      <xdr:nvCxnSpPr>
        <xdr:cNvPr id="384" name="直線コネクタ 383"/>
        <xdr:cNvCxnSpPr/>
      </xdr:nvCxnSpPr>
      <xdr:spPr>
        <a:xfrm flipV="1">
          <a:off x="3098800" y="13728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104139</xdr:rowOff>
    </xdr:from>
    <xdr:to>
      <xdr:col>4</xdr:col>
      <xdr:colOff>346075</xdr:colOff>
      <xdr:row>80</xdr:row>
      <xdr:rowOff>119380</xdr:rowOff>
    </xdr:to>
    <xdr:cxnSp macro="">
      <xdr:nvCxnSpPr>
        <xdr:cNvPr id="387" name="直線コネクタ 386"/>
        <xdr:cNvCxnSpPr/>
      </xdr:nvCxnSpPr>
      <xdr:spPr>
        <a:xfrm flipV="1">
          <a:off x="2209800" y="13820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119380</xdr:rowOff>
    </xdr:from>
    <xdr:to>
      <xdr:col>3</xdr:col>
      <xdr:colOff>142875</xdr:colOff>
      <xdr:row>80</xdr:row>
      <xdr:rowOff>165100</xdr:rowOff>
    </xdr:to>
    <xdr:cxnSp macro="">
      <xdr:nvCxnSpPr>
        <xdr:cNvPr id="390" name="直線コネクタ 389"/>
        <xdr:cNvCxnSpPr/>
      </xdr:nvCxnSpPr>
      <xdr:spPr>
        <a:xfrm flipV="1">
          <a:off x="1320800" y="1383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118111</xdr:rowOff>
    </xdr:from>
    <xdr:to>
      <xdr:col>7</xdr:col>
      <xdr:colOff>66675</xdr:colOff>
      <xdr:row>80</xdr:row>
      <xdr:rowOff>48261</xdr:rowOff>
    </xdr:to>
    <xdr:sp macro="" textlink="">
      <xdr:nvSpPr>
        <xdr:cNvPr id="400" name="円/楕円 399"/>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90188</xdr:rowOff>
    </xdr:from>
    <xdr:ext cx="762000" cy="259045"/>
    <xdr:sp macro="" textlink="">
      <xdr:nvSpPr>
        <xdr:cNvPr id="401"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402" name="円/楕円 401"/>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403" name="テキスト ボックス 402"/>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53339</xdr:rowOff>
    </xdr:from>
    <xdr:to>
      <xdr:col>4</xdr:col>
      <xdr:colOff>396875</xdr:colOff>
      <xdr:row>80</xdr:row>
      <xdr:rowOff>154939</xdr:rowOff>
    </xdr:to>
    <xdr:sp macro="" textlink="">
      <xdr:nvSpPr>
        <xdr:cNvPr id="404" name="円/楕円 403"/>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139716</xdr:rowOff>
    </xdr:from>
    <xdr:ext cx="762000" cy="259045"/>
    <xdr:sp macro="" textlink="">
      <xdr:nvSpPr>
        <xdr:cNvPr id="405" name="テキスト ボックス 404"/>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68580</xdr:rowOff>
    </xdr:from>
    <xdr:to>
      <xdr:col>3</xdr:col>
      <xdr:colOff>193675</xdr:colOff>
      <xdr:row>80</xdr:row>
      <xdr:rowOff>170180</xdr:rowOff>
    </xdr:to>
    <xdr:sp macro="" textlink="">
      <xdr:nvSpPr>
        <xdr:cNvPr id="406" name="円/楕円 405"/>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154957</xdr:rowOff>
    </xdr:from>
    <xdr:ext cx="762000" cy="259045"/>
    <xdr:sp macro="" textlink="">
      <xdr:nvSpPr>
        <xdr:cNvPr id="407" name="テキスト ボックス 406"/>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408" name="円/楕円 407"/>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409" name="テキスト ボックス 408"/>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が類似団体平均を上回っているのは、簡易水道事業や下水道事業、並びに国民健康保険事業特別会計への繰出金等が類似団体平均を大幅に上回っている事が主な要因であることから、今後も特別会計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29845</xdr:rowOff>
    </xdr:from>
    <xdr:to>
      <xdr:col>24</xdr:col>
      <xdr:colOff>31750</xdr:colOff>
      <xdr:row>79</xdr:row>
      <xdr:rowOff>75564</xdr:rowOff>
    </xdr:to>
    <xdr:cxnSp macro="">
      <xdr:nvCxnSpPr>
        <xdr:cNvPr id="438" name="直線コネクタ 437"/>
        <xdr:cNvCxnSpPr/>
      </xdr:nvCxnSpPr>
      <xdr:spPr>
        <a:xfrm>
          <a:off x="15671800" y="13402945"/>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9" name="公債費以外平均値テキスト"/>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29845</xdr:rowOff>
    </xdr:to>
    <xdr:cxnSp macro="">
      <xdr:nvCxnSpPr>
        <xdr:cNvPr id="441" name="直線コネクタ 440"/>
        <xdr:cNvCxnSpPr/>
      </xdr:nvCxnSpPr>
      <xdr:spPr>
        <a:xfrm>
          <a:off x="14782800" y="133172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43" name="テキスト ボックス 442"/>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167005</xdr:rowOff>
    </xdr:from>
    <xdr:to>
      <xdr:col>21</xdr:col>
      <xdr:colOff>361950</xdr:colOff>
      <xdr:row>77</xdr:row>
      <xdr:rowOff>115570</xdr:rowOff>
    </xdr:to>
    <xdr:cxnSp macro="">
      <xdr:nvCxnSpPr>
        <xdr:cNvPr id="444" name="直線コネクタ 443"/>
        <xdr:cNvCxnSpPr/>
      </xdr:nvCxnSpPr>
      <xdr:spPr>
        <a:xfrm>
          <a:off x="13893800" y="131972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46" name="テキスト ボックス 445"/>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167005</xdr:rowOff>
    </xdr:from>
    <xdr:to>
      <xdr:col>20</xdr:col>
      <xdr:colOff>158750</xdr:colOff>
      <xdr:row>77</xdr:row>
      <xdr:rowOff>12700</xdr:rowOff>
    </xdr:to>
    <xdr:cxnSp macro="">
      <xdr:nvCxnSpPr>
        <xdr:cNvPr id="447" name="直線コネクタ 446"/>
        <xdr:cNvCxnSpPr/>
      </xdr:nvCxnSpPr>
      <xdr:spPr>
        <a:xfrm flipV="1">
          <a:off x="13004800" y="13197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9" name="テキスト ボックス 44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51" name="テキスト ボックス 450"/>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24764</xdr:rowOff>
    </xdr:from>
    <xdr:to>
      <xdr:col>24</xdr:col>
      <xdr:colOff>82550</xdr:colOff>
      <xdr:row>79</xdr:row>
      <xdr:rowOff>126364</xdr:rowOff>
    </xdr:to>
    <xdr:sp macro="" textlink="">
      <xdr:nvSpPr>
        <xdr:cNvPr id="457" name="円/楕円 456"/>
        <xdr:cNvSpPr/>
      </xdr:nvSpPr>
      <xdr:spPr>
        <a:xfrm>
          <a:off x="164592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168291</xdr:rowOff>
    </xdr:from>
    <xdr:ext cx="762000" cy="259045"/>
    <xdr:sp macro="" textlink="">
      <xdr:nvSpPr>
        <xdr:cNvPr id="458" name="公債費以外該当値テキスト"/>
        <xdr:cNvSpPr txBox="1"/>
      </xdr:nvSpPr>
      <xdr:spPr>
        <a:xfrm>
          <a:off x="165989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150495</xdr:rowOff>
    </xdr:from>
    <xdr:to>
      <xdr:col>22</xdr:col>
      <xdr:colOff>615950</xdr:colOff>
      <xdr:row>78</xdr:row>
      <xdr:rowOff>80645</xdr:rowOff>
    </xdr:to>
    <xdr:sp macro="" textlink="">
      <xdr:nvSpPr>
        <xdr:cNvPr id="459" name="円/楕円 458"/>
        <xdr:cNvSpPr/>
      </xdr:nvSpPr>
      <xdr:spPr>
        <a:xfrm>
          <a:off x="15621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65422</xdr:rowOff>
    </xdr:from>
    <xdr:ext cx="736600" cy="259045"/>
    <xdr:sp macro="" textlink="">
      <xdr:nvSpPr>
        <xdr:cNvPr id="460" name="テキスト ボックス 459"/>
        <xdr:cNvSpPr txBox="1"/>
      </xdr:nvSpPr>
      <xdr:spPr>
        <a:xfrm>
          <a:off x="15290800" y="1343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61" name="円/楕円 460"/>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62" name="テキスト ボックス 46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116205</xdr:rowOff>
    </xdr:from>
    <xdr:to>
      <xdr:col>20</xdr:col>
      <xdr:colOff>209550</xdr:colOff>
      <xdr:row>77</xdr:row>
      <xdr:rowOff>46355</xdr:rowOff>
    </xdr:to>
    <xdr:sp macro="" textlink="">
      <xdr:nvSpPr>
        <xdr:cNvPr id="463" name="円/楕円 462"/>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31132</xdr:rowOff>
    </xdr:from>
    <xdr:ext cx="762000" cy="259045"/>
    <xdr:sp macro="" textlink="">
      <xdr:nvSpPr>
        <xdr:cNvPr id="464" name="テキスト ボックス 463"/>
        <xdr:cNvSpPr txBox="1"/>
      </xdr:nvSpPr>
      <xdr:spPr>
        <a:xfrm>
          <a:off x="13512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65" name="円/楕円 464"/>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66" name="テキスト ボックス 465"/>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山口県周防大島町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36154</xdr:rowOff>
    </xdr:from>
    <xdr:to>
      <xdr:col>4</xdr:col>
      <xdr:colOff>1117600</xdr:colOff>
      <xdr:row>16</xdr:row>
      <xdr:rowOff>45016</xdr:rowOff>
    </xdr:to>
    <xdr:cxnSp macro="">
      <xdr:nvCxnSpPr>
        <xdr:cNvPr id="50" name="直線コネクタ 49"/>
        <xdr:cNvCxnSpPr/>
      </xdr:nvCxnSpPr>
      <xdr:spPr bwMode="auto">
        <a:xfrm flipV="1">
          <a:off x="5003800" y="2826979"/>
          <a:ext cx="647700" cy="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34706</xdr:rowOff>
    </xdr:from>
    <xdr:ext cx="762000" cy="259045"/>
    <xdr:sp macro="" textlink="">
      <xdr:nvSpPr>
        <xdr:cNvPr id="51" name="人口1人当たり決算額の推移平均値テキスト130"/>
        <xdr:cNvSpPr txBox="1"/>
      </xdr:nvSpPr>
      <xdr:spPr>
        <a:xfrm>
          <a:off x="5740400" y="299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45016</xdr:rowOff>
    </xdr:from>
    <xdr:to>
      <xdr:col>4</xdr:col>
      <xdr:colOff>469900</xdr:colOff>
      <xdr:row>16</xdr:row>
      <xdr:rowOff>66452</xdr:rowOff>
    </xdr:to>
    <xdr:cxnSp macro="">
      <xdr:nvCxnSpPr>
        <xdr:cNvPr id="53" name="直線コネクタ 52"/>
        <xdr:cNvCxnSpPr/>
      </xdr:nvCxnSpPr>
      <xdr:spPr bwMode="auto">
        <a:xfrm flipV="1">
          <a:off x="4305300" y="2835841"/>
          <a:ext cx="698500" cy="2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116735</xdr:rowOff>
    </xdr:from>
    <xdr:ext cx="736600" cy="259045"/>
    <xdr:sp macro="" textlink="">
      <xdr:nvSpPr>
        <xdr:cNvPr id="55" name="テキスト ボックス 54"/>
        <xdr:cNvSpPr txBox="1"/>
      </xdr:nvSpPr>
      <xdr:spPr>
        <a:xfrm>
          <a:off x="4622800" y="307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66452</xdr:rowOff>
    </xdr:from>
    <xdr:to>
      <xdr:col>3</xdr:col>
      <xdr:colOff>904875</xdr:colOff>
      <xdr:row>16</xdr:row>
      <xdr:rowOff>116035</xdr:rowOff>
    </xdr:to>
    <xdr:cxnSp macro="">
      <xdr:nvCxnSpPr>
        <xdr:cNvPr id="56" name="直線コネクタ 55"/>
        <xdr:cNvCxnSpPr/>
      </xdr:nvCxnSpPr>
      <xdr:spPr bwMode="auto">
        <a:xfrm flipV="1">
          <a:off x="3606800" y="2857277"/>
          <a:ext cx="698500" cy="4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127434</xdr:rowOff>
    </xdr:from>
    <xdr:ext cx="762000" cy="259045"/>
    <xdr:sp macro="" textlink="">
      <xdr:nvSpPr>
        <xdr:cNvPr id="58" name="テキスト ボックス 57"/>
        <xdr:cNvSpPr txBox="1"/>
      </xdr:nvSpPr>
      <xdr:spPr>
        <a:xfrm>
          <a:off x="3924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95186</xdr:rowOff>
    </xdr:from>
    <xdr:to>
      <xdr:col>3</xdr:col>
      <xdr:colOff>206375</xdr:colOff>
      <xdr:row>16</xdr:row>
      <xdr:rowOff>116035</xdr:rowOff>
    </xdr:to>
    <xdr:cxnSp macro="">
      <xdr:nvCxnSpPr>
        <xdr:cNvPr id="59" name="直線コネクタ 58"/>
        <xdr:cNvCxnSpPr/>
      </xdr:nvCxnSpPr>
      <xdr:spPr bwMode="auto">
        <a:xfrm>
          <a:off x="2908300" y="2886011"/>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150202</xdr:rowOff>
    </xdr:from>
    <xdr:ext cx="762000" cy="259045"/>
    <xdr:sp macro="" textlink="">
      <xdr:nvSpPr>
        <xdr:cNvPr id="61" name="テキスト ボックス 60"/>
        <xdr:cNvSpPr txBox="1"/>
      </xdr:nvSpPr>
      <xdr:spPr>
        <a:xfrm>
          <a:off x="32258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124568</xdr:rowOff>
    </xdr:from>
    <xdr:ext cx="762000" cy="259045"/>
    <xdr:sp macro="" textlink="">
      <xdr:nvSpPr>
        <xdr:cNvPr id="63" name="テキスト ボックス 62"/>
        <xdr:cNvSpPr txBox="1"/>
      </xdr:nvSpPr>
      <xdr:spPr>
        <a:xfrm>
          <a:off x="2527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156804</xdr:rowOff>
    </xdr:from>
    <xdr:to>
      <xdr:col>5</xdr:col>
      <xdr:colOff>34925</xdr:colOff>
      <xdr:row>16</xdr:row>
      <xdr:rowOff>86954</xdr:rowOff>
    </xdr:to>
    <xdr:sp macro="" textlink="">
      <xdr:nvSpPr>
        <xdr:cNvPr id="69" name="円/楕円 68"/>
        <xdr:cNvSpPr/>
      </xdr:nvSpPr>
      <xdr:spPr bwMode="auto">
        <a:xfrm>
          <a:off x="5600700" y="277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1881</xdr:rowOff>
    </xdr:from>
    <xdr:ext cx="762000" cy="259045"/>
    <xdr:sp macro="" textlink="">
      <xdr:nvSpPr>
        <xdr:cNvPr id="70" name="人口1人当たり決算額の推移該当値テキスト130"/>
        <xdr:cNvSpPr txBox="1"/>
      </xdr:nvSpPr>
      <xdr:spPr>
        <a:xfrm>
          <a:off x="5740400" y="2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145,672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165666</xdr:rowOff>
    </xdr:from>
    <xdr:to>
      <xdr:col>4</xdr:col>
      <xdr:colOff>520700</xdr:colOff>
      <xdr:row>16</xdr:row>
      <xdr:rowOff>95816</xdr:rowOff>
    </xdr:to>
    <xdr:sp macro="" textlink="">
      <xdr:nvSpPr>
        <xdr:cNvPr id="71" name="円/楕円 70"/>
        <xdr:cNvSpPr/>
      </xdr:nvSpPr>
      <xdr:spPr bwMode="auto">
        <a:xfrm>
          <a:off x="4953000" y="278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105993</xdr:rowOff>
    </xdr:from>
    <xdr:ext cx="736600" cy="259045"/>
    <xdr:sp macro="" textlink="">
      <xdr:nvSpPr>
        <xdr:cNvPr id="72" name="テキスト ボックス 71"/>
        <xdr:cNvSpPr txBox="1"/>
      </xdr:nvSpPr>
      <xdr:spPr>
        <a:xfrm>
          <a:off x="4622800" y="255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144,509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15652</xdr:rowOff>
    </xdr:from>
    <xdr:to>
      <xdr:col>3</xdr:col>
      <xdr:colOff>955675</xdr:colOff>
      <xdr:row>16</xdr:row>
      <xdr:rowOff>117252</xdr:rowOff>
    </xdr:to>
    <xdr:sp macro="" textlink="">
      <xdr:nvSpPr>
        <xdr:cNvPr id="73" name="円/楕円 72"/>
        <xdr:cNvSpPr/>
      </xdr:nvSpPr>
      <xdr:spPr bwMode="auto">
        <a:xfrm>
          <a:off x="4254500" y="280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127429</xdr:rowOff>
    </xdr:from>
    <xdr:ext cx="762000" cy="259045"/>
    <xdr:sp macro="" textlink="">
      <xdr:nvSpPr>
        <xdr:cNvPr id="74" name="テキスト ボックス 73"/>
        <xdr:cNvSpPr txBox="1"/>
      </xdr:nvSpPr>
      <xdr:spPr>
        <a:xfrm>
          <a:off x="3924300" y="257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65235</xdr:rowOff>
    </xdr:from>
    <xdr:to>
      <xdr:col>3</xdr:col>
      <xdr:colOff>257175</xdr:colOff>
      <xdr:row>16</xdr:row>
      <xdr:rowOff>166835</xdr:rowOff>
    </xdr:to>
    <xdr:sp macro="" textlink="">
      <xdr:nvSpPr>
        <xdr:cNvPr id="75" name="円/楕円 74"/>
        <xdr:cNvSpPr/>
      </xdr:nvSpPr>
      <xdr:spPr bwMode="auto">
        <a:xfrm>
          <a:off x="3556000" y="285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5562</xdr:rowOff>
    </xdr:from>
    <xdr:ext cx="762000" cy="259045"/>
    <xdr:sp macro="" textlink="">
      <xdr:nvSpPr>
        <xdr:cNvPr id="76" name="テキスト ボックス 75"/>
        <xdr:cNvSpPr txBox="1"/>
      </xdr:nvSpPr>
      <xdr:spPr>
        <a:xfrm>
          <a:off x="3225800" y="262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44386</xdr:rowOff>
    </xdr:from>
    <xdr:to>
      <xdr:col>2</xdr:col>
      <xdr:colOff>692150</xdr:colOff>
      <xdr:row>16</xdr:row>
      <xdr:rowOff>145986</xdr:rowOff>
    </xdr:to>
    <xdr:sp macro="" textlink="">
      <xdr:nvSpPr>
        <xdr:cNvPr id="77" name="円/楕円 76"/>
        <xdr:cNvSpPr/>
      </xdr:nvSpPr>
      <xdr:spPr bwMode="auto">
        <a:xfrm>
          <a:off x="2857500" y="28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156163</xdr:rowOff>
    </xdr:from>
    <xdr:ext cx="762000" cy="259045"/>
    <xdr:sp macro="" textlink="">
      <xdr:nvSpPr>
        <xdr:cNvPr id="78" name="テキスト ボックス 77"/>
        <xdr:cNvSpPr txBox="1"/>
      </xdr:nvSpPr>
      <xdr:spPr>
        <a:xfrm>
          <a:off x="2527300" y="260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87155</xdr:rowOff>
    </xdr:from>
    <xdr:to>
      <xdr:col>4</xdr:col>
      <xdr:colOff>1117600</xdr:colOff>
      <xdr:row>34</xdr:row>
      <xdr:rowOff>104986</xdr:rowOff>
    </xdr:to>
    <xdr:cxnSp macro="">
      <xdr:nvCxnSpPr>
        <xdr:cNvPr id="110" name="直線コネクタ 109"/>
        <xdr:cNvCxnSpPr/>
      </xdr:nvCxnSpPr>
      <xdr:spPr bwMode="auto">
        <a:xfrm>
          <a:off x="5003800" y="6354605"/>
          <a:ext cx="6477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51836</xdr:rowOff>
    </xdr:from>
    <xdr:to>
      <xdr:col>4</xdr:col>
      <xdr:colOff>469900</xdr:colOff>
      <xdr:row>34</xdr:row>
      <xdr:rowOff>87155</xdr:rowOff>
    </xdr:to>
    <xdr:cxnSp macro="">
      <xdr:nvCxnSpPr>
        <xdr:cNvPr id="113" name="直線コネクタ 112"/>
        <xdr:cNvCxnSpPr/>
      </xdr:nvCxnSpPr>
      <xdr:spPr bwMode="auto">
        <a:xfrm>
          <a:off x="4305300" y="6319286"/>
          <a:ext cx="698500" cy="3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205371</xdr:rowOff>
    </xdr:from>
    <xdr:ext cx="736600" cy="259045"/>
    <xdr:sp macro="" textlink="">
      <xdr:nvSpPr>
        <xdr:cNvPr id="115" name="テキスト ボックス 114"/>
        <xdr:cNvSpPr txBox="1"/>
      </xdr:nvSpPr>
      <xdr:spPr>
        <a:xfrm>
          <a:off x="4622800" y="681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308074</xdr:rowOff>
    </xdr:from>
    <xdr:to>
      <xdr:col>3</xdr:col>
      <xdr:colOff>904875</xdr:colOff>
      <xdr:row>34</xdr:row>
      <xdr:rowOff>51836</xdr:rowOff>
    </xdr:to>
    <xdr:cxnSp macro="">
      <xdr:nvCxnSpPr>
        <xdr:cNvPr id="116" name="直線コネクタ 115"/>
        <xdr:cNvCxnSpPr/>
      </xdr:nvCxnSpPr>
      <xdr:spPr bwMode="auto">
        <a:xfrm>
          <a:off x="3606800" y="6232624"/>
          <a:ext cx="698500" cy="8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18" name="テキスト ボックス 117"/>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184584</xdr:rowOff>
    </xdr:from>
    <xdr:to>
      <xdr:col>3</xdr:col>
      <xdr:colOff>206375</xdr:colOff>
      <xdr:row>33</xdr:row>
      <xdr:rowOff>308074</xdr:rowOff>
    </xdr:to>
    <xdr:cxnSp macro="">
      <xdr:nvCxnSpPr>
        <xdr:cNvPr id="119" name="直線コネクタ 118"/>
        <xdr:cNvCxnSpPr/>
      </xdr:nvCxnSpPr>
      <xdr:spPr bwMode="auto">
        <a:xfrm>
          <a:off x="2908300" y="6109134"/>
          <a:ext cx="698500" cy="12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56849</xdr:rowOff>
    </xdr:from>
    <xdr:ext cx="762000" cy="259045"/>
    <xdr:sp macro="" textlink="">
      <xdr:nvSpPr>
        <xdr:cNvPr id="121" name="テキスト ボックス 120"/>
        <xdr:cNvSpPr txBox="1"/>
      </xdr:nvSpPr>
      <xdr:spPr>
        <a:xfrm>
          <a:off x="32258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3" name="テキスト ボックス 122"/>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54186</xdr:rowOff>
    </xdr:from>
    <xdr:to>
      <xdr:col>5</xdr:col>
      <xdr:colOff>34925</xdr:colOff>
      <xdr:row>34</xdr:row>
      <xdr:rowOff>155786</xdr:rowOff>
    </xdr:to>
    <xdr:sp macro="" textlink="">
      <xdr:nvSpPr>
        <xdr:cNvPr id="129" name="円/楕円 128"/>
        <xdr:cNvSpPr/>
      </xdr:nvSpPr>
      <xdr:spPr bwMode="auto">
        <a:xfrm>
          <a:off x="5600700" y="632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242163</xdr:rowOff>
    </xdr:from>
    <xdr:ext cx="762000" cy="259045"/>
    <xdr:sp macro="" textlink="">
      <xdr:nvSpPr>
        <xdr:cNvPr id="130" name="人口1人当たり決算額の推移該当値テキスト445"/>
        <xdr:cNvSpPr txBox="1"/>
      </xdr:nvSpPr>
      <xdr:spPr>
        <a:xfrm>
          <a:off x="5740400" y="61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36355</xdr:rowOff>
    </xdr:from>
    <xdr:to>
      <xdr:col>4</xdr:col>
      <xdr:colOff>520700</xdr:colOff>
      <xdr:row>34</xdr:row>
      <xdr:rowOff>137955</xdr:rowOff>
    </xdr:to>
    <xdr:sp macro="" textlink="">
      <xdr:nvSpPr>
        <xdr:cNvPr id="131" name="円/楕円 130"/>
        <xdr:cNvSpPr/>
      </xdr:nvSpPr>
      <xdr:spPr bwMode="auto">
        <a:xfrm>
          <a:off x="4953000" y="630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148132</xdr:rowOff>
    </xdr:from>
    <xdr:ext cx="736600" cy="259045"/>
    <xdr:sp macro="" textlink="">
      <xdr:nvSpPr>
        <xdr:cNvPr id="132" name="テキスト ボックス 131"/>
        <xdr:cNvSpPr txBox="1"/>
      </xdr:nvSpPr>
      <xdr:spPr>
        <a:xfrm>
          <a:off x="4622800" y="607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1036</xdr:rowOff>
    </xdr:from>
    <xdr:to>
      <xdr:col>3</xdr:col>
      <xdr:colOff>955675</xdr:colOff>
      <xdr:row>34</xdr:row>
      <xdr:rowOff>102636</xdr:rowOff>
    </xdr:to>
    <xdr:sp macro="" textlink="">
      <xdr:nvSpPr>
        <xdr:cNvPr id="133" name="円/楕円 132"/>
        <xdr:cNvSpPr/>
      </xdr:nvSpPr>
      <xdr:spPr bwMode="auto">
        <a:xfrm>
          <a:off x="4254500" y="6268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112813</xdr:rowOff>
    </xdr:from>
    <xdr:ext cx="762000" cy="259045"/>
    <xdr:sp macro="" textlink="">
      <xdr:nvSpPr>
        <xdr:cNvPr id="134" name="テキスト ボックス 133"/>
        <xdr:cNvSpPr txBox="1"/>
      </xdr:nvSpPr>
      <xdr:spPr>
        <a:xfrm>
          <a:off x="3924300" y="603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50,788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257274</xdr:rowOff>
    </xdr:from>
    <xdr:to>
      <xdr:col>3</xdr:col>
      <xdr:colOff>257175</xdr:colOff>
      <xdr:row>34</xdr:row>
      <xdr:rowOff>15974</xdr:rowOff>
    </xdr:to>
    <xdr:sp macro="" textlink="">
      <xdr:nvSpPr>
        <xdr:cNvPr id="135" name="円/楕円 134"/>
        <xdr:cNvSpPr/>
      </xdr:nvSpPr>
      <xdr:spPr bwMode="auto">
        <a:xfrm>
          <a:off x="3556000" y="618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26151</xdr:rowOff>
    </xdr:from>
    <xdr:ext cx="762000" cy="259045"/>
    <xdr:sp macro="" textlink="">
      <xdr:nvSpPr>
        <xdr:cNvPr id="136" name="テキスト ボックス 135"/>
        <xdr:cNvSpPr txBox="1"/>
      </xdr:nvSpPr>
      <xdr:spPr>
        <a:xfrm>
          <a:off x="3225800" y="595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54,579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133784</xdr:rowOff>
    </xdr:from>
    <xdr:to>
      <xdr:col>2</xdr:col>
      <xdr:colOff>692150</xdr:colOff>
      <xdr:row>33</xdr:row>
      <xdr:rowOff>235384</xdr:rowOff>
    </xdr:to>
    <xdr:sp macro="" textlink="">
      <xdr:nvSpPr>
        <xdr:cNvPr id="137" name="円/楕円 136"/>
        <xdr:cNvSpPr/>
      </xdr:nvSpPr>
      <xdr:spPr bwMode="auto">
        <a:xfrm>
          <a:off x="2857500" y="605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74111</xdr:rowOff>
    </xdr:from>
    <xdr:ext cx="762000" cy="259045"/>
    <xdr:sp macro="" textlink="">
      <xdr:nvSpPr>
        <xdr:cNvPr id="138" name="テキスト ボックス 137"/>
        <xdr:cNvSpPr txBox="1"/>
      </xdr:nvSpPr>
      <xdr:spPr>
        <a:xfrm>
          <a:off x="2527300" y="582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17,237
17,144
138.09
14,400,927
13,870,822
341,072
9,251,774
17,254,210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103596</xdr:rowOff>
    </xdr:from>
    <xdr:to>
      <xdr:col>6</xdr:col>
      <xdr:colOff>511175</xdr:colOff>
      <xdr:row>33</xdr:row>
      <xdr:rowOff>108267</xdr:rowOff>
    </xdr:to>
    <xdr:cxnSp macro="">
      <xdr:nvCxnSpPr>
        <xdr:cNvPr id="65" name="直線コネクタ 64"/>
        <xdr:cNvCxnSpPr/>
      </xdr:nvCxnSpPr>
      <xdr:spPr>
        <a:xfrm flipV="1">
          <a:off x="3797300" y="5761446"/>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108267</xdr:rowOff>
    </xdr:from>
    <xdr:to>
      <xdr:col>5</xdr:col>
      <xdr:colOff>358775</xdr:colOff>
      <xdr:row>33</xdr:row>
      <xdr:rowOff>118312</xdr:rowOff>
    </xdr:to>
    <xdr:cxnSp macro="">
      <xdr:nvCxnSpPr>
        <xdr:cNvPr id="68" name="直線コネクタ 67"/>
        <xdr:cNvCxnSpPr/>
      </xdr:nvCxnSpPr>
      <xdr:spPr>
        <a:xfrm flipV="1">
          <a:off x="2908300" y="5766117"/>
          <a:ext cx="8890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118312</xdr:rowOff>
    </xdr:from>
    <xdr:to>
      <xdr:col>4</xdr:col>
      <xdr:colOff>155575</xdr:colOff>
      <xdr:row>33</xdr:row>
      <xdr:rowOff>162517</xdr:rowOff>
    </xdr:to>
    <xdr:cxnSp macro="">
      <xdr:nvCxnSpPr>
        <xdr:cNvPr id="71" name="直線コネクタ 70"/>
        <xdr:cNvCxnSpPr/>
      </xdr:nvCxnSpPr>
      <xdr:spPr>
        <a:xfrm flipV="1">
          <a:off x="2019300" y="5776162"/>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92101</xdr:rowOff>
    </xdr:from>
    <xdr:ext cx="534377" cy="259045"/>
    <xdr:sp macro="" textlink="">
      <xdr:nvSpPr>
        <xdr:cNvPr id="73" name="テキスト ボックス 72"/>
        <xdr:cNvSpPr txBox="1"/>
      </xdr:nvSpPr>
      <xdr:spPr>
        <a:xfrm>
          <a:off x="2641111" y="6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48289</xdr:rowOff>
    </xdr:from>
    <xdr:to>
      <xdr:col>2</xdr:col>
      <xdr:colOff>638175</xdr:colOff>
      <xdr:row>33</xdr:row>
      <xdr:rowOff>162517</xdr:rowOff>
    </xdr:to>
    <xdr:cxnSp macro="">
      <xdr:nvCxnSpPr>
        <xdr:cNvPr id="74" name="直線コネクタ 73"/>
        <xdr:cNvCxnSpPr/>
      </xdr:nvCxnSpPr>
      <xdr:spPr>
        <a:xfrm>
          <a:off x="1130300" y="5706139"/>
          <a:ext cx="889000" cy="1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114590</xdr:rowOff>
    </xdr:from>
    <xdr:ext cx="534377" cy="259045"/>
    <xdr:sp macro="" textlink="">
      <xdr:nvSpPr>
        <xdr:cNvPr id="76" name="テキスト ボックス 75"/>
        <xdr:cNvSpPr txBox="1"/>
      </xdr:nvSpPr>
      <xdr:spPr>
        <a:xfrm>
          <a:off x="1752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56883</xdr:rowOff>
    </xdr:from>
    <xdr:ext cx="534377" cy="259045"/>
    <xdr:sp macro="" textlink="">
      <xdr:nvSpPr>
        <xdr:cNvPr id="78" name="テキスト ボックス 77"/>
        <xdr:cNvSpPr txBox="1"/>
      </xdr:nvSpPr>
      <xdr:spPr>
        <a:xfrm>
          <a:off x="863111" y="60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52796</xdr:rowOff>
    </xdr:from>
    <xdr:to>
      <xdr:col>6</xdr:col>
      <xdr:colOff>561975</xdr:colOff>
      <xdr:row>33</xdr:row>
      <xdr:rowOff>154396</xdr:rowOff>
    </xdr:to>
    <xdr:sp macro="" textlink="">
      <xdr:nvSpPr>
        <xdr:cNvPr id="84" name="円/楕円 83"/>
        <xdr:cNvSpPr/>
      </xdr:nvSpPr>
      <xdr:spPr>
        <a:xfrm>
          <a:off x="4584700" y="571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75673</xdr:rowOff>
    </xdr:from>
    <xdr:ext cx="599010" cy="259045"/>
    <xdr:sp macro="" textlink="">
      <xdr:nvSpPr>
        <xdr:cNvPr id="85" name="人件費該当値テキスト"/>
        <xdr:cNvSpPr txBox="1"/>
      </xdr:nvSpPr>
      <xdr:spPr>
        <a:xfrm>
          <a:off x="4686300" y="556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114,527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57467</xdr:rowOff>
    </xdr:from>
    <xdr:to>
      <xdr:col>5</xdr:col>
      <xdr:colOff>409575</xdr:colOff>
      <xdr:row>33</xdr:row>
      <xdr:rowOff>159067</xdr:rowOff>
    </xdr:to>
    <xdr:sp macro="" textlink="">
      <xdr:nvSpPr>
        <xdr:cNvPr id="86" name="円/楕円 85"/>
        <xdr:cNvSpPr/>
      </xdr:nvSpPr>
      <xdr:spPr>
        <a:xfrm>
          <a:off x="3746500" y="57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4144</xdr:rowOff>
    </xdr:from>
    <xdr:ext cx="599010" cy="259045"/>
    <xdr:sp macro="" textlink="">
      <xdr:nvSpPr>
        <xdr:cNvPr id="87" name="テキスト ボックス 86"/>
        <xdr:cNvSpPr txBox="1"/>
      </xdr:nvSpPr>
      <xdr:spPr>
        <a:xfrm>
          <a:off x="3497794" y="549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67512</xdr:rowOff>
    </xdr:from>
    <xdr:to>
      <xdr:col>4</xdr:col>
      <xdr:colOff>206375</xdr:colOff>
      <xdr:row>33</xdr:row>
      <xdr:rowOff>169112</xdr:rowOff>
    </xdr:to>
    <xdr:sp macro="" textlink="">
      <xdr:nvSpPr>
        <xdr:cNvPr id="88" name="円/楕円 87"/>
        <xdr:cNvSpPr/>
      </xdr:nvSpPr>
      <xdr:spPr>
        <a:xfrm>
          <a:off x="2857500" y="57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14189</xdr:rowOff>
    </xdr:from>
    <xdr:ext cx="599010" cy="259045"/>
    <xdr:sp macro="" textlink="">
      <xdr:nvSpPr>
        <xdr:cNvPr id="89" name="テキスト ボックス 88"/>
        <xdr:cNvSpPr txBox="1"/>
      </xdr:nvSpPr>
      <xdr:spPr>
        <a:xfrm>
          <a:off x="2608794" y="550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111717</xdr:rowOff>
    </xdr:from>
    <xdr:to>
      <xdr:col>3</xdr:col>
      <xdr:colOff>3175</xdr:colOff>
      <xdr:row>34</xdr:row>
      <xdr:rowOff>41867</xdr:rowOff>
    </xdr:to>
    <xdr:sp macro="" textlink="">
      <xdr:nvSpPr>
        <xdr:cNvPr id="90" name="円/楕円 89"/>
        <xdr:cNvSpPr/>
      </xdr:nvSpPr>
      <xdr:spPr>
        <a:xfrm>
          <a:off x="1968500" y="57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58394</xdr:rowOff>
    </xdr:from>
    <xdr:ext cx="599010" cy="259045"/>
    <xdr:sp macro="" textlink="">
      <xdr:nvSpPr>
        <xdr:cNvPr id="91" name="テキスト ボックス 90"/>
        <xdr:cNvSpPr txBox="1"/>
      </xdr:nvSpPr>
      <xdr:spPr>
        <a:xfrm>
          <a:off x="1719794" y="554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168939</xdr:rowOff>
    </xdr:from>
    <xdr:to>
      <xdr:col>1</xdr:col>
      <xdr:colOff>485775</xdr:colOff>
      <xdr:row>33</xdr:row>
      <xdr:rowOff>99089</xdr:rowOff>
    </xdr:to>
    <xdr:sp macro="" textlink="">
      <xdr:nvSpPr>
        <xdr:cNvPr id="92" name="円/楕円 91"/>
        <xdr:cNvSpPr/>
      </xdr:nvSpPr>
      <xdr:spPr>
        <a:xfrm>
          <a:off x="1079500" y="56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115616</xdr:rowOff>
    </xdr:from>
    <xdr:ext cx="599010" cy="259045"/>
    <xdr:sp macro="" textlink="">
      <xdr:nvSpPr>
        <xdr:cNvPr id="93" name="テキスト ボックス 92"/>
        <xdr:cNvSpPr txBox="1"/>
      </xdr:nvSpPr>
      <xdr:spPr>
        <a:xfrm>
          <a:off x="830794" y="543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118796</xdr:rowOff>
    </xdr:from>
    <xdr:to>
      <xdr:col>6</xdr:col>
      <xdr:colOff>511175</xdr:colOff>
      <xdr:row>56</xdr:row>
      <xdr:rowOff>35192</xdr:rowOff>
    </xdr:to>
    <xdr:cxnSp macro="">
      <xdr:nvCxnSpPr>
        <xdr:cNvPr id="123" name="直線コネクタ 122"/>
        <xdr:cNvCxnSpPr/>
      </xdr:nvCxnSpPr>
      <xdr:spPr>
        <a:xfrm flipV="1">
          <a:off x="3797300" y="9548546"/>
          <a:ext cx="838200" cy="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55224</xdr:rowOff>
    </xdr:from>
    <xdr:ext cx="534377" cy="259045"/>
    <xdr:sp macro="" textlink="">
      <xdr:nvSpPr>
        <xdr:cNvPr id="124" name="物件費平均値テキスト"/>
        <xdr:cNvSpPr txBox="1"/>
      </xdr:nvSpPr>
      <xdr:spPr>
        <a:xfrm>
          <a:off x="4686300" y="965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35192</xdr:rowOff>
    </xdr:from>
    <xdr:to>
      <xdr:col>5</xdr:col>
      <xdr:colOff>358775</xdr:colOff>
      <xdr:row>57</xdr:row>
      <xdr:rowOff>18135</xdr:rowOff>
    </xdr:to>
    <xdr:cxnSp macro="">
      <xdr:nvCxnSpPr>
        <xdr:cNvPr id="126" name="直線コネクタ 125"/>
        <xdr:cNvCxnSpPr/>
      </xdr:nvCxnSpPr>
      <xdr:spPr>
        <a:xfrm flipV="1">
          <a:off x="2908300" y="9636392"/>
          <a:ext cx="889000" cy="15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86098</xdr:rowOff>
    </xdr:from>
    <xdr:ext cx="534377" cy="259045"/>
    <xdr:sp macro="" textlink="">
      <xdr:nvSpPr>
        <xdr:cNvPr id="128" name="テキスト ボックス 127"/>
        <xdr:cNvSpPr txBox="1"/>
      </xdr:nvSpPr>
      <xdr:spPr>
        <a:xfrm>
          <a:off x="3530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2095</xdr:rowOff>
    </xdr:from>
    <xdr:to>
      <xdr:col>4</xdr:col>
      <xdr:colOff>155575</xdr:colOff>
      <xdr:row>57</xdr:row>
      <xdr:rowOff>18135</xdr:rowOff>
    </xdr:to>
    <xdr:cxnSp macro="">
      <xdr:nvCxnSpPr>
        <xdr:cNvPr id="129" name="直線コネクタ 128"/>
        <xdr:cNvCxnSpPr/>
      </xdr:nvCxnSpPr>
      <xdr:spPr>
        <a:xfrm>
          <a:off x="2019300" y="9774745"/>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xdr:rowOff>
    </xdr:from>
    <xdr:ext cx="534377" cy="259045"/>
    <xdr:sp macro="" textlink="">
      <xdr:nvSpPr>
        <xdr:cNvPr id="131" name="テキスト ボックス 130"/>
        <xdr:cNvSpPr txBox="1"/>
      </xdr:nvSpPr>
      <xdr:spPr>
        <a:xfrm>
          <a:off x="2641111" y="99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2095</xdr:rowOff>
    </xdr:from>
    <xdr:to>
      <xdr:col>2</xdr:col>
      <xdr:colOff>638175</xdr:colOff>
      <xdr:row>57</xdr:row>
      <xdr:rowOff>56693</xdr:rowOff>
    </xdr:to>
    <xdr:cxnSp macro="">
      <xdr:nvCxnSpPr>
        <xdr:cNvPr id="132" name="直線コネクタ 131"/>
        <xdr:cNvCxnSpPr/>
      </xdr:nvCxnSpPr>
      <xdr:spPr>
        <a:xfrm flipV="1">
          <a:off x="1130300" y="9774745"/>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49115</xdr:rowOff>
    </xdr:from>
    <xdr:ext cx="534377" cy="259045"/>
    <xdr:sp macro="" textlink="">
      <xdr:nvSpPr>
        <xdr:cNvPr id="134" name="テキスト ボックス 133"/>
        <xdr:cNvSpPr txBox="1"/>
      </xdr:nvSpPr>
      <xdr:spPr>
        <a:xfrm>
          <a:off x="1752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100461</xdr:rowOff>
    </xdr:from>
    <xdr:ext cx="534377" cy="259045"/>
    <xdr:sp macro="" textlink="">
      <xdr:nvSpPr>
        <xdr:cNvPr id="136" name="テキスト ボックス 135"/>
        <xdr:cNvSpPr txBox="1"/>
      </xdr:nvSpPr>
      <xdr:spPr>
        <a:xfrm>
          <a:off x="863111" y="100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67996</xdr:rowOff>
    </xdr:from>
    <xdr:to>
      <xdr:col>6</xdr:col>
      <xdr:colOff>561975</xdr:colOff>
      <xdr:row>55</xdr:row>
      <xdr:rowOff>169596</xdr:rowOff>
    </xdr:to>
    <xdr:sp macro="" textlink="">
      <xdr:nvSpPr>
        <xdr:cNvPr id="142" name="円/楕円 141"/>
        <xdr:cNvSpPr/>
      </xdr:nvSpPr>
      <xdr:spPr>
        <a:xfrm>
          <a:off x="4584700" y="94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90873</xdr:rowOff>
    </xdr:from>
    <xdr:ext cx="599010" cy="259045"/>
    <xdr:sp macro="" textlink="">
      <xdr:nvSpPr>
        <xdr:cNvPr id="143" name="物件費該当値テキスト"/>
        <xdr:cNvSpPr txBox="1"/>
      </xdr:nvSpPr>
      <xdr:spPr>
        <a:xfrm>
          <a:off x="4686300" y="934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108,146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155842</xdr:rowOff>
    </xdr:from>
    <xdr:to>
      <xdr:col>5</xdr:col>
      <xdr:colOff>409575</xdr:colOff>
      <xdr:row>56</xdr:row>
      <xdr:rowOff>85992</xdr:rowOff>
    </xdr:to>
    <xdr:sp macro="" textlink="">
      <xdr:nvSpPr>
        <xdr:cNvPr id="144" name="円/楕円 143"/>
        <xdr:cNvSpPr/>
      </xdr:nvSpPr>
      <xdr:spPr>
        <a:xfrm>
          <a:off x="3746500" y="95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102519</xdr:rowOff>
    </xdr:from>
    <xdr:ext cx="599010" cy="259045"/>
    <xdr:sp macro="" textlink="">
      <xdr:nvSpPr>
        <xdr:cNvPr id="145" name="テキスト ボックス 144"/>
        <xdr:cNvSpPr txBox="1"/>
      </xdr:nvSpPr>
      <xdr:spPr>
        <a:xfrm>
          <a:off x="3497794" y="936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138785</xdr:rowOff>
    </xdr:from>
    <xdr:to>
      <xdr:col>4</xdr:col>
      <xdr:colOff>206375</xdr:colOff>
      <xdr:row>57</xdr:row>
      <xdr:rowOff>68935</xdr:rowOff>
    </xdr:to>
    <xdr:sp macro="" textlink="">
      <xdr:nvSpPr>
        <xdr:cNvPr id="146" name="円/楕円 145"/>
        <xdr:cNvSpPr/>
      </xdr:nvSpPr>
      <xdr:spPr>
        <a:xfrm>
          <a:off x="2857500" y="97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85462</xdr:rowOff>
    </xdr:from>
    <xdr:ext cx="534377" cy="259045"/>
    <xdr:sp macro="" textlink="">
      <xdr:nvSpPr>
        <xdr:cNvPr id="147" name="テキスト ボックス 146"/>
        <xdr:cNvSpPr txBox="1"/>
      </xdr:nvSpPr>
      <xdr:spPr>
        <a:xfrm>
          <a:off x="2641111" y="95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122745</xdr:rowOff>
    </xdr:from>
    <xdr:to>
      <xdr:col>3</xdr:col>
      <xdr:colOff>3175</xdr:colOff>
      <xdr:row>57</xdr:row>
      <xdr:rowOff>52895</xdr:rowOff>
    </xdr:to>
    <xdr:sp macro="" textlink="">
      <xdr:nvSpPr>
        <xdr:cNvPr id="148" name="円/楕円 147"/>
        <xdr:cNvSpPr/>
      </xdr:nvSpPr>
      <xdr:spPr>
        <a:xfrm>
          <a:off x="1968500" y="97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69422</xdr:rowOff>
    </xdr:from>
    <xdr:ext cx="534377" cy="259045"/>
    <xdr:sp macro="" textlink="">
      <xdr:nvSpPr>
        <xdr:cNvPr id="149" name="テキスト ボックス 148"/>
        <xdr:cNvSpPr txBox="1"/>
      </xdr:nvSpPr>
      <xdr:spPr>
        <a:xfrm>
          <a:off x="1752111" y="94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5893</xdr:rowOff>
    </xdr:from>
    <xdr:to>
      <xdr:col>1</xdr:col>
      <xdr:colOff>485775</xdr:colOff>
      <xdr:row>57</xdr:row>
      <xdr:rowOff>107493</xdr:rowOff>
    </xdr:to>
    <xdr:sp macro="" textlink="">
      <xdr:nvSpPr>
        <xdr:cNvPr id="150" name="円/楕円 149"/>
        <xdr:cNvSpPr/>
      </xdr:nvSpPr>
      <xdr:spPr>
        <a:xfrm>
          <a:off x="1079500" y="97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124020</xdr:rowOff>
    </xdr:from>
    <xdr:ext cx="534377" cy="259045"/>
    <xdr:sp macro="" textlink="">
      <xdr:nvSpPr>
        <xdr:cNvPr id="151" name="テキスト ボックス 150"/>
        <xdr:cNvSpPr txBox="1"/>
      </xdr:nvSpPr>
      <xdr:spPr>
        <a:xfrm>
          <a:off x="863111" y="95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68224</xdr:rowOff>
    </xdr:from>
    <xdr:to>
      <xdr:col>6</xdr:col>
      <xdr:colOff>511175</xdr:colOff>
      <xdr:row>77</xdr:row>
      <xdr:rowOff>138519</xdr:rowOff>
    </xdr:to>
    <xdr:cxnSp macro="">
      <xdr:nvCxnSpPr>
        <xdr:cNvPr id="180" name="直線コネクタ 179"/>
        <xdr:cNvCxnSpPr/>
      </xdr:nvCxnSpPr>
      <xdr:spPr>
        <a:xfrm flipV="1">
          <a:off x="3797300" y="13269874"/>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xdr:rowOff>
    </xdr:from>
    <xdr:ext cx="469744" cy="259045"/>
    <xdr:sp macro="" textlink="">
      <xdr:nvSpPr>
        <xdr:cNvPr id="181" name="維持補修費平均値テキスト"/>
        <xdr:cNvSpPr txBox="1"/>
      </xdr:nvSpPr>
      <xdr:spPr>
        <a:xfrm>
          <a:off x="4686300" y="130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138519</xdr:rowOff>
    </xdr:from>
    <xdr:to>
      <xdr:col>5</xdr:col>
      <xdr:colOff>358775</xdr:colOff>
      <xdr:row>77</xdr:row>
      <xdr:rowOff>166484</xdr:rowOff>
    </xdr:to>
    <xdr:cxnSp macro="">
      <xdr:nvCxnSpPr>
        <xdr:cNvPr id="183" name="直線コネクタ 182"/>
        <xdr:cNvCxnSpPr/>
      </xdr:nvCxnSpPr>
      <xdr:spPr>
        <a:xfrm flipV="1">
          <a:off x="2908300" y="13340169"/>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165188</xdr:rowOff>
    </xdr:from>
    <xdr:to>
      <xdr:col>4</xdr:col>
      <xdr:colOff>155575</xdr:colOff>
      <xdr:row>77</xdr:row>
      <xdr:rowOff>166484</xdr:rowOff>
    </xdr:to>
    <xdr:cxnSp macro="">
      <xdr:nvCxnSpPr>
        <xdr:cNvPr id="186" name="直線コネクタ 185"/>
        <xdr:cNvCxnSpPr/>
      </xdr:nvCxnSpPr>
      <xdr:spPr>
        <a:xfrm>
          <a:off x="2019300" y="1336683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8" name="テキスト ボックス 187"/>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165188</xdr:rowOff>
    </xdr:from>
    <xdr:to>
      <xdr:col>2</xdr:col>
      <xdr:colOff>638175</xdr:colOff>
      <xdr:row>78</xdr:row>
      <xdr:rowOff>51688</xdr:rowOff>
    </xdr:to>
    <xdr:cxnSp macro="">
      <xdr:nvCxnSpPr>
        <xdr:cNvPr id="189" name="直線コネクタ 188"/>
        <xdr:cNvCxnSpPr/>
      </xdr:nvCxnSpPr>
      <xdr:spPr>
        <a:xfrm flipV="1">
          <a:off x="1130300" y="13366838"/>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91" name="テキスト ボックス 190"/>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3" name="テキスト ボックス 192"/>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17424</xdr:rowOff>
    </xdr:from>
    <xdr:to>
      <xdr:col>6</xdr:col>
      <xdr:colOff>561975</xdr:colOff>
      <xdr:row>77</xdr:row>
      <xdr:rowOff>119024</xdr:rowOff>
    </xdr:to>
    <xdr:sp macro="" textlink="">
      <xdr:nvSpPr>
        <xdr:cNvPr id="199" name="円/楕円 198"/>
        <xdr:cNvSpPr/>
      </xdr:nvSpPr>
      <xdr:spPr>
        <a:xfrm>
          <a:off x="4584700" y="132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167301</xdr:rowOff>
    </xdr:from>
    <xdr:ext cx="469744" cy="259045"/>
    <xdr:sp macro="" textlink="">
      <xdr:nvSpPr>
        <xdr:cNvPr id="200" name="維持補修費該当値テキスト"/>
        <xdr:cNvSpPr txBox="1"/>
      </xdr:nvSpPr>
      <xdr:spPr>
        <a:xfrm>
          <a:off x="4686300" y="131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87719</xdr:rowOff>
    </xdr:from>
    <xdr:to>
      <xdr:col>5</xdr:col>
      <xdr:colOff>409575</xdr:colOff>
      <xdr:row>78</xdr:row>
      <xdr:rowOff>17869</xdr:rowOff>
    </xdr:to>
    <xdr:sp macro="" textlink="">
      <xdr:nvSpPr>
        <xdr:cNvPr id="201" name="円/楕円 200"/>
        <xdr:cNvSpPr/>
      </xdr:nvSpPr>
      <xdr:spPr>
        <a:xfrm>
          <a:off x="3746500" y="132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8996</xdr:rowOff>
    </xdr:from>
    <xdr:ext cx="469744" cy="259045"/>
    <xdr:sp macro="" textlink="">
      <xdr:nvSpPr>
        <xdr:cNvPr id="202" name="テキスト ボックス 201"/>
        <xdr:cNvSpPr txBox="1"/>
      </xdr:nvSpPr>
      <xdr:spPr>
        <a:xfrm>
          <a:off x="3562427" y="133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115684</xdr:rowOff>
    </xdr:from>
    <xdr:to>
      <xdr:col>4</xdr:col>
      <xdr:colOff>206375</xdr:colOff>
      <xdr:row>78</xdr:row>
      <xdr:rowOff>45834</xdr:rowOff>
    </xdr:to>
    <xdr:sp macro="" textlink="">
      <xdr:nvSpPr>
        <xdr:cNvPr id="203" name="円/楕円 202"/>
        <xdr:cNvSpPr/>
      </xdr:nvSpPr>
      <xdr:spPr>
        <a:xfrm>
          <a:off x="2857500" y="133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36961</xdr:rowOff>
    </xdr:from>
    <xdr:ext cx="469744" cy="259045"/>
    <xdr:sp macro="" textlink="">
      <xdr:nvSpPr>
        <xdr:cNvPr id="204" name="テキスト ボックス 203"/>
        <xdr:cNvSpPr txBox="1"/>
      </xdr:nvSpPr>
      <xdr:spPr>
        <a:xfrm>
          <a:off x="2673427"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114388</xdr:rowOff>
    </xdr:from>
    <xdr:to>
      <xdr:col>3</xdr:col>
      <xdr:colOff>3175</xdr:colOff>
      <xdr:row>78</xdr:row>
      <xdr:rowOff>44538</xdr:rowOff>
    </xdr:to>
    <xdr:sp macro="" textlink="">
      <xdr:nvSpPr>
        <xdr:cNvPr id="205" name="円/楕円 204"/>
        <xdr:cNvSpPr/>
      </xdr:nvSpPr>
      <xdr:spPr>
        <a:xfrm>
          <a:off x="1968500" y="133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35665</xdr:rowOff>
    </xdr:from>
    <xdr:ext cx="469744" cy="259045"/>
    <xdr:sp macro="" textlink="">
      <xdr:nvSpPr>
        <xdr:cNvPr id="206" name="テキスト ボックス 205"/>
        <xdr:cNvSpPr txBox="1"/>
      </xdr:nvSpPr>
      <xdr:spPr>
        <a:xfrm>
          <a:off x="1784427" y="1340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888</xdr:rowOff>
    </xdr:from>
    <xdr:to>
      <xdr:col>1</xdr:col>
      <xdr:colOff>485775</xdr:colOff>
      <xdr:row>78</xdr:row>
      <xdr:rowOff>102488</xdr:rowOff>
    </xdr:to>
    <xdr:sp macro="" textlink="">
      <xdr:nvSpPr>
        <xdr:cNvPr id="207" name="円/楕円 206"/>
        <xdr:cNvSpPr/>
      </xdr:nvSpPr>
      <xdr:spPr>
        <a:xfrm>
          <a:off x="1079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93615</xdr:rowOff>
    </xdr:from>
    <xdr:ext cx="469744" cy="259045"/>
    <xdr:sp macro="" textlink="">
      <xdr:nvSpPr>
        <xdr:cNvPr id="208" name="テキスト ボックス 207"/>
        <xdr:cNvSpPr txBox="1"/>
      </xdr:nvSpPr>
      <xdr:spPr>
        <a:xfrm>
          <a:off x="895427" y="13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129724</xdr:rowOff>
    </xdr:from>
    <xdr:to>
      <xdr:col>6</xdr:col>
      <xdr:colOff>511175</xdr:colOff>
      <xdr:row>93</xdr:row>
      <xdr:rowOff>74599</xdr:rowOff>
    </xdr:to>
    <xdr:cxnSp macro="">
      <xdr:nvCxnSpPr>
        <xdr:cNvPr id="240" name="直線コネクタ 239"/>
        <xdr:cNvCxnSpPr/>
      </xdr:nvCxnSpPr>
      <xdr:spPr>
        <a:xfrm flipV="1">
          <a:off x="3797300" y="15903124"/>
          <a:ext cx="8382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144431</xdr:rowOff>
    </xdr:from>
    <xdr:ext cx="534377" cy="259045"/>
    <xdr:sp macro="" textlink="">
      <xdr:nvSpPr>
        <xdr:cNvPr id="241" name="扶助費平均値テキスト"/>
        <xdr:cNvSpPr txBox="1"/>
      </xdr:nvSpPr>
      <xdr:spPr>
        <a:xfrm>
          <a:off x="4686300" y="1643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62646</xdr:rowOff>
    </xdr:from>
    <xdr:to>
      <xdr:col>5</xdr:col>
      <xdr:colOff>358775</xdr:colOff>
      <xdr:row>93</xdr:row>
      <xdr:rowOff>74599</xdr:rowOff>
    </xdr:to>
    <xdr:cxnSp macro="">
      <xdr:nvCxnSpPr>
        <xdr:cNvPr id="243" name="直線コネクタ 242"/>
        <xdr:cNvCxnSpPr/>
      </xdr:nvCxnSpPr>
      <xdr:spPr>
        <a:xfrm>
          <a:off x="2908300" y="16007496"/>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150865</xdr:rowOff>
    </xdr:from>
    <xdr:ext cx="534377" cy="259045"/>
    <xdr:sp macro="" textlink="">
      <xdr:nvSpPr>
        <xdr:cNvPr id="245" name="テキスト ボックス 244"/>
        <xdr:cNvSpPr txBox="1"/>
      </xdr:nvSpPr>
      <xdr:spPr>
        <a:xfrm>
          <a:off x="3530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62646</xdr:rowOff>
    </xdr:from>
    <xdr:to>
      <xdr:col>4</xdr:col>
      <xdr:colOff>155575</xdr:colOff>
      <xdr:row>94</xdr:row>
      <xdr:rowOff>41304</xdr:rowOff>
    </xdr:to>
    <xdr:cxnSp macro="">
      <xdr:nvCxnSpPr>
        <xdr:cNvPr id="246" name="直線コネクタ 245"/>
        <xdr:cNvCxnSpPr/>
      </xdr:nvCxnSpPr>
      <xdr:spPr>
        <a:xfrm flipV="1">
          <a:off x="2019300" y="16007496"/>
          <a:ext cx="889000" cy="15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164155</xdr:rowOff>
    </xdr:from>
    <xdr:ext cx="534377" cy="259045"/>
    <xdr:sp macro="" textlink="">
      <xdr:nvSpPr>
        <xdr:cNvPr id="248" name="テキスト ボックス 247"/>
        <xdr:cNvSpPr txBox="1"/>
      </xdr:nvSpPr>
      <xdr:spPr>
        <a:xfrm>
          <a:off x="2641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41304</xdr:rowOff>
    </xdr:from>
    <xdr:to>
      <xdr:col>2</xdr:col>
      <xdr:colOff>638175</xdr:colOff>
      <xdr:row>94</xdr:row>
      <xdr:rowOff>110275</xdr:rowOff>
    </xdr:to>
    <xdr:cxnSp macro="">
      <xdr:nvCxnSpPr>
        <xdr:cNvPr id="249" name="直線コネクタ 248"/>
        <xdr:cNvCxnSpPr/>
      </xdr:nvCxnSpPr>
      <xdr:spPr>
        <a:xfrm flipV="1">
          <a:off x="1130300" y="16157604"/>
          <a:ext cx="889000" cy="6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102205</xdr:rowOff>
    </xdr:from>
    <xdr:ext cx="534377" cy="259045"/>
    <xdr:sp macro="" textlink="">
      <xdr:nvSpPr>
        <xdr:cNvPr id="251" name="テキスト ボックス 250"/>
        <xdr:cNvSpPr txBox="1"/>
      </xdr:nvSpPr>
      <xdr:spPr>
        <a:xfrm>
          <a:off x="1752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137213</xdr:rowOff>
    </xdr:from>
    <xdr:ext cx="534377" cy="259045"/>
    <xdr:sp macro="" textlink="">
      <xdr:nvSpPr>
        <xdr:cNvPr id="253" name="テキスト ボックス 252"/>
        <xdr:cNvSpPr txBox="1"/>
      </xdr:nvSpPr>
      <xdr:spPr>
        <a:xfrm>
          <a:off x="863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78924</xdr:rowOff>
    </xdr:from>
    <xdr:to>
      <xdr:col>6</xdr:col>
      <xdr:colOff>561975</xdr:colOff>
      <xdr:row>93</xdr:row>
      <xdr:rowOff>9074</xdr:rowOff>
    </xdr:to>
    <xdr:sp macro="" textlink="">
      <xdr:nvSpPr>
        <xdr:cNvPr id="259" name="円/楕円 258"/>
        <xdr:cNvSpPr/>
      </xdr:nvSpPr>
      <xdr:spPr>
        <a:xfrm>
          <a:off x="4584700" y="15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101801</xdr:rowOff>
    </xdr:from>
    <xdr:ext cx="599010" cy="259045"/>
    <xdr:sp macro="" textlink="">
      <xdr:nvSpPr>
        <xdr:cNvPr id="260" name="扶助費該当値テキスト"/>
        <xdr:cNvSpPr txBox="1"/>
      </xdr:nvSpPr>
      <xdr:spPr>
        <a:xfrm>
          <a:off x="4686300" y="157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23799</xdr:rowOff>
    </xdr:from>
    <xdr:to>
      <xdr:col>5</xdr:col>
      <xdr:colOff>409575</xdr:colOff>
      <xdr:row>93</xdr:row>
      <xdr:rowOff>125399</xdr:rowOff>
    </xdr:to>
    <xdr:sp macro="" textlink="">
      <xdr:nvSpPr>
        <xdr:cNvPr id="261" name="円/楕円 260"/>
        <xdr:cNvSpPr/>
      </xdr:nvSpPr>
      <xdr:spPr>
        <a:xfrm>
          <a:off x="3746500" y="15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141926</xdr:rowOff>
    </xdr:from>
    <xdr:ext cx="599010" cy="259045"/>
    <xdr:sp macro="" textlink="">
      <xdr:nvSpPr>
        <xdr:cNvPr id="262" name="テキスト ボックス 261"/>
        <xdr:cNvSpPr txBox="1"/>
      </xdr:nvSpPr>
      <xdr:spPr>
        <a:xfrm>
          <a:off x="3497794" y="1574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104,487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11846</xdr:rowOff>
    </xdr:from>
    <xdr:to>
      <xdr:col>4</xdr:col>
      <xdr:colOff>206375</xdr:colOff>
      <xdr:row>93</xdr:row>
      <xdr:rowOff>113446</xdr:rowOff>
    </xdr:to>
    <xdr:sp macro="" textlink="">
      <xdr:nvSpPr>
        <xdr:cNvPr id="263" name="円/楕円 262"/>
        <xdr:cNvSpPr/>
      </xdr:nvSpPr>
      <xdr:spPr>
        <a:xfrm>
          <a:off x="2857500" y="15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129973</xdr:rowOff>
    </xdr:from>
    <xdr:ext cx="599010" cy="259045"/>
    <xdr:sp macro="" textlink="">
      <xdr:nvSpPr>
        <xdr:cNvPr id="264" name="テキスト ボックス 263"/>
        <xdr:cNvSpPr txBox="1"/>
      </xdr:nvSpPr>
      <xdr:spPr>
        <a:xfrm>
          <a:off x="2608794" y="1573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161954</xdr:rowOff>
    </xdr:from>
    <xdr:to>
      <xdr:col>3</xdr:col>
      <xdr:colOff>3175</xdr:colOff>
      <xdr:row>94</xdr:row>
      <xdr:rowOff>92104</xdr:rowOff>
    </xdr:to>
    <xdr:sp macro="" textlink="">
      <xdr:nvSpPr>
        <xdr:cNvPr id="265" name="円/楕円 264"/>
        <xdr:cNvSpPr/>
      </xdr:nvSpPr>
      <xdr:spPr>
        <a:xfrm>
          <a:off x="1968500" y="161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108631</xdr:rowOff>
    </xdr:from>
    <xdr:ext cx="534377" cy="259045"/>
    <xdr:sp macro="" textlink="">
      <xdr:nvSpPr>
        <xdr:cNvPr id="266" name="テキスト ボックス 265"/>
        <xdr:cNvSpPr txBox="1"/>
      </xdr:nvSpPr>
      <xdr:spPr>
        <a:xfrm>
          <a:off x="1752111" y="15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96,026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59475</xdr:rowOff>
    </xdr:from>
    <xdr:to>
      <xdr:col>1</xdr:col>
      <xdr:colOff>485775</xdr:colOff>
      <xdr:row>94</xdr:row>
      <xdr:rowOff>161075</xdr:rowOff>
    </xdr:to>
    <xdr:sp macro="" textlink="">
      <xdr:nvSpPr>
        <xdr:cNvPr id="267" name="円/楕円 266"/>
        <xdr:cNvSpPr/>
      </xdr:nvSpPr>
      <xdr:spPr>
        <a:xfrm>
          <a:off x="1079500" y="161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xdr:rowOff>
    </xdr:from>
    <xdr:ext cx="534377" cy="259045"/>
    <xdr:sp macro="" textlink="">
      <xdr:nvSpPr>
        <xdr:cNvPr id="268" name="テキスト ボックス 267"/>
        <xdr:cNvSpPr txBox="1"/>
      </xdr:nvSpPr>
      <xdr:spPr>
        <a:xfrm>
          <a:off x="863111" y="159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126057</xdr:rowOff>
    </xdr:from>
    <xdr:to>
      <xdr:col>15</xdr:col>
      <xdr:colOff>180975</xdr:colOff>
      <xdr:row>35</xdr:row>
      <xdr:rowOff>148652</xdr:rowOff>
    </xdr:to>
    <xdr:cxnSp macro="">
      <xdr:nvCxnSpPr>
        <xdr:cNvPr id="295" name="直線コネクタ 294"/>
        <xdr:cNvCxnSpPr/>
      </xdr:nvCxnSpPr>
      <xdr:spPr>
        <a:xfrm>
          <a:off x="9639300" y="6126807"/>
          <a:ext cx="8382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147579</xdr:rowOff>
    </xdr:from>
    <xdr:ext cx="534377" cy="259045"/>
    <xdr:sp macro="" textlink="">
      <xdr:nvSpPr>
        <xdr:cNvPr id="296" name="補助費等平均値テキスト"/>
        <xdr:cNvSpPr txBox="1"/>
      </xdr:nvSpPr>
      <xdr:spPr>
        <a:xfrm>
          <a:off x="10528300" y="614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126057</xdr:rowOff>
    </xdr:from>
    <xdr:to>
      <xdr:col>14</xdr:col>
      <xdr:colOff>28575</xdr:colOff>
      <xdr:row>36</xdr:row>
      <xdr:rowOff>57642</xdr:rowOff>
    </xdr:to>
    <xdr:cxnSp macro="">
      <xdr:nvCxnSpPr>
        <xdr:cNvPr id="298" name="直線コネクタ 297"/>
        <xdr:cNvCxnSpPr/>
      </xdr:nvCxnSpPr>
      <xdr:spPr>
        <a:xfrm flipV="1">
          <a:off x="8750300" y="6126807"/>
          <a:ext cx="889000" cy="1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117409</xdr:rowOff>
    </xdr:from>
    <xdr:ext cx="534377" cy="259045"/>
    <xdr:sp macro="" textlink="">
      <xdr:nvSpPr>
        <xdr:cNvPr id="300" name="テキスト ボックス 299"/>
        <xdr:cNvSpPr txBox="1"/>
      </xdr:nvSpPr>
      <xdr:spPr>
        <a:xfrm>
          <a:off x="9372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57642</xdr:rowOff>
    </xdr:from>
    <xdr:to>
      <xdr:col>12</xdr:col>
      <xdr:colOff>511175</xdr:colOff>
      <xdr:row>36</xdr:row>
      <xdr:rowOff>87703</xdr:rowOff>
    </xdr:to>
    <xdr:cxnSp macro="">
      <xdr:nvCxnSpPr>
        <xdr:cNvPr id="301" name="直線コネクタ 300"/>
        <xdr:cNvCxnSpPr/>
      </xdr:nvCxnSpPr>
      <xdr:spPr>
        <a:xfrm flipV="1">
          <a:off x="7861300" y="6229842"/>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158488</xdr:rowOff>
    </xdr:from>
    <xdr:ext cx="534377" cy="259045"/>
    <xdr:sp macro="" textlink="">
      <xdr:nvSpPr>
        <xdr:cNvPr id="303" name="テキスト ボックス 302"/>
        <xdr:cNvSpPr txBox="1"/>
      </xdr:nvSpPr>
      <xdr:spPr>
        <a:xfrm>
          <a:off x="8483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87703</xdr:rowOff>
    </xdr:from>
    <xdr:to>
      <xdr:col>11</xdr:col>
      <xdr:colOff>307975</xdr:colOff>
      <xdr:row>36</xdr:row>
      <xdr:rowOff>103988</xdr:rowOff>
    </xdr:to>
    <xdr:cxnSp macro="">
      <xdr:nvCxnSpPr>
        <xdr:cNvPr id="304" name="直線コネクタ 303"/>
        <xdr:cNvCxnSpPr/>
      </xdr:nvCxnSpPr>
      <xdr:spPr>
        <a:xfrm flipV="1">
          <a:off x="6972300" y="6259903"/>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168318</xdr:rowOff>
    </xdr:from>
    <xdr:ext cx="534377" cy="259045"/>
    <xdr:sp macro="" textlink="">
      <xdr:nvSpPr>
        <xdr:cNvPr id="306" name="テキスト ボックス 305"/>
        <xdr:cNvSpPr txBox="1"/>
      </xdr:nvSpPr>
      <xdr:spPr>
        <a:xfrm>
          <a:off x="7594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3863</xdr:rowOff>
    </xdr:from>
    <xdr:ext cx="534377" cy="259045"/>
    <xdr:sp macro="" textlink="">
      <xdr:nvSpPr>
        <xdr:cNvPr id="308" name="テキスト ボックス 307"/>
        <xdr:cNvSpPr txBox="1"/>
      </xdr:nvSpPr>
      <xdr:spPr>
        <a:xfrm>
          <a:off x="6705111" y="634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97852</xdr:rowOff>
    </xdr:from>
    <xdr:to>
      <xdr:col>15</xdr:col>
      <xdr:colOff>231775</xdr:colOff>
      <xdr:row>36</xdr:row>
      <xdr:rowOff>28002</xdr:rowOff>
    </xdr:to>
    <xdr:sp macro="" textlink="">
      <xdr:nvSpPr>
        <xdr:cNvPr id="314" name="円/楕円 313"/>
        <xdr:cNvSpPr/>
      </xdr:nvSpPr>
      <xdr:spPr>
        <a:xfrm>
          <a:off x="10426700" y="60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120729</xdr:rowOff>
    </xdr:from>
    <xdr:ext cx="599010" cy="259045"/>
    <xdr:sp macro="" textlink="">
      <xdr:nvSpPr>
        <xdr:cNvPr id="315" name="補助費等該当値テキスト"/>
        <xdr:cNvSpPr txBox="1"/>
      </xdr:nvSpPr>
      <xdr:spPr>
        <a:xfrm>
          <a:off x="10528300" y="595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110,542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75257</xdr:rowOff>
    </xdr:from>
    <xdr:to>
      <xdr:col>14</xdr:col>
      <xdr:colOff>79375</xdr:colOff>
      <xdr:row>36</xdr:row>
      <xdr:rowOff>5407</xdr:rowOff>
    </xdr:to>
    <xdr:sp macro="" textlink="">
      <xdr:nvSpPr>
        <xdr:cNvPr id="316" name="円/楕円 315"/>
        <xdr:cNvSpPr/>
      </xdr:nvSpPr>
      <xdr:spPr>
        <a:xfrm>
          <a:off x="9588500" y="60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21934</xdr:rowOff>
    </xdr:from>
    <xdr:ext cx="599010" cy="259045"/>
    <xdr:sp macro="" textlink="">
      <xdr:nvSpPr>
        <xdr:cNvPr id="317" name="テキスト ボックス 316"/>
        <xdr:cNvSpPr txBox="1"/>
      </xdr:nvSpPr>
      <xdr:spPr>
        <a:xfrm>
          <a:off x="9339794" y="585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6842</xdr:rowOff>
    </xdr:from>
    <xdr:to>
      <xdr:col>12</xdr:col>
      <xdr:colOff>561975</xdr:colOff>
      <xdr:row>36</xdr:row>
      <xdr:rowOff>108442</xdr:rowOff>
    </xdr:to>
    <xdr:sp macro="" textlink="">
      <xdr:nvSpPr>
        <xdr:cNvPr id="318" name="円/楕円 317"/>
        <xdr:cNvSpPr/>
      </xdr:nvSpPr>
      <xdr:spPr>
        <a:xfrm>
          <a:off x="8699500" y="61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124969</xdr:rowOff>
    </xdr:from>
    <xdr:ext cx="534377" cy="259045"/>
    <xdr:sp macro="" textlink="">
      <xdr:nvSpPr>
        <xdr:cNvPr id="319" name="テキスト ボックス 318"/>
        <xdr:cNvSpPr txBox="1"/>
      </xdr:nvSpPr>
      <xdr:spPr>
        <a:xfrm>
          <a:off x="8483111" y="59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92,948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36903</xdr:rowOff>
    </xdr:from>
    <xdr:to>
      <xdr:col>11</xdr:col>
      <xdr:colOff>358775</xdr:colOff>
      <xdr:row>36</xdr:row>
      <xdr:rowOff>138503</xdr:rowOff>
    </xdr:to>
    <xdr:sp macro="" textlink="">
      <xdr:nvSpPr>
        <xdr:cNvPr id="320" name="円/楕円 319"/>
        <xdr:cNvSpPr/>
      </xdr:nvSpPr>
      <xdr:spPr>
        <a:xfrm>
          <a:off x="7810500" y="62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155030</xdr:rowOff>
    </xdr:from>
    <xdr:ext cx="534377" cy="259045"/>
    <xdr:sp macro="" textlink="">
      <xdr:nvSpPr>
        <xdr:cNvPr id="321" name="テキスト ボックス 320"/>
        <xdr:cNvSpPr txBox="1"/>
      </xdr:nvSpPr>
      <xdr:spPr>
        <a:xfrm>
          <a:off x="7594111" y="598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53188</xdr:rowOff>
    </xdr:from>
    <xdr:to>
      <xdr:col>10</xdr:col>
      <xdr:colOff>155575</xdr:colOff>
      <xdr:row>36</xdr:row>
      <xdr:rowOff>154788</xdr:rowOff>
    </xdr:to>
    <xdr:sp macro="" textlink="">
      <xdr:nvSpPr>
        <xdr:cNvPr id="322" name="円/楕円 321"/>
        <xdr:cNvSpPr/>
      </xdr:nvSpPr>
      <xdr:spPr>
        <a:xfrm>
          <a:off x="6921500" y="62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171315</xdr:rowOff>
    </xdr:from>
    <xdr:ext cx="534377" cy="259045"/>
    <xdr:sp macro="" textlink="">
      <xdr:nvSpPr>
        <xdr:cNvPr id="323" name="テキスト ボックス 322"/>
        <xdr:cNvSpPr txBox="1"/>
      </xdr:nvSpPr>
      <xdr:spPr>
        <a:xfrm>
          <a:off x="6705111" y="60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98451</xdr:rowOff>
    </xdr:from>
    <xdr:to>
      <xdr:col>15</xdr:col>
      <xdr:colOff>180975</xdr:colOff>
      <xdr:row>57</xdr:row>
      <xdr:rowOff>6179</xdr:rowOff>
    </xdr:to>
    <xdr:cxnSp macro="">
      <xdr:nvCxnSpPr>
        <xdr:cNvPr id="350" name="直線コネクタ 349"/>
        <xdr:cNvCxnSpPr/>
      </xdr:nvCxnSpPr>
      <xdr:spPr>
        <a:xfrm>
          <a:off x="9639300" y="9699651"/>
          <a:ext cx="838200" cy="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10910</xdr:rowOff>
    </xdr:from>
    <xdr:ext cx="534377" cy="259045"/>
    <xdr:sp macro="" textlink="">
      <xdr:nvSpPr>
        <xdr:cNvPr id="351" name="普通建設事業費平均値テキスト"/>
        <xdr:cNvSpPr txBox="1"/>
      </xdr:nvSpPr>
      <xdr:spPr>
        <a:xfrm>
          <a:off x="10528300" y="9440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67248</xdr:rowOff>
    </xdr:from>
    <xdr:to>
      <xdr:col>14</xdr:col>
      <xdr:colOff>28575</xdr:colOff>
      <xdr:row>56</xdr:row>
      <xdr:rowOff>98451</xdr:rowOff>
    </xdr:to>
    <xdr:cxnSp macro="">
      <xdr:nvCxnSpPr>
        <xdr:cNvPr id="353" name="直線コネクタ 352"/>
        <xdr:cNvCxnSpPr/>
      </xdr:nvCxnSpPr>
      <xdr:spPr>
        <a:xfrm>
          <a:off x="8750300" y="9668448"/>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108112</xdr:rowOff>
    </xdr:from>
    <xdr:ext cx="534377" cy="259045"/>
    <xdr:sp macro="" textlink="">
      <xdr:nvSpPr>
        <xdr:cNvPr id="355" name="テキスト ボックス 354"/>
        <xdr:cNvSpPr txBox="1"/>
      </xdr:nvSpPr>
      <xdr:spPr>
        <a:xfrm>
          <a:off x="9372111" y="93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125783</xdr:rowOff>
    </xdr:from>
    <xdr:to>
      <xdr:col>12</xdr:col>
      <xdr:colOff>511175</xdr:colOff>
      <xdr:row>56</xdr:row>
      <xdr:rowOff>67248</xdr:rowOff>
    </xdr:to>
    <xdr:cxnSp macro="">
      <xdr:nvCxnSpPr>
        <xdr:cNvPr id="356" name="直線コネクタ 355"/>
        <xdr:cNvCxnSpPr/>
      </xdr:nvCxnSpPr>
      <xdr:spPr>
        <a:xfrm>
          <a:off x="7861300" y="9555533"/>
          <a:ext cx="889000" cy="1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125783</xdr:rowOff>
    </xdr:from>
    <xdr:to>
      <xdr:col>11</xdr:col>
      <xdr:colOff>307975</xdr:colOff>
      <xdr:row>56</xdr:row>
      <xdr:rowOff>38101</xdr:rowOff>
    </xdr:to>
    <xdr:cxnSp macro="">
      <xdr:nvCxnSpPr>
        <xdr:cNvPr id="359" name="直線コネクタ 358"/>
        <xdr:cNvCxnSpPr/>
      </xdr:nvCxnSpPr>
      <xdr:spPr>
        <a:xfrm flipV="1">
          <a:off x="6972300" y="9555533"/>
          <a:ext cx="889000" cy="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9864</xdr:rowOff>
    </xdr:from>
    <xdr:ext cx="599010" cy="259045"/>
    <xdr:sp macro="" textlink="">
      <xdr:nvSpPr>
        <xdr:cNvPr id="361" name="テキスト ボックス 360"/>
        <xdr:cNvSpPr txBox="1"/>
      </xdr:nvSpPr>
      <xdr:spPr>
        <a:xfrm>
          <a:off x="7561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162511</xdr:rowOff>
    </xdr:from>
    <xdr:ext cx="534377" cy="259045"/>
    <xdr:sp macro="" textlink="">
      <xdr:nvSpPr>
        <xdr:cNvPr id="363" name="テキスト ボックス 362"/>
        <xdr:cNvSpPr txBox="1"/>
      </xdr:nvSpPr>
      <xdr:spPr>
        <a:xfrm>
          <a:off x="6705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126829</xdr:rowOff>
    </xdr:from>
    <xdr:to>
      <xdr:col>15</xdr:col>
      <xdr:colOff>231775</xdr:colOff>
      <xdr:row>57</xdr:row>
      <xdr:rowOff>56979</xdr:rowOff>
    </xdr:to>
    <xdr:sp macro="" textlink="">
      <xdr:nvSpPr>
        <xdr:cNvPr id="369" name="円/楕円 368"/>
        <xdr:cNvSpPr/>
      </xdr:nvSpPr>
      <xdr:spPr>
        <a:xfrm>
          <a:off x="10426700" y="97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41756</xdr:rowOff>
    </xdr:from>
    <xdr:ext cx="534377" cy="259045"/>
    <xdr:sp macro="" textlink="">
      <xdr:nvSpPr>
        <xdr:cNvPr id="370" name="普通建設事業費該当値テキスト"/>
        <xdr:cNvSpPr txBox="1"/>
      </xdr:nvSpPr>
      <xdr:spPr>
        <a:xfrm>
          <a:off x="10528300" y="96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47651</xdr:rowOff>
    </xdr:from>
    <xdr:to>
      <xdr:col>14</xdr:col>
      <xdr:colOff>79375</xdr:colOff>
      <xdr:row>56</xdr:row>
      <xdr:rowOff>149251</xdr:rowOff>
    </xdr:to>
    <xdr:sp macro="" textlink="">
      <xdr:nvSpPr>
        <xdr:cNvPr id="371" name="円/楕円 370"/>
        <xdr:cNvSpPr/>
      </xdr:nvSpPr>
      <xdr:spPr>
        <a:xfrm>
          <a:off x="9588500" y="96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140378</xdr:rowOff>
    </xdr:from>
    <xdr:ext cx="534377" cy="259045"/>
    <xdr:sp macro="" textlink="">
      <xdr:nvSpPr>
        <xdr:cNvPr id="372" name="テキスト ボックス 371"/>
        <xdr:cNvSpPr txBox="1"/>
      </xdr:nvSpPr>
      <xdr:spPr>
        <a:xfrm>
          <a:off x="9372111" y="974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16448</xdr:rowOff>
    </xdr:from>
    <xdr:to>
      <xdr:col>12</xdr:col>
      <xdr:colOff>561975</xdr:colOff>
      <xdr:row>56</xdr:row>
      <xdr:rowOff>118048</xdr:rowOff>
    </xdr:to>
    <xdr:sp macro="" textlink="">
      <xdr:nvSpPr>
        <xdr:cNvPr id="373" name="円/楕円 372"/>
        <xdr:cNvSpPr/>
      </xdr:nvSpPr>
      <xdr:spPr>
        <a:xfrm>
          <a:off x="8699500" y="96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109175</xdr:rowOff>
    </xdr:from>
    <xdr:ext cx="534377" cy="259045"/>
    <xdr:sp macro="" textlink="">
      <xdr:nvSpPr>
        <xdr:cNvPr id="374" name="テキスト ボックス 373"/>
        <xdr:cNvSpPr txBox="1"/>
      </xdr:nvSpPr>
      <xdr:spPr>
        <a:xfrm>
          <a:off x="8483111" y="971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74983</xdr:rowOff>
    </xdr:from>
    <xdr:to>
      <xdr:col>11</xdr:col>
      <xdr:colOff>358775</xdr:colOff>
      <xdr:row>56</xdr:row>
      <xdr:rowOff>5133</xdr:rowOff>
    </xdr:to>
    <xdr:sp macro="" textlink="">
      <xdr:nvSpPr>
        <xdr:cNvPr id="375" name="円/楕円 374"/>
        <xdr:cNvSpPr/>
      </xdr:nvSpPr>
      <xdr:spPr>
        <a:xfrm>
          <a:off x="7810500" y="950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167710</xdr:rowOff>
    </xdr:from>
    <xdr:ext cx="599010" cy="259045"/>
    <xdr:sp macro="" textlink="">
      <xdr:nvSpPr>
        <xdr:cNvPr id="376" name="テキスト ボックス 375"/>
        <xdr:cNvSpPr txBox="1"/>
      </xdr:nvSpPr>
      <xdr:spPr>
        <a:xfrm>
          <a:off x="7561794" y="95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115,544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158751</xdr:rowOff>
    </xdr:from>
    <xdr:to>
      <xdr:col>10</xdr:col>
      <xdr:colOff>155575</xdr:colOff>
      <xdr:row>56</xdr:row>
      <xdr:rowOff>88901</xdr:rowOff>
    </xdr:to>
    <xdr:sp macro="" textlink="">
      <xdr:nvSpPr>
        <xdr:cNvPr id="377" name="円/楕円 376"/>
        <xdr:cNvSpPr/>
      </xdr:nvSpPr>
      <xdr:spPr>
        <a:xfrm>
          <a:off x="6921500" y="95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105428</xdr:rowOff>
    </xdr:from>
    <xdr:ext cx="534377" cy="259045"/>
    <xdr:sp macro="" textlink="">
      <xdr:nvSpPr>
        <xdr:cNvPr id="378" name="テキスト ボックス 377"/>
        <xdr:cNvSpPr txBox="1"/>
      </xdr:nvSpPr>
      <xdr:spPr>
        <a:xfrm>
          <a:off x="6705111" y="93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67055</xdr:rowOff>
    </xdr:from>
    <xdr:to>
      <xdr:col>15</xdr:col>
      <xdr:colOff>180975</xdr:colOff>
      <xdr:row>78</xdr:row>
      <xdr:rowOff>30184</xdr:rowOff>
    </xdr:to>
    <xdr:cxnSp macro="">
      <xdr:nvCxnSpPr>
        <xdr:cNvPr id="409" name="直線コネクタ 408"/>
        <xdr:cNvCxnSpPr/>
      </xdr:nvCxnSpPr>
      <xdr:spPr>
        <a:xfrm>
          <a:off x="9639300" y="13097255"/>
          <a:ext cx="838200" cy="30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146834</xdr:rowOff>
    </xdr:from>
    <xdr:ext cx="534377" cy="259045"/>
    <xdr:sp macro="" textlink="">
      <xdr:nvSpPr>
        <xdr:cNvPr id="410" name="普通建設事業費 （ うち新規整備　）平均値テキスト"/>
        <xdr:cNvSpPr txBox="1"/>
      </xdr:nvSpPr>
      <xdr:spPr>
        <a:xfrm>
          <a:off x="10528300" y="130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35099</xdr:rowOff>
    </xdr:from>
    <xdr:to>
      <xdr:col>14</xdr:col>
      <xdr:colOff>28575</xdr:colOff>
      <xdr:row>76</xdr:row>
      <xdr:rowOff>67055</xdr:rowOff>
    </xdr:to>
    <xdr:cxnSp macro="">
      <xdr:nvCxnSpPr>
        <xdr:cNvPr id="412" name="直線コネクタ 411"/>
        <xdr:cNvCxnSpPr/>
      </xdr:nvCxnSpPr>
      <xdr:spPr>
        <a:xfrm>
          <a:off x="8750300" y="13065299"/>
          <a:ext cx="889000" cy="3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150834</xdr:rowOff>
    </xdr:from>
    <xdr:to>
      <xdr:col>15</xdr:col>
      <xdr:colOff>231775</xdr:colOff>
      <xdr:row>78</xdr:row>
      <xdr:rowOff>80984</xdr:rowOff>
    </xdr:to>
    <xdr:sp macro="" textlink="">
      <xdr:nvSpPr>
        <xdr:cNvPr id="422" name="円/楕円 421"/>
        <xdr:cNvSpPr/>
      </xdr:nvSpPr>
      <xdr:spPr>
        <a:xfrm>
          <a:off x="10426700" y="133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129261</xdr:rowOff>
    </xdr:from>
    <xdr:ext cx="534377" cy="259045"/>
    <xdr:sp macro="" textlink="">
      <xdr:nvSpPr>
        <xdr:cNvPr id="423" name="普通建設事業費 （ うち新規整備　）該当値テキスト"/>
        <xdr:cNvSpPr txBox="1"/>
      </xdr:nvSpPr>
      <xdr:spPr>
        <a:xfrm>
          <a:off x="10528300" y="1333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16255</xdr:rowOff>
    </xdr:from>
    <xdr:to>
      <xdr:col>14</xdr:col>
      <xdr:colOff>79375</xdr:colOff>
      <xdr:row>76</xdr:row>
      <xdr:rowOff>117855</xdr:rowOff>
    </xdr:to>
    <xdr:sp macro="" textlink="">
      <xdr:nvSpPr>
        <xdr:cNvPr id="424" name="円/楕円 423"/>
        <xdr:cNvSpPr/>
      </xdr:nvSpPr>
      <xdr:spPr>
        <a:xfrm>
          <a:off x="9588500" y="130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108982</xdr:rowOff>
    </xdr:from>
    <xdr:ext cx="534377" cy="259045"/>
    <xdr:sp macro="" textlink="">
      <xdr:nvSpPr>
        <xdr:cNvPr id="425" name="テキスト ボックス 424"/>
        <xdr:cNvSpPr txBox="1"/>
      </xdr:nvSpPr>
      <xdr:spPr>
        <a:xfrm>
          <a:off x="9372111" y="131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155749</xdr:rowOff>
    </xdr:from>
    <xdr:to>
      <xdr:col>12</xdr:col>
      <xdr:colOff>561975</xdr:colOff>
      <xdr:row>76</xdr:row>
      <xdr:rowOff>85899</xdr:rowOff>
    </xdr:to>
    <xdr:sp macro="" textlink="">
      <xdr:nvSpPr>
        <xdr:cNvPr id="426" name="円/楕円 425"/>
        <xdr:cNvSpPr/>
      </xdr:nvSpPr>
      <xdr:spPr>
        <a:xfrm>
          <a:off x="8699500" y="130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77026</xdr:rowOff>
    </xdr:from>
    <xdr:ext cx="534377" cy="259045"/>
    <xdr:sp macro="" textlink="">
      <xdr:nvSpPr>
        <xdr:cNvPr id="427" name="テキスト ボックス 426"/>
        <xdr:cNvSpPr txBox="1"/>
      </xdr:nvSpPr>
      <xdr:spPr>
        <a:xfrm>
          <a:off x="8483111" y="131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80012</xdr:rowOff>
    </xdr:from>
    <xdr:to>
      <xdr:col>15</xdr:col>
      <xdr:colOff>180975</xdr:colOff>
      <xdr:row>97</xdr:row>
      <xdr:rowOff>83091</xdr:rowOff>
    </xdr:to>
    <xdr:cxnSp macro="">
      <xdr:nvCxnSpPr>
        <xdr:cNvPr id="456" name="直線コネクタ 455"/>
        <xdr:cNvCxnSpPr/>
      </xdr:nvCxnSpPr>
      <xdr:spPr>
        <a:xfrm>
          <a:off x="9639300" y="16710662"/>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7" name="普通建設事業費 （ うち更新整備　）平均値テキスト"/>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65314</xdr:rowOff>
    </xdr:from>
    <xdr:to>
      <xdr:col>14</xdr:col>
      <xdr:colOff>28575</xdr:colOff>
      <xdr:row>97</xdr:row>
      <xdr:rowOff>80012</xdr:rowOff>
    </xdr:to>
    <xdr:cxnSp macro="">
      <xdr:nvCxnSpPr>
        <xdr:cNvPr id="459" name="直線コネクタ 458"/>
        <xdr:cNvCxnSpPr/>
      </xdr:nvCxnSpPr>
      <xdr:spPr>
        <a:xfrm>
          <a:off x="8750300" y="16695964"/>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1" name="テキスト ボックス 460"/>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110417</xdr:rowOff>
    </xdr:from>
    <xdr:ext cx="534377" cy="259045"/>
    <xdr:sp macro="" textlink="">
      <xdr:nvSpPr>
        <xdr:cNvPr id="463" name="テキスト ボックス 462"/>
        <xdr:cNvSpPr txBox="1"/>
      </xdr:nvSpPr>
      <xdr:spPr>
        <a:xfrm>
          <a:off x="8483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32291</xdr:rowOff>
    </xdr:from>
    <xdr:to>
      <xdr:col>15</xdr:col>
      <xdr:colOff>231775</xdr:colOff>
      <xdr:row>97</xdr:row>
      <xdr:rowOff>133891</xdr:rowOff>
    </xdr:to>
    <xdr:sp macro="" textlink="">
      <xdr:nvSpPr>
        <xdr:cNvPr id="469" name="円/楕円 468"/>
        <xdr:cNvSpPr/>
      </xdr:nvSpPr>
      <xdr:spPr>
        <a:xfrm>
          <a:off x="10426700" y="166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10718</xdr:rowOff>
    </xdr:from>
    <xdr:ext cx="534377" cy="259045"/>
    <xdr:sp macro="" textlink="">
      <xdr:nvSpPr>
        <xdr:cNvPr id="470" name="普通建設事業費 （ うち更新整備　）該当値テキスト"/>
        <xdr:cNvSpPr txBox="1"/>
      </xdr:nvSpPr>
      <xdr:spPr>
        <a:xfrm>
          <a:off x="10528300" y="166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29212</xdr:rowOff>
    </xdr:from>
    <xdr:to>
      <xdr:col>14</xdr:col>
      <xdr:colOff>79375</xdr:colOff>
      <xdr:row>97</xdr:row>
      <xdr:rowOff>130812</xdr:rowOff>
    </xdr:to>
    <xdr:sp macro="" textlink="">
      <xdr:nvSpPr>
        <xdr:cNvPr id="471" name="円/楕円 470"/>
        <xdr:cNvSpPr/>
      </xdr:nvSpPr>
      <xdr:spPr>
        <a:xfrm>
          <a:off x="9588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121939</xdr:rowOff>
    </xdr:from>
    <xdr:ext cx="534377" cy="259045"/>
    <xdr:sp macro="" textlink="">
      <xdr:nvSpPr>
        <xdr:cNvPr id="472" name="テキスト ボックス 471"/>
        <xdr:cNvSpPr txBox="1"/>
      </xdr:nvSpPr>
      <xdr:spPr>
        <a:xfrm>
          <a:off x="9372111" y="16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14514</xdr:rowOff>
    </xdr:from>
    <xdr:to>
      <xdr:col>12</xdr:col>
      <xdr:colOff>561975</xdr:colOff>
      <xdr:row>97</xdr:row>
      <xdr:rowOff>116114</xdr:rowOff>
    </xdr:to>
    <xdr:sp macro="" textlink="">
      <xdr:nvSpPr>
        <xdr:cNvPr id="473" name="円/楕円 472"/>
        <xdr:cNvSpPr/>
      </xdr:nvSpPr>
      <xdr:spPr>
        <a:xfrm>
          <a:off x="8699500" y="16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132641</xdr:rowOff>
    </xdr:from>
    <xdr:ext cx="534377" cy="259045"/>
    <xdr:sp macro="" textlink="">
      <xdr:nvSpPr>
        <xdr:cNvPr id="474" name="テキスト ボックス 473"/>
        <xdr:cNvSpPr txBox="1"/>
      </xdr:nvSpPr>
      <xdr:spPr>
        <a:xfrm>
          <a:off x="8483111" y="16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78609</xdr:rowOff>
    </xdr:from>
    <xdr:to>
      <xdr:col>23</xdr:col>
      <xdr:colOff>517525</xdr:colOff>
      <xdr:row>39</xdr:row>
      <xdr:rowOff>98878</xdr:rowOff>
    </xdr:to>
    <xdr:cxnSp macro="">
      <xdr:nvCxnSpPr>
        <xdr:cNvPr id="505" name="直線コネクタ 504"/>
        <xdr:cNvCxnSpPr/>
      </xdr:nvCxnSpPr>
      <xdr:spPr>
        <a:xfrm flipV="1">
          <a:off x="15481300" y="6765159"/>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0" name="テキスト ボックス 509"/>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65808</xdr:rowOff>
    </xdr:from>
    <xdr:to>
      <xdr:col>21</xdr:col>
      <xdr:colOff>161925</xdr:colOff>
      <xdr:row>39</xdr:row>
      <xdr:rowOff>98878</xdr:rowOff>
    </xdr:to>
    <xdr:cxnSp macro="">
      <xdr:nvCxnSpPr>
        <xdr:cNvPr id="511" name="直線コネクタ 510"/>
        <xdr:cNvCxnSpPr/>
      </xdr:nvCxnSpPr>
      <xdr:spPr>
        <a:xfrm>
          <a:off x="13703300" y="6752358"/>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65808</xdr:rowOff>
    </xdr:from>
    <xdr:to>
      <xdr:col>19</xdr:col>
      <xdr:colOff>644525</xdr:colOff>
      <xdr:row>39</xdr:row>
      <xdr:rowOff>98878</xdr:rowOff>
    </xdr:to>
    <xdr:cxnSp macro="">
      <xdr:nvCxnSpPr>
        <xdr:cNvPr id="514" name="直線コネクタ 513"/>
        <xdr:cNvCxnSpPr/>
      </xdr:nvCxnSpPr>
      <xdr:spPr>
        <a:xfrm flipV="1">
          <a:off x="12814300" y="6752358"/>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6" name="テキスト ボックス 515"/>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18" name="テキスト ボックス 517"/>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27809</xdr:rowOff>
    </xdr:from>
    <xdr:to>
      <xdr:col>23</xdr:col>
      <xdr:colOff>568325</xdr:colOff>
      <xdr:row>39</xdr:row>
      <xdr:rowOff>129409</xdr:rowOff>
    </xdr:to>
    <xdr:sp macro="" textlink="">
      <xdr:nvSpPr>
        <xdr:cNvPr id="524" name="円/楕円 523"/>
        <xdr:cNvSpPr/>
      </xdr:nvSpPr>
      <xdr:spPr>
        <a:xfrm>
          <a:off x="16268700" y="67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469744" cy="259045"/>
    <xdr:sp macro="" textlink="">
      <xdr:nvSpPr>
        <xdr:cNvPr id="525" name="災害復旧事業費該当値テキスト"/>
        <xdr:cNvSpPr txBox="1"/>
      </xdr:nvSpPr>
      <xdr:spPr>
        <a:xfrm>
          <a:off x="16370300" y="66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15008</xdr:rowOff>
    </xdr:from>
    <xdr:to>
      <xdr:col>20</xdr:col>
      <xdr:colOff>9525</xdr:colOff>
      <xdr:row>39</xdr:row>
      <xdr:rowOff>116608</xdr:rowOff>
    </xdr:to>
    <xdr:sp macro="" textlink="">
      <xdr:nvSpPr>
        <xdr:cNvPr id="530" name="円/楕円 529"/>
        <xdr:cNvSpPr/>
      </xdr:nvSpPr>
      <xdr:spPr>
        <a:xfrm>
          <a:off x="13652500" y="67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107735</xdr:rowOff>
    </xdr:from>
    <xdr:ext cx="469744" cy="259045"/>
    <xdr:sp macro="" textlink="">
      <xdr:nvSpPr>
        <xdr:cNvPr id="531" name="テキスト ボックス 530"/>
        <xdr:cNvSpPr txBox="1"/>
      </xdr:nvSpPr>
      <xdr:spPr>
        <a:xfrm>
          <a:off x="13468427" y="67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156018</xdr:rowOff>
    </xdr:from>
    <xdr:to>
      <xdr:col>23</xdr:col>
      <xdr:colOff>517525</xdr:colOff>
      <xdr:row>72</xdr:row>
      <xdr:rowOff>23168</xdr:rowOff>
    </xdr:to>
    <xdr:cxnSp macro="">
      <xdr:nvCxnSpPr>
        <xdr:cNvPr id="613" name="直線コネクタ 612"/>
        <xdr:cNvCxnSpPr/>
      </xdr:nvCxnSpPr>
      <xdr:spPr>
        <a:xfrm>
          <a:off x="15481300" y="12328968"/>
          <a:ext cx="8382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4"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50198</xdr:rowOff>
    </xdr:from>
    <xdr:to>
      <xdr:col>22</xdr:col>
      <xdr:colOff>365125</xdr:colOff>
      <xdr:row>71</xdr:row>
      <xdr:rowOff>156018</xdr:rowOff>
    </xdr:to>
    <xdr:cxnSp macro="">
      <xdr:nvCxnSpPr>
        <xdr:cNvPr id="616" name="直線コネクタ 615"/>
        <xdr:cNvCxnSpPr/>
      </xdr:nvCxnSpPr>
      <xdr:spPr>
        <a:xfrm>
          <a:off x="14592300" y="12223148"/>
          <a:ext cx="889000" cy="10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127623</xdr:rowOff>
    </xdr:from>
    <xdr:ext cx="534377" cy="259045"/>
    <xdr:sp macro="" textlink="">
      <xdr:nvSpPr>
        <xdr:cNvPr id="618" name="テキスト ボックス 617"/>
        <xdr:cNvSpPr txBox="1"/>
      </xdr:nvSpPr>
      <xdr:spPr>
        <a:xfrm>
          <a:off x="15214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50198</xdr:rowOff>
    </xdr:from>
    <xdr:to>
      <xdr:col>21</xdr:col>
      <xdr:colOff>161925</xdr:colOff>
      <xdr:row>71</xdr:row>
      <xdr:rowOff>121140</xdr:rowOff>
    </xdr:to>
    <xdr:cxnSp macro="">
      <xdr:nvCxnSpPr>
        <xdr:cNvPr id="619" name="直線コネクタ 618"/>
        <xdr:cNvCxnSpPr/>
      </xdr:nvCxnSpPr>
      <xdr:spPr>
        <a:xfrm flipV="1">
          <a:off x="13703300" y="12223148"/>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112023</xdr:rowOff>
    </xdr:from>
    <xdr:ext cx="534377" cy="259045"/>
    <xdr:sp macro="" textlink="">
      <xdr:nvSpPr>
        <xdr:cNvPr id="621" name="テキスト ボックス 620"/>
        <xdr:cNvSpPr txBox="1"/>
      </xdr:nvSpPr>
      <xdr:spPr>
        <a:xfrm>
          <a:off x="14325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102232</xdr:rowOff>
    </xdr:from>
    <xdr:to>
      <xdr:col>19</xdr:col>
      <xdr:colOff>644525</xdr:colOff>
      <xdr:row>71</xdr:row>
      <xdr:rowOff>121140</xdr:rowOff>
    </xdr:to>
    <xdr:cxnSp macro="">
      <xdr:nvCxnSpPr>
        <xdr:cNvPr id="622" name="直線コネクタ 621"/>
        <xdr:cNvCxnSpPr/>
      </xdr:nvCxnSpPr>
      <xdr:spPr>
        <a:xfrm>
          <a:off x="12814300" y="12275182"/>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95510</xdr:rowOff>
    </xdr:from>
    <xdr:ext cx="534377" cy="259045"/>
    <xdr:sp macro="" textlink="">
      <xdr:nvSpPr>
        <xdr:cNvPr id="624" name="テキスト ボックス 623"/>
        <xdr:cNvSpPr txBox="1"/>
      </xdr:nvSpPr>
      <xdr:spPr>
        <a:xfrm>
          <a:off x="13436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92451</xdr:rowOff>
    </xdr:from>
    <xdr:ext cx="534377" cy="259045"/>
    <xdr:sp macro="" textlink="">
      <xdr:nvSpPr>
        <xdr:cNvPr id="626" name="テキスト ボックス 625"/>
        <xdr:cNvSpPr txBox="1"/>
      </xdr:nvSpPr>
      <xdr:spPr>
        <a:xfrm>
          <a:off x="12547111" y="127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143818</xdr:rowOff>
    </xdr:from>
    <xdr:to>
      <xdr:col>23</xdr:col>
      <xdr:colOff>568325</xdr:colOff>
      <xdr:row>72</xdr:row>
      <xdr:rowOff>73968</xdr:rowOff>
    </xdr:to>
    <xdr:sp macro="" textlink="">
      <xdr:nvSpPr>
        <xdr:cNvPr id="632" name="円/楕円 631"/>
        <xdr:cNvSpPr/>
      </xdr:nvSpPr>
      <xdr:spPr>
        <a:xfrm>
          <a:off x="16268700" y="123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166695</xdr:rowOff>
    </xdr:from>
    <xdr:ext cx="599010" cy="259045"/>
    <xdr:sp macro="" textlink="">
      <xdr:nvSpPr>
        <xdr:cNvPr id="633" name="公債費該当値テキスト"/>
        <xdr:cNvSpPr txBox="1"/>
      </xdr:nvSpPr>
      <xdr:spPr>
        <a:xfrm>
          <a:off x="16370300" y="1216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117,205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105218</xdr:rowOff>
    </xdr:from>
    <xdr:to>
      <xdr:col>22</xdr:col>
      <xdr:colOff>415925</xdr:colOff>
      <xdr:row>72</xdr:row>
      <xdr:rowOff>35368</xdr:rowOff>
    </xdr:to>
    <xdr:sp macro="" textlink="">
      <xdr:nvSpPr>
        <xdr:cNvPr id="634" name="円/楕円 633"/>
        <xdr:cNvSpPr/>
      </xdr:nvSpPr>
      <xdr:spPr>
        <a:xfrm>
          <a:off x="15430500" y="122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51895</xdr:rowOff>
    </xdr:from>
    <xdr:ext cx="599010" cy="259045"/>
    <xdr:sp macro="" textlink="">
      <xdr:nvSpPr>
        <xdr:cNvPr id="635" name="テキスト ボックス 634"/>
        <xdr:cNvSpPr txBox="1"/>
      </xdr:nvSpPr>
      <xdr:spPr>
        <a:xfrm>
          <a:off x="15181794" y="1205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120,751</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170848</xdr:rowOff>
    </xdr:from>
    <xdr:to>
      <xdr:col>21</xdr:col>
      <xdr:colOff>212725</xdr:colOff>
      <xdr:row>71</xdr:row>
      <xdr:rowOff>100998</xdr:rowOff>
    </xdr:to>
    <xdr:sp macro="" textlink="">
      <xdr:nvSpPr>
        <xdr:cNvPr id="636" name="円/楕円 635"/>
        <xdr:cNvSpPr/>
      </xdr:nvSpPr>
      <xdr:spPr>
        <a:xfrm>
          <a:off x="14541500" y="121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117525</xdr:rowOff>
    </xdr:from>
    <xdr:ext cx="599010" cy="259045"/>
    <xdr:sp macro="" textlink="">
      <xdr:nvSpPr>
        <xdr:cNvPr id="637" name="テキスト ボックス 636"/>
        <xdr:cNvSpPr txBox="1"/>
      </xdr:nvSpPr>
      <xdr:spPr>
        <a:xfrm>
          <a:off x="14292794" y="1194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130,472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70340</xdr:rowOff>
    </xdr:from>
    <xdr:to>
      <xdr:col>20</xdr:col>
      <xdr:colOff>9525</xdr:colOff>
      <xdr:row>72</xdr:row>
      <xdr:rowOff>490</xdr:rowOff>
    </xdr:to>
    <xdr:sp macro="" textlink="">
      <xdr:nvSpPr>
        <xdr:cNvPr id="638" name="円/楕円 637"/>
        <xdr:cNvSpPr/>
      </xdr:nvSpPr>
      <xdr:spPr>
        <a:xfrm>
          <a:off x="13652500" y="1224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17017</xdr:rowOff>
    </xdr:from>
    <xdr:ext cx="599010" cy="259045"/>
    <xdr:sp macro="" textlink="">
      <xdr:nvSpPr>
        <xdr:cNvPr id="639" name="テキスト ボックス 638"/>
        <xdr:cNvSpPr txBox="1"/>
      </xdr:nvSpPr>
      <xdr:spPr>
        <a:xfrm>
          <a:off x="13403794" y="120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123,955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51432</xdr:rowOff>
    </xdr:from>
    <xdr:to>
      <xdr:col>18</xdr:col>
      <xdr:colOff>492125</xdr:colOff>
      <xdr:row>71</xdr:row>
      <xdr:rowOff>153032</xdr:rowOff>
    </xdr:to>
    <xdr:sp macro="" textlink="">
      <xdr:nvSpPr>
        <xdr:cNvPr id="640" name="円/楕円 639"/>
        <xdr:cNvSpPr/>
      </xdr:nvSpPr>
      <xdr:spPr>
        <a:xfrm>
          <a:off x="12763500" y="122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169559</xdr:rowOff>
    </xdr:from>
    <xdr:ext cx="599010" cy="259045"/>
    <xdr:sp macro="" textlink="">
      <xdr:nvSpPr>
        <xdr:cNvPr id="641" name="テキスト ボックス 640"/>
        <xdr:cNvSpPr txBox="1"/>
      </xdr:nvSpPr>
      <xdr:spPr>
        <a:xfrm>
          <a:off x="12514794" y="1199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70972</xdr:rowOff>
    </xdr:from>
    <xdr:to>
      <xdr:col>23</xdr:col>
      <xdr:colOff>517525</xdr:colOff>
      <xdr:row>97</xdr:row>
      <xdr:rowOff>92478</xdr:rowOff>
    </xdr:to>
    <xdr:cxnSp macro="">
      <xdr:nvCxnSpPr>
        <xdr:cNvPr id="672" name="直線コネクタ 671"/>
        <xdr:cNvCxnSpPr/>
      </xdr:nvCxnSpPr>
      <xdr:spPr>
        <a:xfrm flipV="1">
          <a:off x="15481300" y="16530172"/>
          <a:ext cx="838200" cy="19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5278</xdr:rowOff>
    </xdr:from>
    <xdr:ext cx="534377" cy="259045"/>
    <xdr:sp macro="" textlink="">
      <xdr:nvSpPr>
        <xdr:cNvPr id="673" name="積立金平均値テキスト"/>
        <xdr:cNvSpPr txBox="1"/>
      </xdr:nvSpPr>
      <xdr:spPr>
        <a:xfrm>
          <a:off x="16370300" y="1646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169663</xdr:rowOff>
    </xdr:from>
    <xdr:to>
      <xdr:col>22</xdr:col>
      <xdr:colOff>365125</xdr:colOff>
      <xdr:row>97</xdr:row>
      <xdr:rowOff>92478</xdr:rowOff>
    </xdr:to>
    <xdr:cxnSp macro="">
      <xdr:nvCxnSpPr>
        <xdr:cNvPr id="675" name="直線コネクタ 674"/>
        <xdr:cNvCxnSpPr/>
      </xdr:nvCxnSpPr>
      <xdr:spPr>
        <a:xfrm>
          <a:off x="14592300" y="16457413"/>
          <a:ext cx="889000" cy="2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2005</xdr:rowOff>
    </xdr:from>
    <xdr:ext cx="534377" cy="259045"/>
    <xdr:sp macro="" textlink="">
      <xdr:nvSpPr>
        <xdr:cNvPr id="677" name="テキスト ボックス 676"/>
        <xdr:cNvSpPr txBox="1"/>
      </xdr:nvSpPr>
      <xdr:spPr>
        <a:xfrm>
          <a:off x="15214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60424</xdr:rowOff>
    </xdr:from>
    <xdr:to>
      <xdr:col>21</xdr:col>
      <xdr:colOff>161925</xdr:colOff>
      <xdr:row>95</xdr:row>
      <xdr:rowOff>169663</xdr:rowOff>
    </xdr:to>
    <xdr:cxnSp macro="">
      <xdr:nvCxnSpPr>
        <xdr:cNvPr id="678" name="直線コネクタ 677"/>
        <xdr:cNvCxnSpPr/>
      </xdr:nvCxnSpPr>
      <xdr:spPr>
        <a:xfrm>
          <a:off x="13703300" y="16348174"/>
          <a:ext cx="8890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70397</xdr:rowOff>
    </xdr:from>
    <xdr:ext cx="534377" cy="259045"/>
    <xdr:sp macro="" textlink="">
      <xdr:nvSpPr>
        <xdr:cNvPr id="680" name="テキスト ボックス 679"/>
        <xdr:cNvSpPr txBox="1"/>
      </xdr:nvSpPr>
      <xdr:spPr>
        <a:xfrm>
          <a:off x="14325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93098</xdr:rowOff>
    </xdr:from>
    <xdr:to>
      <xdr:col>19</xdr:col>
      <xdr:colOff>644525</xdr:colOff>
      <xdr:row>95</xdr:row>
      <xdr:rowOff>60424</xdr:rowOff>
    </xdr:to>
    <xdr:cxnSp macro="">
      <xdr:nvCxnSpPr>
        <xdr:cNvPr id="681" name="直線コネクタ 680"/>
        <xdr:cNvCxnSpPr/>
      </xdr:nvCxnSpPr>
      <xdr:spPr>
        <a:xfrm>
          <a:off x="12814300" y="16209398"/>
          <a:ext cx="889000" cy="13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135335</xdr:rowOff>
    </xdr:from>
    <xdr:ext cx="534377" cy="259045"/>
    <xdr:sp macro="" textlink="">
      <xdr:nvSpPr>
        <xdr:cNvPr id="683" name="テキスト ボックス 682"/>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28726</xdr:rowOff>
    </xdr:from>
    <xdr:ext cx="534377" cy="259045"/>
    <xdr:sp macro="" textlink="">
      <xdr:nvSpPr>
        <xdr:cNvPr id="685" name="テキスト ボックス 684"/>
        <xdr:cNvSpPr txBox="1"/>
      </xdr:nvSpPr>
      <xdr:spPr>
        <a:xfrm>
          <a:off x="12547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20172</xdr:rowOff>
    </xdr:from>
    <xdr:to>
      <xdr:col>23</xdr:col>
      <xdr:colOff>568325</xdr:colOff>
      <xdr:row>96</xdr:row>
      <xdr:rowOff>121772</xdr:rowOff>
    </xdr:to>
    <xdr:sp macro="" textlink="">
      <xdr:nvSpPr>
        <xdr:cNvPr id="691" name="円/楕円 690"/>
        <xdr:cNvSpPr/>
      </xdr:nvSpPr>
      <xdr:spPr>
        <a:xfrm>
          <a:off x="16268700" y="164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43049</xdr:rowOff>
    </xdr:from>
    <xdr:ext cx="534377" cy="259045"/>
    <xdr:sp macro="" textlink="">
      <xdr:nvSpPr>
        <xdr:cNvPr id="692" name="積立金該当値テキスト"/>
        <xdr:cNvSpPr txBox="1"/>
      </xdr:nvSpPr>
      <xdr:spPr>
        <a:xfrm>
          <a:off x="16370300" y="1633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41678</xdr:rowOff>
    </xdr:from>
    <xdr:to>
      <xdr:col>22</xdr:col>
      <xdr:colOff>415925</xdr:colOff>
      <xdr:row>97</xdr:row>
      <xdr:rowOff>143278</xdr:rowOff>
    </xdr:to>
    <xdr:sp macro="" textlink="">
      <xdr:nvSpPr>
        <xdr:cNvPr id="693" name="円/楕円 692"/>
        <xdr:cNvSpPr/>
      </xdr:nvSpPr>
      <xdr:spPr>
        <a:xfrm>
          <a:off x="15430500" y="166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134405</xdr:rowOff>
    </xdr:from>
    <xdr:ext cx="534377" cy="259045"/>
    <xdr:sp macro="" textlink="">
      <xdr:nvSpPr>
        <xdr:cNvPr id="694" name="テキスト ボックス 693"/>
        <xdr:cNvSpPr txBox="1"/>
      </xdr:nvSpPr>
      <xdr:spPr>
        <a:xfrm>
          <a:off x="15214111" y="167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118863</xdr:rowOff>
    </xdr:from>
    <xdr:to>
      <xdr:col>21</xdr:col>
      <xdr:colOff>212725</xdr:colOff>
      <xdr:row>96</xdr:row>
      <xdr:rowOff>49013</xdr:rowOff>
    </xdr:to>
    <xdr:sp macro="" textlink="">
      <xdr:nvSpPr>
        <xdr:cNvPr id="695" name="円/楕円 694"/>
        <xdr:cNvSpPr/>
      </xdr:nvSpPr>
      <xdr:spPr>
        <a:xfrm>
          <a:off x="14541500" y="164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65540</xdr:rowOff>
    </xdr:from>
    <xdr:ext cx="534377" cy="259045"/>
    <xdr:sp macro="" textlink="">
      <xdr:nvSpPr>
        <xdr:cNvPr id="696" name="テキスト ボックス 695"/>
        <xdr:cNvSpPr txBox="1"/>
      </xdr:nvSpPr>
      <xdr:spPr>
        <a:xfrm>
          <a:off x="14325111" y="161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9624</xdr:rowOff>
    </xdr:from>
    <xdr:to>
      <xdr:col>20</xdr:col>
      <xdr:colOff>9525</xdr:colOff>
      <xdr:row>95</xdr:row>
      <xdr:rowOff>111224</xdr:rowOff>
    </xdr:to>
    <xdr:sp macro="" textlink="">
      <xdr:nvSpPr>
        <xdr:cNvPr id="697" name="円/楕円 696"/>
        <xdr:cNvSpPr/>
      </xdr:nvSpPr>
      <xdr:spPr>
        <a:xfrm>
          <a:off x="13652500" y="162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127751</xdr:rowOff>
    </xdr:from>
    <xdr:ext cx="534377" cy="259045"/>
    <xdr:sp macro="" textlink="">
      <xdr:nvSpPr>
        <xdr:cNvPr id="698" name="テキスト ボックス 697"/>
        <xdr:cNvSpPr txBox="1"/>
      </xdr:nvSpPr>
      <xdr:spPr>
        <a:xfrm>
          <a:off x="13436111" y="1607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42298</xdr:rowOff>
    </xdr:from>
    <xdr:to>
      <xdr:col>18</xdr:col>
      <xdr:colOff>492125</xdr:colOff>
      <xdr:row>94</xdr:row>
      <xdr:rowOff>143898</xdr:rowOff>
    </xdr:to>
    <xdr:sp macro="" textlink="">
      <xdr:nvSpPr>
        <xdr:cNvPr id="699" name="円/楕円 698"/>
        <xdr:cNvSpPr/>
      </xdr:nvSpPr>
      <xdr:spPr>
        <a:xfrm>
          <a:off x="12763500" y="161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160425</xdr:rowOff>
    </xdr:from>
    <xdr:ext cx="534377" cy="259045"/>
    <xdr:sp macro="" textlink="">
      <xdr:nvSpPr>
        <xdr:cNvPr id="700" name="テキスト ボックス 699"/>
        <xdr:cNvSpPr txBox="1"/>
      </xdr:nvSpPr>
      <xdr:spPr>
        <a:xfrm>
          <a:off x="12547111" y="159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6568</xdr:rowOff>
    </xdr:from>
    <xdr:to>
      <xdr:col>32</xdr:col>
      <xdr:colOff>187325</xdr:colOff>
      <xdr:row>39</xdr:row>
      <xdr:rowOff>41946</xdr:rowOff>
    </xdr:to>
    <xdr:cxnSp macro="">
      <xdr:nvCxnSpPr>
        <xdr:cNvPr id="731" name="直線コネクタ 730"/>
        <xdr:cNvCxnSpPr/>
      </xdr:nvCxnSpPr>
      <xdr:spPr>
        <a:xfrm>
          <a:off x="21323300" y="6693118"/>
          <a:ext cx="8382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2"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150695</xdr:rowOff>
    </xdr:from>
    <xdr:to>
      <xdr:col>31</xdr:col>
      <xdr:colOff>34925</xdr:colOff>
      <xdr:row>39</xdr:row>
      <xdr:rowOff>6568</xdr:rowOff>
    </xdr:to>
    <xdr:cxnSp macro="">
      <xdr:nvCxnSpPr>
        <xdr:cNvPr id="734" name="直線コネクタ 733"/>
        <xdr:cNvCxnSpPr/>
      </xdr:nvCxnSpPr>
      <xdr:spPr>
        <a:xfrm>
          <a:off x="20434300" y="6665795"/>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6" name="テキスト ボックス 735"/>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111615</xdr:rowOff>
    </xdr:from>
    <xdr:to>
      <xdr:col>29</xdr:col>
      <xdr:colOff>517525</xdr:colOff>
      <xdr:row>38</xdr:row>
      <xdr:rowOff>150695</xdr:rowOff>
    </xdr:to>
    <xdr:cxnSp macro="">
      <xdr:nvCxnSpPr>
        <xdr:cNvPr id="737" name="直線コネクタ 736"/>
        <xdr:cNvCxnSpPr/>
      </xdr:nvCxnSpPr>
      <xdr:spPr>
        <a:xfrm>
          <a:off x="19545300" y="6626715"/>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142801</xdr:rowOff>
    </xdr:from>
    <xdr:ext cx="469744" cy="259045"/>
    <xdr:sp macro="" textlink="">
      <xdr:nvSpPr>
        <xdr:cNvPr id="739" name="テキスト ボックス 738"/>
        <xdr:cNvSpPr txBox="1"/>
      </xdr:nvSpPr>
      <xdr:spPr>
        <a:xfrm>
          <a:off x="20199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50002</xdr:rowOff>
    </xdr:from>
    <xdr:to>
      <xdr:col>28</xdr:col>
      <xdr:colOff>314325</xdr:colOff>
      <xdr:row>38</xdr:row>
      <xdr:rowOff>111615</xdr:rowOff>
    </xdr:to>
    <xdr:cxnSp macro="">
      <xdr:nvCxnSpPr>
        <xdr:cNvPr id="740" name="直線コネクタ 739"/>
        <xdr:cNvCxnSpPr/>
      </xdr:nvCxnSpPr>
      <xdr:spPr>
        <a:xfrm>
          <a:off x="18656300" y="6565102"/>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77596</xdr:rowOff>
    </xdr:from>
    <xdr:ext cx="469744" cy="259045"/>
    <xdr:sp macro="" textlink="">
      <xdr:nvSpPr>
        <xdr:cNvPr id="742" name="テキスト ボックス 741"/>
        <xdr:cNvSpPr txBox="1"/>
      </xdr:nvSpPr>
      <xdr:spPr>
        <a:xfrm>
          <a:off x="19310427" y="624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87284</xdr:rowOff>
    </xdr:from>
    <xdr:ext cx="469744" cy="259045"/>
    <xdr:sp macro="" textlink="">
      <xdr:nvSpPr>
        <xdr:cNvPr id="744" name="テキスト ボックス 743"/>
        <xdr:cNvSpPr txBox="1"/>
      </xdr:nvSpPr>
      <xdr:spPr>
        <a:xfrm>
          <a:off x="18421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162596</xdr:rowOff>
    </xdr:from>
    <xdr:to>
      <xdr:col>32</xdr:col>
      <xdr:colOff>238125</xdr:colOff>
      <xdr:row>39</xdr:row>
      <xdr:rowOff>92746</xdr:rowOff>
    </xdr:to>
    <xdr:sp macro="" textlink="">
      <xdr:nvSpPr>
        <xdr:cNvPr id="750" name="円/楕円 749"/>
        <xdr:cNvSpPr/>
      </xdr:nvSpPr>
      <xdr:spPr>
        <a:xfrm>
          <a:off x="22110700" y="66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77523</xdr:rowOff>
    </xdr:from>
    <xdr:ext cx="378565" cy="259045"/>
    <xdr:sp macro="" textlink="">
      <xdr:nvSpPr>
        <xdr:cNvPr id="751" name="投資及び出資金該当値テキスト"/>
        <xdr:cNvSpPr txBox="1"/>
      </xdr:nvSpPr>
      <xdr:spPr>
        <a:xfrm>
          <a:off x="22212300" y="659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127218</xdr:rowOff>
    </xdr:from>
    <xdr:to>
      <xdr:col>31</xdr:col>
      <xdr:colOff>85725</xdr:colOff>
      <xdr:row>39</xdr:row>
      <xdr:rowOff>57368</xdr:rowOff>
    </xdr:to>
    <xdr:sp macro="" textlink="">
      <xdr:nvSpPr>
        <xdr:cNvPr id="752" name="円/楕円 751"/>
        <xdr:cNvSpPr/>
      </xdr:nvSpPr>
      <xdr:spPr>
        <a:xfrm>
          <a:off x="21272500" y="66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48495</xdr:rowOff>
    </xdr:from>
    <xdr:ext cx="378565" cy="259045"/>
    <xdr:sp macro="" textlink="">
      <xdr:nvSpPr>
        <xdr:cNvPr id="753" name="テキスト ボックス 752"/>
        <xdr:cNvSpPr txBox="1"/>
      </xdr:nvSpPr>
      <xdr:spPr>
        <a:xfrm>
          <a:off x="21134017" y="673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99895</xdr:rowOff>
    </xdr:from>
    <xdr:to>
      <xdr:col>29</xdr:col>
      <xdr:colOff>568325</xdr:colOff>
      <xdr:row>39</xdr:row>
      <xdr:rowOff>30045</xdr:rowOff>
    </xdr:to>
    <xdr:sp macro="" textlink="">
      <xdr:nvSpPr>
        <xdr:cNvPr id="754" name="円/楕円 753"/>
        <xdr:cNvSpPr/>
      </xdr:nvSpPr>
      <xdr:spPr>
        <a:xfrm>
          <a:off x="20383500" y="66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21172</xdr:rowOff>
    </xdr:from>
    <xdr:ext cx="469744" cy="259045"/>
    <xdr:sp macro="" textlink="">
      <xdr:nvSpPr>
        <xdr:cNvPr id="755" name="テキスト ボックス 754"/>
        <xdr:cNvSpPr txBox="1"/>
      </xdr:nvSpPr>
      <xdr:spPr>
        <a:xfrm>
          <a:off x="20199427" y="670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60815</xdr:rowOff>
    </xdr:from>
    <xdr:to>
      <xdr:col>28</xdr:col>
      <xdr:colOff>365125</xdr:colOff>
      <xdr:row>38</xdr:row>
      <xdr:rowOff>162415</xdr:rowOff>
    </xdr:to>
    <xdr:sp macro="" textlink="">
      <xdr:nvSpPr>
        <xdr:cNvPr id="756" name="円/楕円 755"/>
        <xdr:cNvSpPr/>
      </xdr:nvSpPr>
      <xdr:spPr>
        <a:xfrm>
          <a:off x="19494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153542</xdr:rowOff>
    </xdr:from>
    <xdr:ext cx="469744" cy="259045"/>
    <xdr:sp macro="" textlink="">
      <xdr:nvSpPr>
        <xdr:cNvPr id="757" name="テキスト ボックス 756"/>
        <xdr:cNvSpPr txBox="1"/>
      </xdr:nvSpPr>
      <xdr:spPr>
        <a:xfrm>
          <a:off x="19310427" y="66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170652</xdr:rowOff>
    </xdr:from>
    <xdr:to>
      <xdr:col>27</xdr:col>
      <xdr:colOff>161925</xdr:colOff>
      <xdr:row>38</xdr:row>
      <xdr:rowOff>100802</xdr:rowOff>
    </xdr:to>
    <xdr:sp macro="" textlink="">
      <xdr:nvSpPr>
        <xdr:cNvPr id="758" name="円/楕円 757"/>
        <xdr:cNvSpPr/>
      </xdr:nvSpPr>
      <xdr:spPr>
        <a:xfrm>
          <a:off x="18605500" y="65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91929</xdr:rowOff>
    </xdr:from>
    <xdr:ext cx="469744" cy="259045"/>
    <xdr:sp macro="" textlink="">
      <xdr:nvSpPr>
        <xdr:cNvPr id="759" name="テキスト ボックス 758"/>
        <xdr:cNvSpPr txBox="1"/>
      </xdr:nvSpPr>
      <xdr:spPr>
        <a:xfrm>
          <a:off x="18421427" y="660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86802</xdr:rowOff>
    </xdr:from>
    <xdr:to>
      <xdr:col>28</xdr:col>
      <xdr:colOff>314325</xdr:colOff>
      <xdr:row>58</xdr:row>
      <xdr:rowOff>139700</xdr:rowOff>
    </xdr:to>
    <xdr:cxnSp macro="">
      <xdr:nvCxnSpPr>
        <xdr:cNvPr id="795" name="直線コネクタ 794"/>
        <xdr:cNvCxnSpPr/>
      </xdr:nvCxnSpPr>
      <xdr:spPr>
        <a:xfrm>
          <a:off x="18656300" y="9859452"/>
          <a:ext cx="889000" cy="2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円/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7" name="円/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9" name="円/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1" name="円/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36002</xdr:rowOff>
    </xdr:from>
    <xdr:to>
      <xdr:col>27</xdr:col>
      <xdr:colOff>161925</xdr:colOff>
      <xdr:row>57</xdr:row>
      <xdr:rowOff>137602</xdr:rowOff>
    </xdr:to>
    <xdr:sp macro="" textlink="">
      <xdr:nvSpPr>
        <xdr:cNvPr id="813" name="円/楕円 812"/>
        <xdr:cNvSpPr/>
      </xdr:nvSpPr>
      <xdr:spPr>
        <a:xfrm>
          <a:off x="18605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128729</xdr:rowOff>
    </xdr:from>
    <xdr:ext cx="469744" cy="259045"/>
    <xdr:sp macro="" textlink="">
      <xdr:nvSpPr>
        <xdr:cNvPr id="814" name="テキスト ボックス 813"/>
        <xdr:cNvSpPr txBox="1"/>
      </xdr:nvSpPr>
      <xdr:spPr>
        <a:xfrm>
          <a:off x="18421427" y="99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46300</xdr:rowOff>
    </xdr:from>
    <xdr:to>
      <xdr:col>32</xdr:col>
      <xdr:colOff>187325</xdr:colOff>
      <xdr:row>70</xdr:row>
      <xdr:rowOff>139586</xdr:rowOff>
    </xdr:to>
    <xdr:cxnSp macro="">
      <xdr:nvCxnSpPr>
        <xdr:cNvPr id="846" name="直線コネクタ 845"/>
        <xdr:cNvCxnSpPr/>
      </xdr:nvCxnSpPr>
      <xdr:spPr>
        <a:xfrm>
          <a:off x="21323300" y="12047800"/>
          <a:ext cx="838200" cy="9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47733</xdr:rowOff>
    </xdr:from>
    <xdr:ext cx="534377" cy="259045"/>
    <xdr:sp macro="" textlink="">
      <xdr:nvSpPr>
        <xdr:cNvPr id="847" name="繰出金平均値テキスト"/>
        <xdr:cNvSpPr txBox="1"/>
      </xdr:nvSpPr>
      <xdr:spPr>
        <a:xfrm>
          <a:off x="22212300" y="1307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46300</xdr:rowOff>
    </xdr:from>
    <xdr:to>
      <xdr:col>31</xdr:col>
      <xdr:colOff>34925</xdr:colOff>
      <xdr:row>71</xdr:row>
      <xdr:rowOff>128417</xdr:rowOff>
    </xdr:to>
    <xdr:cxnSp macro="">
      <xdr:nvCxnSpPr>
        <xdr:cNvPr id="849" name="直線コネクタ 848"/>
        <xdr:cNvCxnSpPr/>
      </xdr:nvCxnSpPr>
      <xdr:spPr>
        <a:xfrm flipV="1">
          <a:off x="20434300" y="12047800"/>
          <a:ext cx="889000" cy="2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1" name="テキスト ボックス 850"/>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103401</xdr:rowOff>
    </xdr:from>
    <xdr:to>
      <xdr:col>29</xdr:col>
      <xdr:colOff>517525</xdr:colOff>
      <xdr:row>71</xdr:row>
      <xdr:rowOff>128417</xdr:rowOff>
    </xdr:to>
    <xdr:cxnSp macro="">
      <xdr:nvCxnSpPr>
        <xdr:cNvPr id="852" name="直線コネクタ 851"/>
        <xdr:cNvCxnSpPr/>
      </xdr:nvCxnSpPr>
      <xdr:spPr>
        <a:xfrm>
          <a:off x="19545300" y="12276351"/>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160204</xdr:rowOff>
    </xdr:from>
    <xdr:ext cx="534377" cy="259045"/>
    <xdr:sp macro="" textlink="">
      <xdr:nvSpPr>
        <xdr:cNvPr id="854" name="テキスト ボックス 853"/>
        <xdr:cNvSpPr txBox="1"/>
      </xdr:nvSpPr>
      <xdr:spPr>
        <a:xfrm>
          <a:off x="20167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103401</xdr:rowOff>
    </xdr:from>
    <xdr:to>
      <xdr:col>28</xdr:col>
      <xdr:colOff>314325</xdr:colOff>
      <xdr:row>72</xdr:row>
      <xdr:rowOff>34217</xdr:rowOff>
    </xdr:to>
    <xdr:cxnSp macro="">
      <xdr:nvCxnSpPr>
        <xdr:cNvPr id="855" name="直線コネクタ 854"/>
        <xdr:cNvCxnSpPr/>
      </xdr:nvCxnSpPr>
      <xdr:spPr>
        <a:xfrm flipV="1">
          <a:off x="18656300" y="12276351"/>
          <a:ext cx="8890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29836</xdr:rowOff>
    </xdr:from>
    <xdr:ext cx="534377" cy="259045"/>
    <xdr:sp macro="" textlink="">
      <xdr:nvSpPr>
        <xdr:cNvPr id="857" name="テキスト ボックス 856"/>
        <xdr:cNvSpPr txBox="1"/>
      </xdr:nvSpPr>
      <xdr:spPr>
        <a:xfrm>
          <a:off x="19278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59554</xdr:rowOff>
    </xdr:from>
    <xdr:ext cx="534377" cy="259045"/>
    <xdr:sp macro="" textlink="">
      <xdr:nvSpPr>
        <xdr:cNvPr id="859" name="テキスト ボックス 858"/>
        <xdr:cNvSpPr txBox="1"/>
      </xdr:nvSpPr>
      <xdr:spPr>
        <a:xfrm>
          <a:off x="18389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88786</xdr:rowOff>
    </xdr:from>
    <xdr:to>
      <xdr:col>32</xdr:col>
      <xdr:colOff>238125</xdr:colOff>
      <xdr:row>71</xdr:row>
      <xdr:rowOff>18936</xdr:rowOff>
    </xdr:to>
    <xdr:sp macro="" textlink="">
      <xdr:nvSpPr>
        <xdr:cNvPr id="865" name="円/楕円 864"/>
        <xdr:cNvSpPr/>
      </xdr:nvSpPr>
      <xdr:spPr>
        <a:xfrm>
          <a:off x="22110700" y="120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41813</xdr:rowOff>
    </xdr:from>
    <xdr:ext cx="599010" cy="259045"/>
    <xdr:sp macro="" textlink="">
      <xdr:nvSpPr>
        <xdr:cNvPr id="866" name="繰出金該当値テキスト"/>
        <xdr:cNvSpPr txBox="1"/>
      </xdr:nvSpPr>
      <xdr:spPr>
        <a:xfrm>
          <a:off x="22212300" y="1204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132,007</a:t>
          </a:r>
          <a:endParaRPr kumimoji="1" lang="ja-JP" altLang="en-US" sz="1000" b="1">
            <a:solidFill>
              <a:srgbClr val="FF0000"/>
            </a:solidFill>
            <a:latin typeface="ＭＳ Ｐゴシック"/>
          </a:endParaRPr>
        </a:p>
      </xdr:txBody>
    </xdr:sp>
    <xdr:clientData/>
  </xdr:oneCellAnchor>
  <xdr:twoCellAnchor>
    <xdr:from>
      <xdr:col>30</xdr:col>
      <xdr:colOff>669925</xdr:colOff>
      <xdr:row>69</xdr:row>
      <xdr:rowOff>166950</xdr:rowOff>
    </xdr:from>
    <xdr:to>
      <xdr:col>31</xdr:col>
      <xdr:colOff>85725</xdr:colOff>
      <xdr:row>70</xdr:row>
      <xdr:rowOff>97100</xdr:rowOff>
    </xdr:to>
    <xdr:sp macro="" textlink="">
      <xdr:nvSpPr>
        <xdr:cNvPr id="867" name="円/楕円 866"/>
        <xdr:cNvSpPr/>
      </xdr:nvSpPr>
      <xdr:spPr>
        <a:xfrm>
          <a:off x="21272500" y="119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113627</xdr:rowOff>
    </xdr:from>
    <xdr:ext cx="599010" cy="259045"/>
    <xdr:sp macro="" textlink="">
      <xdr:nvSpPr>
        <xdr:cNvPr id="868" name="テキスト ボックス 867"/>
        <xdr:cNvSpPr txBox="1"/>
      </xdr:nvSpPr>
      <xdr:spPr>
        <a:xfrm>
          <a:off x="21023794" y="117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137,720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77617</xdr:rowOff>
    </xdr:from>
    <xdr:to>
      <xdr:col>29</xdr:col>
      <xdr:colOff>568325</xdr:colOff>
      <xdr:row>72</xdr:row>
      <xdr:rowOff>7767</xdr:rowOff>
    </xdr:to>
    <xdr:sp macro="" textlink="">
      <xdr:nvSpPr>
        <xdr:cNvPr id="869" name="円/楕円 868"/>
        <xdr:cNvSpPr/>
      </xdr:nvSpPr>
      <xdr:spPr>
        <a:xfrm>
          <a:off x="20383500" y="122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24294</xdr:rowOff>
    </xdr:from>
    <xdr:ext cx="599010" cy="259045"/>
    <xdr:sp macro="" textlink="">
      <xdr:nvSpPr>
        <xdr:cNvPr id="870" name="テキスト ボックス 869"/>
        <xdr:cNvSpPr txBox="1"/>
      </xdr:nvSpPr>
      <xdr:spPr>
        <a:xfrm>
          <a:off x="20134794" y="1202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122,191</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52601</xdr:rowOff>
    </xdr:from>
    <xdr:to>
      <xdr:col>28</xdr:col>
      <xdr:colOff>365125</xdr:colOff>
      <xdr:row>71</xdr:row>
      <xdr:rowOff>154201</xdr:rowOff>
    </xdr:to>
    <xdr:sp macro="" textlink="">
      <xdr:nvSpPr>
        <xdr:cNvPr id="871" name="円/楕円 870"/>
        <xdr:cNvSpPr/>
      </xdr:nvSpPr>
      <xdr:spPr>
        <a:xfrm>
          <a:off x="19494500" y="122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170728</xdr:rowOff>
    </xdr:from>
    <xdr:ext cx="599010" cy="259045"/>
    <xdr:sp macro="" textlink="">
      <xdr:nvSpPr>
        <xdr:cNvPr id="872" name="テキスト ボックス 871"/>
        <xdr:cNvSpPr txBox="1"/>
      </xdr:nvSpPr>
      <xdr:spPr>
        <a:xfrm>
          <a:off x="19245794" y="1200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123,723</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154867</xdr:rowOff>
    </xdr:from>
    <xdr:to>
      <xdr:col>27</xdr:col>
      <xdr:colOff>161925</xdr:colOff>
      <xdr:row>72</xdr:row>
      <xdr:rowOff>85017</xdr:rowOff>
    </xdr:to>
    <xdr:sp macro="" textlink="">
      <xdr:nvSpPr>
        <xdr:cNvPr id="873" name="円/楕円 872"/>
        <xdr:cNvSpPr/>
      </xdr:nvSpPr>
      <xdr:spPr>
        <a:xfrm>
          <a:off x="18605500" y="123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101544</xdr:rowOff>
    </xdr:from>
    <xdr:ext cx="599010" cy="259045"/>
    <xdr:sp macro="" textlink="">
      <xdr:nvSpPr>
        <xdr:cNvPr id="874" name="テキスト ボックス 873"/>
        <xdr:cNvSpPr txBox="1"/>
      </xdr:nvSpPr>
      <xdr:spPr>
        <a:xfrm>
          <a:off x="18356794" y="1210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うち、人件費、公債費については、前年度と比較して決算額・住民一人当たりのコストともに減少している。また、扶助費については、年金生活者等支援臨時福祉給付金給付事業により増となっている。どれも、類似団体平均を大幅に上回っている。</a:t>
          </a:r>
          <a:endParaRPr kumimoji="1" lang="en-US" altLang="ja-JP" sz="1300">
            <a:latin typeface="ＭＳ Ｐゴシック"/>
          </a:endParaRPr>
        </a:p>
        <a:p>
          <a:r>
            <a:rPr kumimoji="1" lang="ja-JP" altLang="en-US" sz="1300">
              <a:latin typeface="ＭＳ Ｐゴシック"/>
            </a:rPr>
            <a:t>　投資的経費については、合併後の大型事業の終了等により、歳出決算額において、前年度と比較し減となっている。住民一人当たりのコストについても、類似団体平均を下回っている。</a:t>
          </a:r>
          <a:endParaRPr kumimoji="1" lang="en-US" altLang="ja-JP" sz="1300">
            <a:latin typeface="ＭＳ Ｐゴシック"/>
          </a:endParaRPr>
        </a:p>
        <a:p>
          <a:r>
            <a:rPr kumimoji="1" lang="ja-JP" altLang="en-US" sz="1300">
              <a:latin typeface="ＭＳ Ｐゴシック"/>
            </a:rPr>
            <a:t>　繰出金については、国民健康保険特別会計に対する繰出金が前年度と比較して大幅減となった影響で、</a:t>
          </a:r>
          <a:r>
            <a:rPr kumimoji="1" lang="ja-JP" altLang="ja-JP" sz="1300">
              <a:solidFill>
                <a:schemeClr val="dk1"/>
              </a:solidFill>
              <a:effectLst/>
              <a:latin typeface="+mn-lt"/>
              <a:ea typeface="+mn-ea"/>
              <a:cs typeface="+mn-cs"/>
            </a:rPr>
            <a:t>決算額・住民一人当たりのコストともに減少している</a:t>
          </a:r>
          <a:r>
            <a:rPr kumimoji="1" lang="ja-JP" altLang="en-US" sz="1300">
              <a:solidFill>
                <a:schemeClr val="dk1"/>
              </a:solidFill>
              <a:effectLst/>
              <a:latin typeface="+mn-lt"/>
              <a:ea typeface="+mn-ea"/>
              <a:cs typeface="+mn-cs"/>
            </a:rPr>
            <a:t>が、類似団体平均を大幅に上回っている。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17,237
17,144
138.09
14,400,927
13,870,822
341,072
9,251,774
17,254,210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83312</xdr:rowOff>
    </xdr:from>
    <xdr:to>
      <xdr:col>6</xdr:col>
      <xdr:colOff>511175</xdr:colOff>
      <xdr:row>35</xdr:row>
      <xdr:rowOff>62738</xdr:rowOff>
    </xdr:to>
    <xdr:cxnSp macro="">
      <xdr:nvCxnSpPr>
        <xdr:cNvPr id="61" name="直線コネクタ 60"/>
        <xdr:cNvCxnSpPr/>
      </xdr:nvCxnSpPr>
      <xdr:spPr>
        <a:xfrm>
          <a:off x="3797300" y="591261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83312</xdr:rowOff>
    </xdr:from>
    <xdr:to>
      <xdr:col>5</xdr:col>
      <xdr:colOff>358775</xdr:colOff>
      <xdr:row>35</xdr:row>
      <xdr:rowOff>80264</xdr:rowOff>
    </xdr:to>
    <xdr:cxnSp macro="">
      <xdr:nvCxnSpPr>
        <xdr:cNvPr id="64" name="直線コネクタ 63"/>
        <xdr:cNvCxnSpPr/>
      </xdr:nvCxnSpPr>
      <xdr:spPr>
        <a:xfrm flipV="1">
          <a:off x="2908300" y="5912612"/>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119016</xdr:rowOff>
    </xdr:from>
    <xdr:ext cx="469744" cy="259045"/>
    <xdr:sp macro="" textlink="">
      <xdr:nvSpPr>
        <xdr:cNvPr id="66" name="テキスト ボックス 65"/>
        <xdr:cNvSpPr txBox="1"/>
      </xdr:nvSpPr>
      <xdr:spPr>
        <a:xfrm>
          <a:off x="3562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80264</xdr:rowOff>
    </xdr:from>
    <xdr:to>
      <xdr:col>4</xdr:col>
      <xdr:colOff>155575</xdr:colOff>
      <xdr:row>36</xdr:row>
      <xdr:rowOff>2159</xdr:rowOff>
    </xdr:to>
    <xdr:cxnSp macro="">
      <xdr:nvCxnSpPr>
        <xdr:cNvPr id="67" name="直線コネクタ 66"/>
        <xdr:cNvCxnSpPr/>
      </xdr:nvCxnSpPr>
      <xdr:spPr>
        <a:xfrm flipV="1">
          <a:off x="2019300" y="6081014"/>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140843</xdr:rowOff>
    </xdr:from>
    <xdr:to>
      <xdr:col>2</xdr:col>
      <xdr:colOff>638175</xdr:colOff>
      <xdr:row>36</xdr:row>
      <xdr:rowOff>2159</xdr:rowOff>
    </xdr:to>
    <xdr:cxnSp macro="">
      <xdr:nvCxnSpPr>
        <xdr:cNvPr id="70" name="直線コネクタ 69"/>
        <xdr:cNvCxnSpPr/>
      </xdr:nvCxnSpPr>
      <xdr:spPr>
        <a:xfrm>
          <a:off x="1130300" y="5798693"/>
          <a:ext cx="889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11938</xdr:rowOff>
    </xdr:from>
    <xdr:to>
      <xdr:col>6</xdr:col>
      <xdr:colOff>561975</xdr:colOff>
      <xdr:row>35</xdr:row>
      <xdr:rowOff>113538</xdr:rowOff>
    </xdr:to>
    <xdr:sp macro="" textlink="">
      <xdr:nvSpPr>
        <xdr:cNvPr id="80" name="円/楕円 79"/>
        <xdr:cNvSpPr/>
      </xdr:nvSpPr>
      <xdr:spPr>
        <a:xfrm>
          <a:off x="45847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161815</xdr:rowOff>
    </xdr:from>
    <xdr:ext cx="469744" cy="259045"/>
    <xdr:sp macro="" textlink="">
      <xdr:nvSpPr>
        <xdr:cNvPr id="81" name="議会費該当値テキスト"/>
        <xdr:cNvSpPr txBox="1"/>
      </xdr:nvSpPr>
      <xdr:spPr>
        <a:xfrm>
          <a:off x="4686300"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32512</xdr:rowOff>
    </xdr:from>
    <xdr:to>
      <xdr:col>5</xdr:col>
      <xdr:colOff>409575</xdr:colOff>
      <xdr:row>34</xdr:row>
      <xdr:rowOff>134112</xdr:rowOff>
    </xdr:to>
    <xdr:sp macro="" textlink="">
      <xdr:nvSpPr>
        <xdr:cNvPr id="82" name="円/楕円 81"/>
        <xdr:cNvSpPr/>
      </xdr:nvSpPr>
      <xdr:spPr>
        <a:xfrm>
          <a:off x="3746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125239</xdr:rowOff>
    </xdr:from>
    <xdr:ext cx="469744" cy="259045"/>
    <xdr:sp macro="" textlink="">
      <xdr:nvSpPr>
        <xdr:cNvPr id="83" name="テキスト ボックス 82"/>
        <xdr:cNvSpPr txBox="1"/>
      </xdr:nvSpPr>
      <xdr:spPr>
        <a:xfrm>
          <a:off x="3562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29464</xdr:rowOff>
    </xdr:from>
    <xdr:to>
      <xdr:col>4</xdr:col>
      <xdr:colOff>206375</xdr:colOff>
      <xdr:row>35</xdr:row>
      <xdr:rowOff>131064</xdr:rowOff>
    </xdr:to>
    <xdr:sp macro="" textlink="">
      <xdr:nvSpPr>
        <xdr:cNvPr id="84" name="円/楕円 83"/>
        <xdr:cNvSpPr/>
      </xdr:nvSpPr>
      <xdr:spPr>
        <a:xfrm>
          <a:off x="2857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122191</xdr:rowOff>
    </xdr:from>
    <xdr:ext cx="469744" cy="259045"/>
    <xdr:sp macro="" textlink="">
      <xdr:nvSpPr>
        <xdr:cNvPr id="85" name="テキスト ボックス 84"/>
        <xdr:cNvSpPr txBox="1"/>
      </xdr:nvSpPr>
      <xdr:spPr>
        <a:xfrm>
          <a:off x="2673427"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122809</xdr:rowOff>
    </xdr:from>
    <xdr:to>
      <xdr:col>3</xdr:col>
      <xdr:colOff>3175</xdr:colOff>
      <xdr:row>36</xdr:row>
      <xdr:rowOff>52959</xdr:rowOff>
    </xdr:to>
    <xdr:sp macro="" textlink="">
      <xdr:nvSpPr>
        <xdr:cNvPr id="86" name="円/楕円 85"/>
        <xdr:cNvSpPr/>
      </xdr:nvSpPr>
      <xdr:spPr>
        <a:xfrm>
          <a:off x="19685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44086</xdr:rowOff>
    </xdr:from>
    <xdr:ext cx="469744" cy="259045"/>
    <xdr:sp macro="" textlink="">
      <xdr:nvSpPr>
        <xdr:cNvPr id="87" name="テキスト ボックス 86"/>
        <xdr:cNvSpPr txBox="1"/>
      </xdr:nvSpPr>
      <xdr:spPr>
        <a:xfrm>
          <a:off x="1784427" y="62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90043</xdr:rowOff>
    </xdr:from>
    <xdr:to>
      <xdr:col>1</xdr:col>
      <xdr:colOff>485775</xdr:colOff>
      <xdr:row>34</xdr:row>
      <xdr:rowOff>20193</xdr:rowOff>
    </xdr:to>
    <xdr:sp macro="" textlink="">
      <xdr:nvSpPr>
        <xdr:cNvPr id="88" name="円/楕円 87"/>
        <xdr:cNvSpPr/>
      </xdr:nvSpPr>
      <xdr:spPr>
        <a:xfrm>
          <a:off x="1079500" y="57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36720</xdr:rowOff>
    </xdr:from>
    <xdr:ext cx="469744" cy="259045"/>
    <xdr:sp macro="" textlink="">
      <xdr:nvSpPr>
        <xdr:cNvPr id="89" name="テキスト ボックス 88"/>
        <xdr:cNvSpPr txBox="1"/>
      </xdr:nvSpPr>
      <xdr:spPr>
        <a:xfrm>
          <a:off x="895427" y="55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87587</xdr:rowOff>
    </xdr:from>
    <xdr:to>
      <xdr:col>6</xdr:col>
      <xdr:colOff>511175</xdr:colOff>
      <xdr:row>56</xdr:row>
      <xdr:rowOff>114927</xdr:rowOff>
    </xdr:to>
    <xdr:cxnSp macro="">
      <xdr:nvCxnSpPr>
        <xdr:cNvPr id="119" name="直線コネクタ 118"/>
        <xdr:cNvCxnSpPr/>
      </xdr:nvCxnSpPr>
      <xdr:spPr>
        <a:xfrm flipV="1">
          <a:off x="3797300" y="9688787"/>
          <a:ext cx="8382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42432</xdr:rowOff>
    </xdr:from>
    <xdr:ext cx="599010" cy="259045"/>
    <xdr:sp macro="" textlink="">
      <xdr:nvSpPr>
        <xdr:cNvPr id="120" name="総務費平均値テキスト"/>
        <xdr:cNvSpPr txBox="1"/>
      </xdr:nvSpPr>
      <xdr:spPr>
        <a:xfrm>
          <a:off x="4686300" y="9643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4590</xdr:rowOff>
    </xdr:from>
    <xdr:to>
      <xdr:col>5</xdr:col>
      <xdr:colOff>358775</xdr:colOff>
      <xdr:row>56</xdr:row>
      <xdr:rowOff>114927</xdr:rowOff>
    </xdr:to>
    <xdr:cxnSp macro="">
      <xdr:nvCxnSpPr>
        <xdr:cNvPr id="122" name="直線コネクタ 121"/>
        <xdr:cNvCxnSpPr/>
      </xdr:nvCxnSpPr>
      <xdr:spPr>
        <a:xfrm>
          <a:off x="2908300" y="9605790"/>
          <a:ext cx="889000" cy="1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13012</xdr:rowOff>
    </xdr:from>
    <xdr:ext cx="599010" cy="259045"/>
    <xdr:sp macro="" textlink="">
      <xdr:nvSpPr>
        <xdr:cNvPr id="124" name="テキスト ボックス 123"/>
        <xdr:cNvSpPr txBox="1"/>
      </xdr:nvSpPr>
      <xdr:spPr>
        <a:xfrm>
          <a:off x="3497794"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4590</xdr:rowOff>
    </xdr:from>
    <xdr:to>
      <xdr:col>4</xdr:col>
      <xdr:colOff>155575</xdr:colOff>
      <xdr:row>56</xdr:row>
      <xdr:rowOff>22458</xdr:rowOff>
    </xdr:to>
    <xdr:cxnSp macro="">
      <xdr:nvCxnSpPr>
        <xdr:cNvPr id="125" name="直線コネクタ 124"/>
        <xdr:cNvCxnSpPr/>
      </xdr:nvCxnSpPr>
      <xdr:spPr>
        <a:xfrm flipV="1">
          <a:off x="2019300" y="9605790"/>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55432</xdr:rowOff>
    </xdr:from>
    <xdr:ext cx="534377" cy="259045"/>
    <xdr:sp macro="" textlink="">
      <xdr:nvSpPr>
        <xdr:cNvPr id="127" name="テキスト ボックス 126"/>
        <xdr:cNvSpPr txBox="1"/>
      </xdr:nvSpPr>
      <xdr:spPr>
        <a:xfrm>
          <a:off x="2641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56459</xdr:rowOff>
    </xdr:from>
    <xdr:to>
      <xdr:col>2</xdr:col>
      <xdr:colOff>638175</xdr:colOff>
      <xdr:row>56</xdr:row>
      <xdr:rowOff>22458</xdr:rowOff>
    </xdr:to>
    <xdr:cxnSp macro="">
      <xdr:nvCxnSpPr>
        <xdr:cNvPr id="128" name="直線コネクタ 127"/>
        <xdr:cNvCxnSpPr/>
      </xdr:nvCxnSpPr>
      <xdr:spPr>
        <a:xfrm>
          <a:off x="1130300" y="9486209"/>
          <a:ext cx="889000" cy="13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154202</xdr:rowOff>
    </xdr:from>
    <xdr:ext cx="599010" cy="259045"/>
    <xdr:sp macro="" textlink="">
      <xdr:nvSpPr>
        <xdr:cNvPr id="130" name="テキスト ボックス 129"/>
        <xdr:cNvSpPr txBox="1"/>
      </xdr:nvSpPr>
      <xdr:spPr>
        <a:xfrm>
          <a:off x="1719794"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68097</xdr:rowOff>
    </xdr:from>
    <xdr:ext cx="534377" cy="259045"/>
    <xdr:sp macro="" textlink="">
      <xdr:nvSpPr>
        <xdr:cNvPr id="132" name="テキスト ボックス 131"/>
        <xdr:cNvSpPr txBox="1"/>
      </xdr:nvSpPr>
      <xdr:spPr>
        <a:xfrm>
          <a:off x="863111" y="98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36787</xdr:rowOff>
    </xdr:from>
    <xdr:to>
      <xdr:col>6</xdr:col>
      <xdr:colOff>561975</xdr:colOff>
      <xdr:row>56</xdr:row>
      <xdr:rowOff>138387</xdr:rowOff>
    </xdr:to>
    <xdr:sp macro="" textlink="">
      <xdr:nvSpPr>
        <xdr:cNvPr id="138" name="円/楕円 137"/>
        <xdr:cNvSpPr/>
      </xdr:nvSpPr>
      <xdr:spPr>
        <a:xfrm>
          <a:off x="4584700" y="96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59664</xdr:rowOff>
    </xdr:from>
    <xdr:ext cx="599010" cy="259045"/>
    <xdr:sp macro="" textlink="">
      <xdr:nvSpPr>
        <xdr:cNvPr id="139" name="総務費該当値テキスト"/>
        <xdr:cNvSpPr txBox="1"/>
      </xdr:nvSpPr>
      <xdr:spPr>
        <a:xfrm>
          <a:off x="4686300" y="948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64127</xdr:rowOff>
    </xdr:from>
    <xdr:to>
      <xdr:col>5</xdr:col>
      <xdr:colOff>409575</xdr:colOff>
      <xdr:row>56</xdr:row>
      <xdr:rowOff>165727</xdr:rowOff>
    </xdr:to>
    <xdr:sp macro="" textlink="">
      <xdr:nvSpPr>
        <xdr:cNvPr id="140" name="円/楕円 139"/>
        <xdr:cNvSpPr/>
      </xdr:nvSpPr>
      <xdr:spPr>
        <a:xfrm>
          <a:off x="3746500" y="96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10804</xdr:rowOff>
    </xdr:from>
    <xdr:ext cx="599010" cy="259045"/>
    <xdr:sp macro="" textlink="">
      <xdr:nvSpPr>
        <xdr:cNvPr id="141" name="テキスト ボックス 140"/>
        <xdr:cNvSpPr txBox="1"/>
      </xdr:nvSpPr>
      <xdr:spPr>
        <a:xfrm>
          <a:off x="3497794" y="944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108,251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125240</xdr:rowOff>
    </xdr:from>
    <xdr:to>
      <xdr:col>4</xdr:col>
      <xdr:colOff>206375</xdr:colOff>
      <xdr:row>56</xdr:row>
      <xdr:rowOff>55390</xdr:rowOff>
    </xdr:to>
    <xdr:sp macro="" textlink="">
      <xdr:nvSpPr>
        <xdr:cNvPr id="142" name="円/楕円 141"/>
        <xdr:cNvSpPr/>
      </xdr:nvSpPr>
      <xdr:spPr>
        <a:xfrm>
          <a:off x="2857500" y="95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71917</xdr:rowOff>
    </xdr:from>
    <xdr:ext cx="599010" cy="259045"/>
    <xdr:sp macro="" textlink="">
      <xdr:nvSpPr>
        <xdr:cNvPr id="143" name="テキスト ボックス 142"/>
        <xdr:cNvSpPr txBox="1"/>
      </xdr:nvSpPr>
      <xdr:spPr>
        <a:xfrm>
          <a:off x="2608794" y="933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143108</xdr:rowOff>
    </xdr:from>
    <xdr:to>
      <xdr:col>3</xdr:col>
      <xdr:colOff>3175</xdr:colOff>
      <xdr:row>56</xdr:row>
      <xdr:rowOff>73258</xdr:rowOff>
    </xdr:to>
    <xdr:sp macro="" textlink="">
      <xdr:nvSpPr>
        <xdr:cNvPr id="144" name="円/楕円 143"/>
        <xdr:cNvSpPr/>
      </xdr:nvSpPr>
      <xdr:spPr>
        <a:xfrm>
          <a:off x="1968500" y="95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89785</xdr:rowOff>
    </xdr:from>
    <xdr:ext cx="599010" cy="259045"/>
    <xdr:sp macro="" textlink="">
      <xdr:nvSpPr>
        <xdr:cNvPr id="145" name="テキスト ボックス 144"/>
        <xdr:cNvSpPr txBox="1"/>
      </xdr:nvSpPr>
      <xdr:spPr>
        <a:xfrm>
          <a:off x="1719794" y="934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120,386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5659</xdr:rowOff>
    </xdr:from>
    <xdr:to>
      <xdr:col>1</xdr:col>
      <xdr:colOff>485775</xdr:colOff>
      <xdr:row>55</xdr:row>
      <xdr:rowOff>107259</xdr:rowOff>
    </xdr:to>
    <xdr:sp macro="" textlink="">
      <xdr:nvSpPr>
        <xdr:cNvPr id="146" name="円/楕円 145"/>
        <xdr:cNvSpPr/>
      </xdr:nvSpPr>
      <xdr:spPr>
        <a:xfrm>
          <a:off x="1079500" y="9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123786</xdr:rowOff>
    </xdr:from>
    <xdr:ext cx="599010" cy="259045"/>
    <xdr:sp macro="" textlink="">
      <xdr:nvSpPr>
        <xdr:cNvPr id="147" name="テキスト ボックス 146"/>
        <xdr:cNvSpPr txBox="1"/>
      </xdr:nvSpPr>
      <xdr:spPr>
        <a:xfrm>
          <a:off x="830794" y="92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14288</xdr:rowOff>
    </xdr:from>
    <xdr:to>
      <xdr:col>6</xdr:col>
      <xdr:colOff>511175</xdr:colOff>
      <xdr:row>71</xdr:row>
      <xdr:rowOff>40005</xdr:rowOff>
    </xdr:to>
    <xdr:cxnSp macro="">
      <xdr:nvCxnSpPr>
        <xdr:cNvPr id="177" name="直線コネクタ 176"/>
        <xdr:cNvCxnSpPr/>
      </xdr:nvCxnSpPr>
      <xdr:spPr>
        <a:xfrm flipV="1">
          <a:off x="3797300" y="12187238"/>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64902</xdr:rowOff>
    </xdr:from>
    <xdr:ext cx="599010" cy="259045"/>
    <xdr:sp macro="" textlink="">
      <xdr:nvSpPr>
        <xdr:cNvPr id="178" name="民生費平均値テキスト"/>
        <xdr:cNvSpPr txBox="1"/>
      </xdr:nvSpPr>
      <xdr:spPr>
        <a:xfrm>
          <a:off x="4686300" y="1292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40005</xdr:rowOff>
    </xdr:from>
    <xdr:to>
      <xdr:col>5</xdr:col>
      <xdr:colOff>358775</xdr:colOff>
      <xdr:row>71</xdr:row>
      <xdr:rowOff>158623</xdr:rowOff>
    </xdr:to>
    <xdr:cxnSp macro="">
      <xdr:nvCxnSpPr>
        <xdr:cNvPr id="180" name="直線コネクタ 179"/>
        <xdr:cNvCxnSpPr/>
      </xdr:nvCxnSpPr>
      <xdr:spPr>
        <a:xfrm flipV="1">
          <a:off x="2908300" y="12212955"/>
          <a:ext cx="8890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75492</xdr:rowOff>
    </xdr:from>
    <xdr:ext cx="599010" cy="259045"/>
    <xdr:sp macro="" textlink="">
      <xdr:nvSpPr>
        <xdr:cNvPr id="182" name="テキスト ボックス 181"/>
        <xdr:cNvSpPr txBox="1"/>
      </xdr:nvSpPr>
      <xdr:spPr>
        <a:xfrm>
          <a:off x="3497794" y="1310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158623</xdr:rowOff>
    </xdr:from>
    <xdr:to>
      <xdr:col>4</xdr:col>
      <xdr:colOff>155575</xdr:colOff>
      <xdr:row>73</xdr:row>
      <xdr:rowOff>27521</xdr:rowOff>
    </xdr:to>
    <xdr:cxnSp macro="">
      <xdr:nvCxnSpPr>
        <xdr:cNvPr id="183" name="直線コネクタ 182"/>
        <xdr:cNvCxnSpPr/>
      </xdr:nvCxnSpPr>
      <xdr:spPr>
        <a:xfrm flipV="1">
          <a:off x="2019300" y="12331573"/>
          <a:ext cx="889000" cy="2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137634</xdr:rowOff>
    </xdr:from>
    <xdr:ext cx="599010" cy="259045"/>
    <xdr:sp macro="" textlink="">
      <xdr:nvSpPr>
        <xdr:cNvPr id="185" name="テキスト ボックス 184"/>
        <xdr:cNvSpPr txBox="1"/>
      </xdr:nvSpPr>
      <xdr:spPr>
        <a:xfrm>
          <a:off x="2608794" y="1316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27521</xdr:rowOff>
    </xdr:from>
    <xdr:to>
      <xdr:col>2</xdr:col>
      <xdr:colOff>638175</xdr:colOff>
      <xdr:row>73</xdr:row>
      <xdr:rowOff>125768</xdr:rowOff>
    </xdr:to>
    <xdr:cxnSp macro="">
      <xdr:nvCxnSpPr>
        <xdr:cNvPr id="186" name="直線コネクタ 185"/>
        <xdr:cNvCxnSpPr/>
      </xdr:nvCxnSpPr>
      <xdr:spPr>
        <a:xfrm flipV="1">
          <a:off x="1130300" y="12543371"/>
          <a:ext cx="889000" cy="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62298</xdr:rowOff>
    </xdr:from>
    <xdr:ext cx="599010" cy="259045"/>
    <xdr:sp macro="" textlink="">
      <xdr:nvSpPr>
        <xdr:cNvPr id="188" name="テキスト ボックス 187"/>
        <xdr:cNvSpPr txBox="1"/>
      </xdr:nvSpPr>
      <xdr:spPr>
        <a:xfrm>
          <a:off x="1719794" y="1326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169384</xdr:rowOff>
    </xdr:from>
    <xdr:ext cx="599010" cy="259045"/>
    <xdr:sp macro="" textlink="">
      <xdr:nvSpPr>
        <xdr:cNvPr id="190" name="テキスト ボックス 189"/>
        <xdr:cNvSpPr txBox="1"/>
      </xdr:nvSpPr>
      <xdr:spPr>
        <a:xfrm>
          <a:off x="830794" y="133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134938</xdr:rowOff>
    </xdr:from>
    <xdr:to>
      <xdr:col>6</xdr:col>
      <xdr:colOff>561975</xdr:colOff>
      <xdr:row>71</xdr:row>
      <xdr:rowOff>65088</xdr:rowOff>
    </xdr:to>
    <xdr:sp macro="" textlink="">
      <xdr:nvSpPr>
        <xdr:cNvPr id="196" name="円/楕円 195"/>
        <xdr:cNvSpPr/>
      </xdr:nvSpPr>
      <xdr:spPr>
        <a:xfrm>
          <a:off x="4584700" y="121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87965</xdr:rowOff>
    </xdr:from>
    <xdr:ext cx="599010" cy="259045"/>
    <xdr:sp macro="" textlink="">
      <xdr:nvSpPr>
        <xdr:cNvPr id="197" name="民生費該当値テキスト"/>
        <xdr:cNvSpPr txBox="1"/>
      </xdr:nvSpPr>
      <xdr:spPr>
        <a:xfrm>
          <a:off x="4686300" y="1208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230,375</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160655</xdr:rowOff>
    </xdr:from>
    <xdr:to>
      <xdr:col>5</xdr:col>
      <xdr:colOff>409575</xdr:colOff>
      <xdr:row>71</xdr:row>
      <xdr:rowOff>90805</xdr:rowOff>
    </xdr:to>
    <xdr:sp macro="" textlink="">
      <xdr:nvSpPr>
        <xdr:cNvPr id="198" name="円/楕円 197"/>
        <xdr:cNvSpPr/>
      </xdr:nvSpPr>
      <xdr:spPr>
        <a:xfrm>
          <a:off x="3746500" y="121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107332</xdr:rowOff>
    </xdr:from>
    <xdr:ext cx="599010" cy="259045"/>
    <xdr:sp macro="" textlink="">
      <xdr:nvSpPr>
        <xdr:cNvPr id="199" name="テキスト ボックス 198"/>
        <xdr:cNvSpPr txBox="1"/>
      </xdr:nvSpPr>
      <xdr:spPr>
        <a:xfrm>
          <a:off x="3497794" y="1193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228,350</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107823</xdr:rowOff>
    </xdr:from>
    <xdr:to>
      <xdr:col>4</xdr:col>
      <xdr:colOff>206375</xdr:colOff>
      <xdr:row>72</xdr:row>
      <xdr:rowOff>37973</xdr:rowOff>
    </xdr:to>
    <xdr:sp macro="" textlink="">
      <xdr:nvSpPr>
        <xdr:cNvPr id="200" name="円/楕円 199"/>
        <xdr:cNvSpPr/>
      </xdr:nvSpPr>
      <xdr:spPr>
        <a:xfrm>
          <a:off x="2857500" y="122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54500</xdr:rowOff>
    </xdr:from>
    <xdr:ext cx="599010" cy="259045"/>
    <xdr:sp macro="" textlink="">
      <xdr:nvSpPr>
        <xdr:cNvPr id="201" name="テキスト ボックス 200"/>
        <xdr:cNvSpPr txBox="1"/>
      </xdr:nvSpPr>
      <xdr:spPr>
        <a:xfrm>
          <a:off x="2608794" y="1205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219,010</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148171</xdr:rowOff>
    </xdr:from>
    <xdr:to>
      <xdr:col>3</xdr:col>
      <xdr:colOff>3175</xdr:colOff>
      <xdr:row>73</xdr:row>
      <xdr:rowOff>78321</xdr:rowOff>
    </xdr:to>
    <xdr:sp macro="" textlink="">
      <xdr:nvSpPr>
        <xdr:cNvPr id="202" name="円/楕円 201"/>
        <xdr:cNvSpPr/>
      </xdr:nvSpPr>
      <xdr:spPr>
        <a:xfrm>
          <a:off x="1968500" y="124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94848</xdr:rowOff>
    </xdr:from>
    <xdr:ext cx="599010" cy="259045"/>
    <xdr:sp macro="" textlink="">
      <xdr:nvSpPr>
        <xdr:cNvPr id="203" name="テキスト ボックス 202"/>
        <xdr:cNvSpPr txBox="1"/>
      </xdr:nvSpPr>
      <xdr:spPr>
        <a:xfrm>
          <a:off x="1719794" y="1226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202,333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74968</xdr:rowOff>
    </xdr:from>
    <xdr:to>
      <xdr:col>1</xdr:col>
      <xdr:colOff>485775</xdr:colOff>
      <xdr:row>74</xdr:row>
      <xdr:rowOff>5118</xdr:rowOff>
    </xdr:to>
    <xdr:sp macro="" textlink="">
      <xdr:nvSpPr>
        <xdr:cNvPr id="204" name="円/楕円 203"/>
        <xdr:cNvSpPr/>
      </xdr:nvSpPr>
      <xdr:spPr>
        <a:xfrm>
          <a:off x="1079500" y="125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21645</xdr:rowOff>
    </xdr:from>
    <xdr:ext cx="599010" cy="259045"/>
    <xdr:sp macro="" textlink="">
      <xdr:nvSpPr>
        <xdr:cNvPr id="205" name="テキスト ボックス 204"/>
        <xdr:cNvSpPr txBox="1"/>
      </xdr:nvSpPr>
      <xdr:spPr>
        <a:xfrm>
          <a:off x="830794" y="1236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41630</xdr:rowOff>
    </xdr:from>
    <xdr:to>
      <xdr:col>6</xdr:col>
      <xdr:colOff>511175</xdr:colOff>
      <xdr:row>90</xdr:row>
      <xdr:rowOff>63055</xdr:rowOff>
    </xdr:to>
    <xdr:cxnSp macro="">
      <xdr:nvCxnSpPr>
        <xdr:cNvPr id="234" name="直線コネクタ 233"/>
        <xdr:cNvCxnSpPr/>
      </xdr:nvCxnSpPr>
      <xdr:spPr>
        <a:xfrm flipV="1">
          <a:off x="3797300" y="15472130"/>
          <a:ext cx="8382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118406</xdr:rowOff>
    </xdr:from>
    <xdr:ext cx="534377" cy="259045"/>
    <xdr:sp macro="" textlink="">
      <xdr:nvSpPr>
        <xdr:cNvPr id="235" name="衛生費平均値テキスト"/>
        <xdr:cNvSpPr txBox="1"/>
      </xdr:nvSpPr>
      <xdr:spPr>
        <a:xfrm>
          <a:off x="4686300" y="16234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63055</xdr:rowOff>
    </xdr:from>
    <xdr:to>
      <xdr:col>5</xdr:col>
      <xdr:colOff>358775</xdr:colOff>
      <xdr:row>91</xdr:row>
      <xdr:rowOff>35167</xdr:rowOff>
    </xdr:to>
    <xdr:cxnSp macro="">
      <xdr:nvCxnSpPr>
        <xdr:cNvPr id="237" name="直線コネクタ 236"/>
        <xdr:cNvCxnSpPr/>
      </xdr:nvCxnSpPr>
      <xdr:spPr>
        <a:xfrm flipV="1">
          <a:off x="2908300" y="15493555"/>
          <a:ext cx="889000" cy="1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9" name="テキスト ボックス 238"/>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35167</xdr:rowOff>
    </xdr:from>
    <xdr:to>
      <xdr:col>4</xdr:col>
      <xdr:colOff>155575</xdr:colOff>
      <xdr:row>91</xdr:row>
      <xdr:rowOff>114858</xdr:rowOff>
    </xdr:to>
    <xdr:cxnSp macro="">
      <xdr:nvCxnSpPr>
        <xdr:cNvPr id="240" name="直線コネクタ 239"/>
        <xdr:cNvCxnSpPr/>
      </xdr:nvCxnSpPr>
      <xdr:spPr>
        <a:xfrm flipV="1">
          <a:off x="2019300" y="15637117"/>
          <a:ext cx="889000" cy="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42" name="テキスト ボックス 241"/>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77699</xdr:rowOff>
    </xdr:from>
    <xdr:to>
      <xdr:col>2</xdr:col>
      <xdr:colOff>638175</xdr:colOff>
      <xdr:row>91</xdr:row>
      <xdr:rowOff>114858</xdr:rowOff>
    </xdr:to>
    <xdr:cxnSp macro="">
      <xdr:nvCxnSpPr>
        <xdr:cNvPr id="243" name="直線コネクタ 242"/>
        <xdr:cNvCxnSpPr/>
      </xdr:nvCxnSpPr>
      <xdr:spPr>
        <a:xfrm>
          <a:off x="1130300" y="15508199"/>
          <a:ext cx="889000" cy="2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5" name="テキスト ボックス 244"/>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7" name="テキスト ボックス 246"/>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162280</xdr:rowOff>
    </xdr:from>
    <xdr:to>
      <xdr:col>6</xdr:col>
      <xdr:colOff>561975</xdr:colOff>
      <xdr:row>90</xdr:row>
      <xdr:rowOff>92430</xdr:rowOff>
    </xdr:to>
    <xdr:sp macro="" textlink="">
      <xdr:nvSpPr>
        <xdr:cNvPr id="253" name="円/楕円 252"/>
        <xdr:cNvSpPr/>
      </xdr:nvSpPr>
      <xdr:spPr>
        <a:xfrm>
          <a:off x="4584700" y="154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115307</xdr:rowOff>
    </xdr:from>
    <xdr:ext cx="599010" cy="259045"/>
    <xdr:sp macro="" textlink="">
      <xdr:nvSpPr>
        <xdr:cNvPr id="254" name="衛生費該当値テキスト"/>
        <xdr:cNvSpPr txBox="1"/>
      </xdr:nvSpPr>
      <xdr:spPr>
        <a:xfrm>
          <a:off x="4686300" y="1537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121,722</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12255</xdr:rowOff>
    </xdr:from>
    <xdr:to>
      <xdr:col>5</xdr:col>
      <xdr:colOff>409575</xdr:colOff>
      <xdr:row>90</xdr:row>
      <xdr:rowOff>113855</xdr:rowOff>
    </xdr:to>
    <xdr:sp macro="" textlink="">
      <xdr:nvSpPr>
        <xdr:cNvPr id="255" name="円/楕円 254"/>
        <xdr:cNvSpPr/>
      </xdr:nvSpPr>
      <xdr:spPr>
        <a:xfrm>
          <a:off x="3746500" y="154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130382</xdr:rowOff>
    </xdr:from>
    <xdr:ext cx="599010" cy="259045"/>
    <xdr:sp macro="" textlink="">
      <xdr:nvSpPr>
        <xdr:cNvPr id="256" name="テキスト ボックス 255"/>
        <xdr:cNvSpPr txBox="1"/>
      </xdr:nvSpPr>
      <xdr:spPr>
        <a:xfrm>
          <a:off x="3497794" y="1521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120,035</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155817</xdr:rowOff>
    </xdr:from>
    <xdr:to>
      <xdr:col>4</xdr:col>
      <xdr:colOff>206375</xdr:colOff>
      <xdr:row>91</xdr:row>
      <xdr:rowOff>85967</xdr:rowOff>
    </xdr:to>
    <xdr:sp macro="" textlink="">
      <xdr:nvSpPr>
        <xdr:cNvPr id="257" name="円/楕円 256"/>
        <xdr:cNvSpPr/>
      </xdr:nvSpPr>
      <xdr:spPr>
        <a:xfrm>
          <a:off x="2857500" y="155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102494</xdr:rowOff>
    </xdr:from>
    <xdr:ext cx="599010" cy="259045"/>
    <xdr:sp macro="" textlink="">
      <xdr:nvSpPr>
        <xdr:cNvPr id="258" name="テキスト ボックス 257"/>
        <xdr:cNvSpPr txBox="1"/>
      </xdr:nvSpPr>
      <xdr:spPr>
        <a:xfrm>
          <a:off x="2608794" y="1536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64058</xdr:rowOff>
    </xdr:from>
    <xdr:to>
      <xdr:col>3</xdr:col>
      <xdr:colOff>3175</xdr:colOff>
      <xdr:row>91</xdr:row>
      <xdr:rowOff>165658</xdr:rowOff>
    </xdr:to>
    <xdr:sp macro="" textlink="">
      <xdr:nvSpPr>
        <xdr:cNvPr id="259" name="円/楕円 258"/>
        <xdr:cNvSpPr/>
      </xdr:nvSpPr>
      <xdr:spPr>
        <a:xfrm>
          <a:off x="1968500" y="156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10735</xdr:rowOff>
    </xdr:from>
    <xdr:ext cx="599010" cy="259045"/>
    <xdr:sp macro="" textlink="">
      <xdr:nvSpPr>
        <xdr:cNvPr id="260" name="テキスト ボックス 259"/>
        <xdr:cNvSpPr txBox="1"/>
      </xdr:nvSpPr>
      <xdr:spPr>
        <a:xfrm>
          <a:off x="1719794" y="1544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102,456</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26899</xdr:rowOff>
    </xdr:from>
    <xdr:to>
      <xdr:col>1</xdr:col>
      <xdr:colOff>485775</xdr:colOff>
      <xdr:row>90</xdr:row>
      <xdr:rowOff>128499</xdr:rowOff>
    </xdr:to>
    <xdr:sp macro="" textlink="">
      <xdr:nvSpPr>
        <xdr:cNvPr id="261" name="円/楕円 260"/>
        <xdr:cNvSpPr/>
      </xdr:nvSpPr>
      <xdr:spPr>
        <a:xfrm>
          <a:off x="1079500" y="154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145026</xdr:rowOff>
    </xdr:from>
    <xdr:ext cx="599010" cy="259045"/>
    <xdr:sp macro="" textlink="">
      <xdr:nvSpPr>
        <xdr:cNvPr id="262" name="テキスト ボックス 261"/>
        <xdr:cNvSpPr txBox="1"/>
      </xdr:nvSpPr>
      <xdr:spPr>
        <a:xfrm>
          <a:off x="830794" y="1523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2" name="労働費平均値テキスト"/>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107586</xdr:rowOff>
    </xdr:from>
    <xdr:ext cx="469744" cy="259045"/>
    <xdr:sp macro="" textlink="">
      <xdr:nvSpPr>
        <xdr:cNvPr id="299" name="テキスト ボックス 298"/>
        <xdr:cNvSpPr txBox="1"/>
      </xdr:nvSpPr>
      <xdr:spPr>
        <a:xfrm>
          <a:off x="8515427"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72153</xdr:rowOff>
    </xdr:from>
    <xdr:ext cx="469744" cy="259045"/>
    <xdr:sp macro="" textlink="">
      <xdr:nvSpPr>
        <xdr:cNvPr id="302" name="テキスト ボックス 301"/>
        <xdr:cNvSpPr txBox="1"/>
      </xdr:nvSpPr>
      <xdr:spPr>
        <a:xfrm>
          <a:off x="7626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6" name="円/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7" name="テキスト ボックス 316"/>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8" name="円/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9" name="テキスト ボックス 318"/>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55049</xdr:rowOff>
    </xdr:from>
    <xdr:to>
      <xdr:col>15</xdr:col>
      <xdr:colOff>180975</xdr:colOff>
      <xdr:row>57</xdr:row>
      <xdr:rowOff>66663</xdr:rowOff>
    </xdr:to>
    <xdr:cxnSp macro="">
      <xdr:nvCxnSpPr>
        <xdr:cNvPr id="346" name="直線コネクタ 345"/>
        <xdr:cNvCxnSpPr/>
      </xdr:nvCxnSpPr>
      <xdr:spPr>
        <a:xfrm flipV="1">
          <a:off x="9639300" y="9827699"/>
          <a:ext cx="8382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49147</xdr:rowOff>
    </xdr:from>
    <xdr:to>
      <xdr:col>14</xdr:col>
      <xdr:colOff>28575</xdr:colOff>
      <xdr:row>57</xdr:row>
      <xdr:rowOff>66663</xdr:rowOff>
    </xdr:to>
    <xdr:cxnSp macro="">
      <xdr:nvCxnSpPr>
        <xdr:cNvPr id="349" name="直線コネクタ 348"/>
        <xdr:cNvCxnSpPr/>
      </xdr:nvCxnSpPr>
      <xdr:spPr>
        <a:xfrm>
          <a:off x="8750300" y="9821797"/>
          <a:ext cx="8890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2791</xdr:rowOff>
    </xdr:from>
    <xdr:to>
      <xdr:col>12</xdr:col>
      <xdr:colOff>511175</xdr:colOff>
      <xdr:row>57</xdr:row>
      <xdr:rowOff>49147</xdr:rowOff>
    </xdr:to>
    <xdr:cxnSp macro="">
      <xdr:nvCxnSpPr>
        <xdr:cNvPr id="352" name="直線コネクタ 351"/>
        <xdr:cNvCxnSpPr/>
      </xdr:nvCxnSpPr>
      <xdr:spPr>
        <a:xfrm>
          <a:off x="7861300" y="9775441"/>
          <a:ext cx="889000" cy="4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92555</xdr:rowOff>
    </xdr:from>
    <xdr:ext cx="534377" cy="259045"/>
    <xdr:sp macro="" textlink="">
      <xdr:nvSpPr>
        <xdr:cNvPr id="354" name="テキスト ボックス 353"/>
        <xdr:cNvSpPr txBox="1"/>
      </xdr:nvSpPr>
      <xdr:spPr>
        <a:xfrm>
          <a:off x="848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2791</xdr:rowOff>
    </xdr:from>
    <xdr:to>
      <xdr:col>11</xdr:col>
      <xdr:colOff>307975</xdr:colOff>
      <xdr:row>57</xdr:row>
      <xdr:rowOff>44214</xdr:rowOff>
    </xdr:to>
    <xdr:cxnSp macro="">
      <xdr:nvCxnSpPr>
        <xdr:cNvPr id="355" name="直線コネクタ 354"/>
        <xdr:cNvCxnSpPr/>
      </xdr:nvCxnSpPr>
      <xdr:spPr>
        <a:xfrm flipV="1">
          <a:off x="6972300" y="9775441"/>
          <a:ext cx="8890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57" name="テキスト ボックス 356"/>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128222</xdr:rowOff>
    </xdr:from>
    <xdr:ext cx="534377" cy="259045"/>
    <xdr:sp macro="" textlink="">
      <xdr:nvSpPr>
        <xdr:cNvPr id="359" name="テキスト ボックス 358"/>
        <xdr:cNvSpPr txBox="1"/>
      </xdr:nvSpPr>
      <xdr:spPr>
        <a:xfrm>
          <a:off x="6705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4249</xdr:rowOff>
    </xdr:from>
    <xdr:to>
      <xdr:col>15</xdr:col>
      <xdr:colOff>231775</xdr:colOff>
      <xdr:row>57</xdr:row>
      <xdr:rowOff>105849</xdr:rowOff>
    </xdr:to>
    <xdr:sp macro="" textlink="">
      <xdr:nvSpPr>
        <xdr:cNvPr id="365" name="円/楕円 364"/>
        <xdr:cNvSpPr/>
      </xdr:nvSpPr>
      <xdr:spPr>
        <a:xfrm>
          <a:off x="10426700" y="97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154126</xdr:rowOff>
    </xdr:from>
    <xdr:ext cx="534377" cy="259045"/>
    <xdr:sp macro="" textlink="">
      <xdr:nvSpPr>
        <xdr:cNvPr id="366" name="農林水産業費該当値テキスト"/>
        <xdr:cNvSpPr txBox="1"/>
      </xdr:nvSpPr>
      <xdr:spPr>
        <a:xfrm>
          <a:off x="10528300" y="97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15863</xdr:rowOff>
    </xdr:from>
    <xdr:to>
      <xdr:col>14</xdr:col>
      <xdr:colOff>79375</xdr:colOff>
      <xdr:row>57</xdr:row>
      <xdr:rowOff>117463</xdr:rowOff>
    </xdr:to>
    <xdr:sp macro="" textlink="">
      <xdr:nvSpPr>
        <xdr:cNvPr id="367" name="円/楕円 366"/>
        <xdr:cNvSpPr/>
      </xdr:nvSpPr>
      <xdr:spPr>
        <a:xfrm>
          <a:off x="9588500" y="97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108590</xdr:rowOff>
    </xdr:from>
    <xdr:ext cx="534377" cy="259045"/>
    <xdr:sp macro="" textlink="">
      <xdr:nvSpPr>
        <xdr:cNvPr id="368" name="テキスト ボックス 367"/>
        <xdr:cNvSpPr txBox="1"/>
      </xdr:nvSpPr>
      <xdr:spPr>
        <a:xfrm>
          <a:off x="9372111" y="98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169797</xdr:rowOff>
    </xdr:from>
    <xdr:to>
      <xdr:col>12</xdr:col>
      <xdr:colOff>561975</xdr:colOff>
      <xdr:row>57</xdr:row>
      <xdr:rowOff>99947</xdr:rowOff>
    </xdr:to>
    <xdr:sp macro="" textlink="">
      <xdr:nvSpPr>
        <xdr:cNvPr id="369" name="円/楕円 368"/>
        <xdr:cNvSpPr/>
      </xdr:nvSpPr>
      <xdr:spPr>
        <a:xfrm>
          <a:off x="8699500" y="97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116474</xdr:rowOff>
    </xdr:from>
    <xdr:ext cx="534377" cy="259045"/>
    <xdr:sp macro="" textlink="">
      <xdr:nvSpPr>
        <xdr:cNvPr id="370" name="テキスト ボックス 369"/>
        <xdr:cNvSpPr txBox="1"/>
      </xdr:nvSpPr>
      <xdr:spPr>
        <a:xfrm>
          <a:off x="8483111" y="954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123441</xdr:rowOff>
    </xdr:from>
    <xdr:to>
      <xdr:col>11</xdr:col>
      <xdr:colOff>358775</xdr:colOff>
      <xdr:row>57</xdr:row>
      <xdr:rowOff>53591</xdr:rowOff>
    </xdr:to>
    <xdr:sp macro="" textlink="">
      <xdr:nvSpPr>
        <xdr:cNvPr id="371" name="円/楕円 370"/>
        <xdr:cNvSpPr/>
      </xdr:nvSpPr>
      <xdr:spPr>
        <a:xfrm>
          <a:off x="7810500" y="97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70118</xdr:rowOff>
    </xdr:from>
    <xdr:ext cx="534377" cy="259045"/>
    <xdr:sp macro="" textlink="">
      <xdr:nvSpPr>
        <xdr:cNvPr id="372" name="テキスト ボックス 371"/>
        <xdr:cNvSpPr txBox="1"/>
      </xdr:nvSpPr>
      <xdr:spPr>
        <a:xfrm>
          <a:off x="7594111" y="949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164864</xdr:rowOff>
    </xdr:from>
    <xdr:to>
      <xdr:col>10</xdr:col>
      <xdr:colOff>155575</xdr:colOff>
      <xdr:row>57</xdr:row>
      <xdr:rowOff>95014</xdr:rowOff>
    </xdr:to>
    <xdr:sp macro="" textlink="">
      <xdr:nvSpPr>
        <xdr:cNvPr id="373" name="円/楕円 372"/>
        <xdr:cNvSpPr/>
      </xdr:nvSpPr>
      <xdr:spPr>
        <a:xfrm>
          <a:off x="6921500" y="97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111541</xdr:rowOff>
    </xdr:from>
    <xdr:ext cx="534377" cy="259045"/>
    <xdr:sp macro="" textlink="">
      <xdr:nvSpPr>
        <xdr:cNvPr id="374" name="テキスト ボックス 373"/>
        <xdr:cNvSpPr txBox="1"/>
      </xdr:nvSpPr>
      <xdr:spPr>
        <a:xfrm>
          <a:off x="6705111" y="95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153279</xdr:rowOff>
    </xdr:from>
    <xdr:to>
      <xdr:col>15</xdr:col>
      <xdr:colOff>180975</xdr:colOff>
      <xdr:row>75</xdr:row>
      <xdr:rowOff>127973</xdr:rowOff>
    </xdr:to>
    <xdr:cxnSp macro="">
      <xdr:nvCxnSpPr>
        <xdr:cNvPr id="401" name="直線コネクタ 400"/>
        <xdr:cNvCxnSpPr/>
      </xdr:nvCxnSpPr>
      <xdr:spPr>
        <a:xfrm>
          <a:off x="9639300" y="12669129"/>
          <a:ext cx="838200" cy="3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48421</xdr:rowOff>
    </xdr:from>
    <xdr:ext cx="534377" cy="259045"/>
    <xdr:sp macro="" textlink="">
      <xdr:nvSpPr>
        <xdr:cNvPr id="402" name="商工費平均値テキスト"/>
        <xdr:cNvSpPr txBox="1"/>
      </xdr:nvSpPr>
      <xdr:spPr>
        <a:xfrm>
          <a:off x="10528300" y="1307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153279</xdr:rowOff>
    </xdr:from>
    <xdr:to>
      <xdr:col>14</xdr:col>
      <xdr:colOff>28575</xdr:colOff>
      <xdr:row>75</xdr:row>
      <xdr:rowOff>39482</xdr:rowOff>
    </xdr:to>
    <xdr:cxnSp macro="">
      <xdr:nvCxnSpPr>
        <xdr:cNvPr id="404" name="直線コネクタ 403"/>
        <xdr:cNvCxnSpPr/>
      </xdr:nvCxnSpPr>
      <xdr:spPr>
        <a:xfrm flipV="1">
          <a:off x="8750300" y="12669129"/>
          <a:ext cx="889000" cy="22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131723</xdr:rowOff>
    </xdr:from>
    <xdr:ext cx="534377" cy="259045"/>
    <xdr:sp macro="" textlink="">
      <xdr:nvSpPr>
        <xdr:cNvPr id="406" name="テキスト ボックス 405"/>
        <xdr:cNvSpPr txBox="1"/>
      </xdr:nvSpPr>
      <xdr:spPr>
        <a:xfrm>
          <a:off x="9372111" y="13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31618</xdr:rowOff>
    </xdr:from>
    <xdr:to>
      <xdr:col>12</xdr:col>
      <xdr:colOff>511175</xdr:colOff>
      <xdr:row>75</xdr:row>
      <xdr:rowOff>39482</xdr:rowOff>
    </xdr:to>
    <xdr:cxnSp macro="">
      <xdr:nvCxnSpPr>
        <xdr:cNvPr id="407" name="直線コネクタ 406"/>
        <xdr:cNvCxnSpPr/>
      </xdr:nvCxnSpPr>
      <xdr:spPr>
        <a:xfrm>
          <a:off x="7861300" y="12890368"/>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34820</xdr:rowOff>
    </xdr:from>
    <xdr:ext cx="534377" cy="259045"/>
    <xdr:sp macro="" textlink="">
      <xdr:nvSpPr>
        <xdr:cNvPr id="409" name="テキスト ボックス 408"/>
        <xdr:cNvSpPr txBox="1"/>
      </xdr:nvSpPr>
      <xdr:spPr>
        <a:xfrm>
          <a:off x="8483111" y="13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31618</xdr:rowOff>
    </xdr:from>
    <xdr:to>
      <xdr:col>11</xdr:col>
      <xdr:colOff>307975</xdr:colOff>
      <xdr:row>76</xdr:row>
      <xdr:rowOff>1305</xdr:rowOff>
    </xdr:to>
    <xdr:cxnSp macro="">
      <xdr:nvCxnSpPr>
        <xdr:cNvPr id="410" name="直線コネクタ 409"/>
        <xdr:cNvCxnSpPr/>
      </xdr:nvCxnSpPr>
      <xdr:spPr>
        <a:xfrm flipV="1">
          <a:off x="6972300" y="12890368"/>
          <a:ext cx="889000" cy="1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64857</xdr:rowOff>
    </xdr:from>
    <xdr:ext cx="534377" cy="259045"/>
    <xdr:sp macro="" textlink="">
      <xdr:nvSpPr>
        <xdr:cNvPr id="412" name="テキスト ボックス 411"/>
        <xdr:cNvSpPr txBox="1"/>
      </xdr:nvSpPr>
      <xdr:spPr>
        <a:xfrm>
          <a:off x="7594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69750</xdr:rowOff>
    </xdr:from>
    <xdr:ext cx="534377" cy="259045"/>
    <xdr:sp macro="" textlink="">
      <xdr:nvSpPr>
        <xdr:cNvPr id="414" name="テキスト ボックス 413"/>
        <xdr:cNvSpPr txBox="1"/>
      </xdr:nvSpPr>
      <xdr:spPr>
        <a:xfrm>
          <a:off x="6705111" y="13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77173</xdr:rowOff>
    </xdr:from>
    <xdr:to>
      <xdr:col>15</xdr:col>
      <xdr:colOff>231775</xdr:colOff>
      <xdr:row>76</xdr:row>
      <xdr:rowOff>7324</xdr:rowOff>
    </xdr:to>
    <xdr:sp macro="" textlink="">
      <xdr:nvSpPr>
        <xdr:cNvPr id="420" name="円/楕円 419"/>
        <xdr:cNvSpPr/>
      </xdr:nvSpPr>
      <xdr:spPr>
        <a:xfrm>
          <a:off x="10426700" y="1293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100050</xdr:rowOff>
    </xdr:from>
    <xdr:ext cx="534377" cy="259045"/>
    <xdr:sp macro="" textlink="">
      <xdr:nvSpPr>
        <xdr:cNvPr id="421" name="商工費該当値テキスト"/>
        <xdr:cNvSpPr txBox="1"/>
      </xdr:nvSpPr>
      <xdr:spPr>
        <a:xfrm>
          <a:off x="10528300" y="127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102479</xdr:rowOff>
    </xdr:from>
    <xdr:to>
      <xdr:col>14</xdr:col>
      <xdr:colOff>79375</xdr:colOff>
      <xdr:row>74</xdr:row>
      <xdr:rowOff>32629</xdr:rowOff>
    </xdr:to>
    <xdr:sp macro="" textlink="">
      <xdr:nvSpPr>
        <xdr:cNvPr id="422" name="円/楕円 421"/>
        <xdr:cNvSpPr/>
      </xdr:nvSpPr>
      <xdr:spPr>
        <a:xfrm>
          <a:off x="9588500" y="126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49156</xdr:rowOff>
    </xdr:from>
    <xdr:ext cx="534377" cy="259045"/>
    <xdr:sp macro="" textlink="">
      <xdr:nvSpPr>
        <xdr:cNvPr id="423" name="テキスト ボックス 422"/>
        <xdr:cNvSpPr txBox="1"/>
      </xdr:nvSpPr>
      <xdr:spPr>
        <a:xfrm>
          <a:off x="9372111" y="1239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160132</xdr:rowOff>
    </xdr:from>
    <xdr:to>
      <xdr:col>12</xdr:col>
      <xdr:colOff>561975</xdr:colOff>
      <xdr:row>75</xdr:row>
      <xdr:rowOff>90282</xdr:rowOff>
    </xdr:to>
    <xdr:sp macro="" textlink="">
      <xdr:nvSpPr>
        <xdr:cNvPr id="424" name="円/楕円 423"/>
        <xdr:cNvSpPr/>
      </xdr:nvSpPr>
      <xdr:spPr>
        <a:xfrm>
          <a:off x="8699500" y="128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106809</xdr:rowOff>
    </xdr:from>
    <xdr:ext cx="534377" cy="259045"/>
    <xdr:sp macro="" textlink="">
      <xdr:nvSpPr>
        <xdr:cNvPr id="425" name="テキスト ボックス 424"/>
        <xdr:cNvSpPr txBox="1"/>
      </xdr:nvSpPr>
      <xdr:spPr>
        <a:xfrm>
          <a:off x="8483111" y="126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152268</xdr:rowOff>
    </xdr:from>
    <xdr:to>
      <xdr:col>11</xdr:col>
      <xdr:colOff>358775</xdr:colOff>
      <xdr:row>75</xdr:row>
      <xdr:rowOff>82418</xdr:rowOff>
    </xdr:to>
    <xdr:sp macro="" textlink="">
      <xdr:nvSpPr>
        <xdr:cNvPr id="426" name="円/楕円 425"/>
        <xdr:cNvSpPr/>
      </xdr:nvSpPr>
      <xdr:spPr>
        <a:xfrm>
          <a:off x="7810500" y="128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98945</xdr:rowOff>
    </xdr:from>
    <xdr:ext cx="534377" cy="259045"/>
    <xdr:sp macro="" textlink="">
      <xdr:nvSpPr>
        <xdr:cNvPr id="427" name="テキスト ボックス 426"/>
        <xdr:cNvSpPr txBox="1"/>
      </xdr:nvSpPr>
      <xdr:spPr>
        <a:xfrm>
          <a:off x="7594111" y="126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121955</xdr:rowOff>
    </xdr:from>
    <xdr:to>
      <xdr:col>10</xdr:col>
      <xdr:colOff>155575</xdr:colOff>
      <xdr:row>76</xdr:row>
      <xdr:rowOff>52105</xdr:rowOff>
    </xdr:to>
    <xdr:sp macro="" textlink="">
      <xdr:nvSpPr>
        <xdr:cNvPr id="428" name="円/楕円 427"/>
        <xdr:cNvSpPr/>
      </xdr:nvSpPr>
      <xdr:spPr>
        <a:xfrm>
          <a:off x="6921500" y="12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68632</xdr:rowOff>
    </xdr:from>
    <xdr:ext cx="534377" cy="259045"/>
    <xdr:sp macro="" textlink="">
      <xdr:nvSpPr>
        <xdr:cNvPr id="429" name="テキスト ボックス 428"/>
        <xdr:cNvSpPr txBox="1"/>
      </xdr:nvSpPr>
      <xdr:spPr>
        <a:xfrm>
          <a:off x="6705111" y="127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99161</xdr:rowOff>
    </xdr:from>
    <xdr:to>
      <xdr:col>15</xdr:col>
      <xdr:colOff>180975</xdr:colOff>
      <xdr:row>95</xdr:row>
      <xdr:rowOff>167450</xdr:rowOff>
    </xdr:to>
    <xdr:cxnSp macro="">
      <xdr:nvCxnSpPr>
        <xdr:cNvPr id="458" name="直線コネクタ 457"/>
        <xdr:cNvCxnSpPr/>
      </xdr:nvCxnSpPr>
      <xdr:spPr>
        <a:xfrm flipV="1">
          <a:off x="9639300" y="16386911"/>
          <a:ext cx="838200" cy="6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9"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167450</xdr:rowOff>
    </xdr:from>
    <xdr:to>
      <xdr:col>14</xdr:col>
      <xdr:colOff>28575</xdr:colOff>
      <xdr:row>96</xdr:row>
      <xdr:rowOff>97473</xdr:rowOff>
    </xdr:to>
    <xdr:cxnSp macro="">
      <xdr:nvCxnSpPr>
        <xdr:cNvPr id="461" name="直線コネクタ 460"/>
        <xdr:cNvCxnSpPr/>
      </xdr:nvCxnSpPr>
      <xdr:spPr>
        <a:xfrm flipV="1">
          <a:off x="8750300" y="16455200"/>
          <a:ext cx="889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3" name="テキスト ボックス 462"/>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170332</xdr:rowOff>
    </xdr:from>
    <xdr:to>
      <xdr:col>12</xdr:col>
      <xdr:colOff>511175</xdr:colOff>
      <xdr:row>96</xdr:row>
      <xdr:rowOff>97473</xdr:rowOff>
    </xdr:to>
    <xdr:cxnSp macro="">
      <xdr:nvCxnSpPr>
        <xdr:cNvPr id="464" name="直線コネクタ 463"/>
        <xdr:cNvCxnSpPr/>
      </xdr:nvCxnSpPr>
      <xdr:spPr>
        <a:xfrm>
          <a:off x="7861300" y="16458082"/>
          <a:ext cx="889000" cy="9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170332</xdr:rowOff>
    </xdr:from>
    <xdr:to>
      <xdr:col>11</xdr:col>
      <xdr:colOff>307975</xdr:colOff>
      <xdr:row>96</xdr:row>
      <xdr:rowOff>138658</xdr:rowOff>
    </xdr:to>
    <xdr:cxnSp macro="">
      <xdr:nvCxnSpPr>
        <xdr:cNvPr id="467" name="直線コネクタ 466"/>
        <xdr:cNvCxnSpPr/>
      </xdr:nvCxnSpPr>
      <xdr:spPr>
        <a:xfrm flipV="1">
          <a:off x="6972300" y="16458082"/>
          <a:ext cx="889000" cy="1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17111</xdr:rowOff>
    </xdr:from>
    <xdr:ext cx="534377" cy="259045"/>
    <xdr:sp macro="" textlink="">
      <xdr:nvSpPr>
        <xdr:cNvPr id="469" name="テキスト ボックス 468"/>
        <xdr:cNvSpPr txBox="1"/>
      </xdr:nvSpPr>
      <xdr:spPr>
        <a:xfrm>
          <a:off x="7594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71" name="テキスト ボックス 470"/>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48361</xdr:rowOff>
    </xdr:from>
    <xdr:to>
      <xdr:col>15</xdr:col>
      <xdr:colOff>231775</xdr:colOff>
      <xdr:row>95</xdr:row>
      <xdr:rowOff>149961</xdr:rowOff>
    </xdr:to>
    <xdr:sp macro="" textlink="">
      <xdr:nvSpPr>
        <xdr:cNvPr id="477" name="円/楕円 476"/>
        <xdr:cNvSpPr/>
      </xdr:nvSpPr>
      <xdr:spPr>
        <a:xfrm>
          <a:off x="10426700" y="163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26788</xdr:rowOff>
    </xdr:from>
    <xdr:ext cx="534377" cy="259045"/>
    <xdr:sp macro="" textlink="">
      <xdr:nvSpPr>
        <xdr:cNvPr id="478" name="土木費該当値テキスト"/>
        <xdr:cNvSpPr txBox="1"/>
      </xdr:nvSpPr>
      <xdr:spPr>
        <a:xfrm>
          <a:off x="10528300" y="163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116650</xdr:rowOff>
    </xdr:from>
    <xdr:to>
      <xdr:col>14</xdr:col>
      <xdr:colOff>79375</xdr:colOff>
      <xdr:row>96</xdr:row>
      <xdr:rowOff>46800</xdr:rowOff>
    </xdr:to>
    <xdr:sp macro="" textlink="">
      <xdr:nvSpPr>
        <xdr:cNvPr id="479" name="円/楕円 478"/>
        <xdr:cNvSpPr/>
      </xdr:nvSpPr>
      <xdr:spPr>
        <a:xfrm>
          <a:off x="9588500" y="164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37927</xdr:rowOff>
    </xdr:from>
    <xdr:ext cx="534377" cy="259045"/>
    <xdr:sp macro="" textlink="">
      <xdr:nvSpPr>
        <xdr:cNvPr id="480" name="テキスト ボックス 479"/>
        <xdr:cNvSpPr txBox="1"/>
      </xdr:nvSpPr>
      <xdr:spPr>
        <a:xfrm>
          <a:off x="9372111" y="164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46673</xdr:rowOff>
    </xdr:from>
    <xdr:to>
      <xdr:col>12</xdr:col>
      <xdr:colOff>561975</xdr:colOff>
      <xdr:row>96</xdr:row>
      <xdr:rowOff>148273</xdr:rowOff>
    </xdr:to>
    <xdr:sp macro="" textlink="">
      <xdr:nvSpPr>
        <xdr:cNvPr id="481" name="円/楕円 480"/>
        <xdr:cNvSpPr/>
      </xdr:nvSpPr>
      <xdr:spPr>
        <a:xfrm>
          <a:off x="8699500" y="165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139400</xdr:rowOff>
    </xdr:from>
    <xdr:ext cx="534377" cy="259045"/>
    <xdr:sp macro="" textlink="">
      <xdr:nvSpPr>
        <xdr:cNvPr id="482" name="テキスト ボックス 481"/>
        <xdr:cNvSpPr txBox="1"/>
      </xdr:nvSpPr>
      <xdr:spPr>
        <a:xfrm>
          <a:off x="8483111" y="165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119532</xdr:rowOff>
    </xdr:from>
    <xdr:to>
      <xdr:col>11</xdr:col>
      <xdr:colOff>358775</xdr:colOff>
      <xdr:row>96</xdr:row>
      <xdr:rowOff>49682</xdr:rowOff>
    </xdr:to>
    <xdr:sp macro="" textlink="">
      <xdr:nvSpPr>
        <xdr:cNvPr id="483" name="円/楕円 482"/>
        <xdr:cNvSpPr/>
      </xdr:nvSpPr>
      <xdr:spPr>
        <a:xfrm>
          <a:off x="7810500" y="164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40809</xdr:rowOff>
    </xdr:from>
    <xdr:ext cx="534377" cy="259045"/>
    <xdr:sp macro="" textlink="">
      <xdr:nvSpPr>
        <xdr:cNvPr id="484" name="テキスト ボックス 483"/>
        <xdr:cNvSpPr txBox="1"/>
      </xdr:nvSpPr>
      <xdr:spPr>
        <a:xfrm>
          <a:off x="7594111" y="16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87858</xdr:rowOff>
    </xdr:from>
    <xdr:to>
      <xdr:col>10</xdr:col>
      <xdr:colOff>155575</xdr:colOff>
      <xdr:row>97</xdr:row>
      <xdr:rowOff>18008</xdr:rowOff>
    </xdr:to>
    <xdr:sp macro="" textlink="">
      <xdr:nvSpPr>
        <xdr:cNvPr id="485" name="円/楕円 484"/>
        <xdr:cNvSpPr/>
      </xdr:nvSpPr>
      <xdr:spPr>
        <a:xfrm>
          <a:off x="6921500" y="165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9135</xdr:rowOff>
    </xdr:from>
    <xdr:ext cx="534377" cy="259045"/>
    <xdr:sp macro="" textlink="">
      <xdr:nvSpPr>
        <xdr:cNvPr id="486" name="テキスト ボックス 485"/>
        <xdr:cNvSpPr txBox="1"/>
      </xdr:nvSpPr>
      <xdr:spPr>
        <a:xfrm>
          <a:off x="6705111" y="1663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12278</xdr:rowOff>
    </xdr:from>
    <xdr:to>
      <xdr:col>23</xdr:col>
      <xdr:colOff>517525</xdr:colOff>
      <xdr:row>35</xdr:row>
      <xdr:rowOff>90391</xdr:rowOff>
    </xdr:to>
    <xdr:cxnSp macro="">
      <xdr:nvCxnSpPr>
        <xdr:cNvPr id="513" name="直線コネクタ 512"/>
        <xdr:cNvCxnSpPr/>
      </xdr:nvCxnSpPr>
      <xdr:spPr>
        <a:xfrm flipV="1">
          <a:off x="15481300" y="6013028"/>
          <a:ext cx="8382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63954</xdr:rowOff>
    </xdr:from>
    <xdr:ext cx="534377" cy="259045"/>
    <xdr:sp macro="" textlink="">
      <xdr:nvSpPr>
        <xdr:cNvPr id="514" name="消防費平均値テキスト"/>
        <xdr:cNvSpPr txBox="1"/>
      </xdr:nvSpPr>
      <xdr:spPr>
        <a:xfrm>
          <a:off x="16370300" y="572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90391</xdr:rowOff>
    </xdr:from>
    <xdr:to>
      <xdr:col>22</xdr:col>
      <xdr:colOff>365125</xdr:colOff>
      <xdr:row>35</xdr:row>
      <xdr:rowOff>98918</xdr:rowOff>
    </xdr:to>
    <xdr:cxnSp macro="">
      <xdr:nvCxnSpPr>
        <xdr:cNvPr id="516" name="直線コネクタ 515"/>
        <xdr:cNvCxnSpPr/>
      </xdr:nvCxnSpPr>
      <xdr:spPr>
        <a:xfrm flipV="1">
          <a:off x="14592300" y="609114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18" name="テキスト ボックス 517"/>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49837</xdr:rowOff>
    </xdr:from>
    <xdr:to>
      <xdr:col>21</xdr:col>
      <xdr:colOff>161925</xdr:colOff>
      <xdr:row>35</xdr:row>
      <xdr:rowOff>98918</xdr:rowOff>
    </xdr:to>
    <xdr:cxnSp macro="">
      <xdr:nvCxnSpPr>
        <xdr:cNvPr id="519" name="直線コネクタ 518"/>
        <xdr:cNvCxnSpPr/>
      </xdr:nvCxnSpPr>
      <xdr:spPr>
        <a:xfrm>
          <a:off x="13703300" y="6050587"/>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63580</xdr:rowOff>
    </xdr:from>
    <xdr:ext cx="534377" cy="259045"/>
    <xdr:sp macro="" textlink="">
      <xdr:nvSpPr>
        <xdr:cNvPr id="521" name="テキスト ボックス 520"/>
        <xdr:cNvSpPr txBox="1"/>
      </xdr:nvSpPr>
      <xdr:spPr>
        <a:xfrm>
          <a:off x="143251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49837</xdr:rowOff>
    </xdr:from>
    <xdr:to>
      <xdr:col>19</xdr:col>
      <xdr:colOff>644525</xdr:colOff>
      <xdr:row>35</xdr:row>
      <xdr:rowOff>102621</xdr:rowOff>
    </xdr:to>
    <xdr:cxnSp macro="">
      <xdr:nvCxnSpPr>
        <xdr:cNvPr id="522" name="直線コネクタ 521"/>
        <xdr:cNvCxnSpPr/>
      </xdr:nvCxnSpPr>
      <xdr:spPr>
        <a:xfrm flipV="1">
          <a:off x="12814300" y="6050587"/>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4" name="テキスト ボックス 523"/>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167662</xdr:rowOff>
    </xdr:from>
    <xdr:ext cx="534377" cy="259045"/>
    <xdr:sp macro="" textlink="">
      <xdr:nvSpPr>
        <xdr:cNvPr id="526" name="テキスト ボックス 525"/>
        <xdr:cNvSpPr txBox="1"/>
      </xdr:nvSpPr>
      <xdr:spPr>
        <a:xfrm>
          <a:off x="12547111" y="58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132928</xdr:rowOff>
    </xdr:from>
    <xdr:to>
      <xdr:col>23</xdr:col>
      <xdr:colOff>568325</xdr:colOff>
      <xdr:row>35</xdr:row>
      <xdr:rowOff>63078</xdr:rowOff>
    </xdr:to>
    <xdr:sp macro="" textlink="">
      <xdr:nvSpPr>
        <xdr:cNvPr id="532" name="円/楕円 531"/>
        <xdr:cNvSpPr/>
      </xdr:nvSpPr>
      <xdr:spPr>
        <a:xfrm>
          <a:off x="16268700" y="59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111355</xdr:rowOff>
    </xdr:from>
    <xdr:ext cx="534377" cy="259045"/>
    <xdr:sp macro="" textlink="">
      <xdr:nvSpPr>
        <xdr:cNvPr id="533" name="消防費該当値テキスト"/>
        <xdr:cNvSpPr txBox="1"/>
      </xdr:nvSpPr>
      <xdr:spPr>
        <a:xfrm>
          <a:off x="16370300" y="5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39591</xdr:rowOff>
    </xdr:from>
    <xdr:to>
      <xdr:col>22</xdr:col>
      <xdr:colOff>415925</xdr:colOff>
      <xdr:row>35</xdr:row>
      <xdr:rowOff>141191</xdr:rowOff>
    </xdr:to>
    <xdr:sp macro="" textlink="">
      <xdr:nvSpPr>
        <xdr:cNvPr id="534" name="円/楕円 533"/>
        <xdr:cNvSpPr/>
      </xdr:nvSpPr>
      <xdr:spPr>
        <a:xfrm>
          <a:off x="15430500" y="60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132318</xdr:rowOff>
    </xdr:from>
    <xdr:ext cx="534377" cy="259045"/>
    <xdr:sp macro="" textlink="">
      <xdr:nvSpPr>
        <xdr:cNvPr id="535" name="テキスト ボックス 534"/>
        <xdr:cNvSpPr txBox="1"/>
      </xdr:nvSpPr>
      <xdr:spPr>
        <a:xfrm>
          <a:off x="15214111" y="61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48118</xdr:rowOff>
    </xdr:from>
    <xdr:to>
      <xdr:col>21</xdr:col>
      <xdr:colOff>212725</xdr:colOff>
      <xdr:row>35</xdr:row>
      <xdr:rowOff>149718</xdr:rowOff>
    </xdr:to>
    <xdr:sp macro="" textlink="">
      <xdr:nvSpPr>
        <xdr:cNvPr id="536" name="円/楕円 535"/>
        <xdr:cNvSpPr/>
      </xdr:nvSpPr>
      <xdr:spPr>
        <a:xfrm>
          <a:off x="14541500" y="6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140845</xdr:rowOff>
    </xdr:from>
    <xdr:ext cx="534377" cy="259045"/>
    <xdr:sp macro="" textlink="">
      <xdr:nvSpPr>
        <xdr:cNvPr id="537" name="テキスト ボックス 536"/>
        <xdr:cNvSpPr txBox="1"/>
      </xdr:nvSpPr>
      <xdr:spPr>
        <a:xfrm>
          <a:off x="14325111" y="61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170487</xdr:rowOff>
    </xdr:from>
    <xdr:to>
      <xdr:col>20</xdr:col>
      <xdr:colOff>9525</xdr:colOff>
      <xdr:row>35</xdr:row>
      <xdr:rowOff>100637</xdr:rowOff>
    </xdr:to>
    <xdr:sp macro="" textlink="">
      <xdr:nvSpPr>
        <xdr:cNvPr id="538" name="円/楕円 537"/>
        <xdr:cNvSpPr/>
      </xdr:nvSpPr>
      <xdr:spPr>
        <a:xfrm>
          <a:off x="13652500" y="59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117164</xdr:rowOff>
    </xdr:from>
    <xdr:ext cx="534377" cy="259045"/>
    <xdr:sp macro="" textlink="">
      <xdr:nvSpPr>
        <xdr:cNvPr id="539" name="テキスト ボックス 538"/>
        <xdr:cNvSpPr txBox="1"/>
      </xdr:nvSpPr>
      <xdr:spPr>
        <a:xfrm>
          <a:off x="13436111" y="57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51821</xdr:rowOff>
    </xdr:from>
    <xdr:to>
      <xdr:col>18</xdr:col>
      <xdr:colOff>492125</xdr:colOff>
      <xdr:row>35</xdr:row>
      <xdr:rowOff>153421</xdr:rowOff>
    </xdr:to>
    <xdr:sp macro="" textlink="">
      <xdr:nvSpPr>
        <xdr:cNvPr id="540" name="円/楕円 539"/>
        <xdr:cNvSpPr/>
      </xdr:nvSpPr>
      <xdr:spPr>
        <a:xfrm>
          <a:off x="12763500" y="60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144548</xdr:rowOff>
    </xdr:from>
    <xdr:ext cx="534377" cy="259045"/>
    <xdr:sp macro="" textlink="">
      <xdr:nvSpPr>
        <xdr:cNvPr id="541" name="テキスト ボックス 540"/>
        <xdr:cNvSpPr txBox="1"/>
      </xdr:nvSpPr>
      <xdr:spPr>
        <a:xfrm>
          <a:off x="12547111" y="614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82158</xdr:rowOff>
    </xdr:from>
    <xdr:to>
      <xdr:col>23</xdr:col>
      <xdr:colOff>517525</xdr:colOff>
      <xdr:row>57</xdr:row>
      <xdr:rowOff>127574</xdr:rowOff>
    </xdr:to>
    <xdr:cxnSp macro="">
      <xdr:nvCxnSpPr>
        <xdr:cNvPr id="573" name="直線コネクタ 572"/>
        <xdr:cNvCxnSpPr/>
      </xdr:nvCxnSpPr>
      <xdr:spPr>
        <a:xfrm>
          <a:off x="15481300" y="9854808"/>
          <a:ext cx="8382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4" name="教育費平均値テキスト"/>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82158</xdr:rowOff>
    </xdr:from>
    <xdr:to>
      <xdr:col>22</xdr:col>
      <xdr:colOff>365125</xdr:colOff>
      <xdr:row>57</xdr:row>
      <xdr:rowOff>155376</xdr:rowOff>
    </xdr:to>
    <xdr:cxnSp macro="">
      <xdr:nvCxnSpPr>
        <xdr:cNvPr id="576" name="直線コネクタ 575"/>
        <xdr:cNvCxnSpPr/>
      </xdr:nvCxnSpPr>
      <xdr:spPr>
        <a:xfrm flipV="1">
          <a:off x="14592300" y="9854808"/>
          <a:ext cx="889000" cy="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143451</xdr:rowOff>
    </xdr:from>
    <xdr:ext cx="534377" cy="259045"/>
    <xdr:sp macro="" textlink="">
      <xdr:nvSpPr>
        <xdr:cNvPr id="578" name="テキスト ボックス 577"/>
        <xdr:cNvSpPr txBox="1"/>
      </xdr:nvSpPr>
      <xdr:spPr>
        <a:xfrm>
          <a:off x="15214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93784</xdr:rowOff>
    </xdr:from>
    <xdr:to>
      <xdr:col>21</xdr:col>
      <xdr:colOff>161925</xdr:colOff>
      <xdr:row>57</xdr:row>
      <xdr:rowOff>155376</xdr:rowOff>
    </xdr:to>
    <xdr:cxnSp macro="">
      <xdr:nvCxnSpPr>
        <xdr:cNvPr id="579" name="直線コネクタ 578"/>
        <xdr:cNvCxnSpPr/>
      </xdr:nvCxnSpPr>
      <xdr:spPr>
        <a:xfrm>
          <a:off x="13703300" y="9694984"/>
          <a:ext cx="889000" cy="23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81" name="テキスト ボックス 580"/>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93784</xdr:rowOff>
    </xdr:from>
    <xdr:to>
      <xdr:col>19</xdr:col>
      <xdr:colOff>644525</xdr:colOff>
      <xdr:row>57</xdr:row>
      <xdr:rowOff>87209</xdr:rowOff>
    </xdr:to>
    <xdr:cxnSp macro="">
      <xdr:nvCxnSpPr>
        <xdr:cNvPr id="582" name="直線コネクタ 581"/>
        <xdr:cNvCxnSpPr/>
      </xdr:nvCxnSpPr>
      <xdr:spPr>
        <a:xfrm flipV="1">
          <a:off x="12814300" y="9694984"/>
          <a:ext cx="889000" cy="1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32558</xdr:rowOff>
    </xdr:from>
    <xdr:ext cx="534377" cy="259045"/>
    <xdr:sp macro="" textlink="">
      <xdr:nvSpPr>
        <xdr:cNvPr id="584" name="テキスト ボックス 583"/>
        <xdr:cNvSpPr txBox="1"/>
      </xdr:nvSpPr>
      <xdr:spPr>
        <a:xfrm>
          <a:off x="13436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8511</xdr:rowOff>
    </xdr:from>
    <xdr:ext cx="534377" cy="259045"/>
    <xdr:sp macro="" textlink="">
      <xdr:nvSpPr>
        <xdr:cNvPr id="586" name="テキスト ボックス 585"/>
        <xdr:cNvSpPr txBox="1"/>
      </xdr:nvSpPr>
      <xdr:spPr>
        <a:xfrm>
          <a:off x="12547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76774</xdr:rowOff>
    </xdr:from>
    <xdr:to>
      <xdr:col>23</xdr:col>
      <xdr:colOff>568325</xdr:colOff>
      <xdr:row>58</xdr:row>
      <xdr:rowOff>6924</xdr:rowOff>
    </xdr:to>
    <xdr:sp macro="" textlink="">
      <xdr:nvSpPr>
        <xdr:cNvPr id="592" name="円/楕円 591"/>
        <xdr:cNvSpPr/>
      </xdr:nvSpPr>
      <xdr:spPr>
        <a:xfrm>
          <a:off x="16268700" y="98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55201</xdr:rowOff>
    </xdr:from>
    <xdr:ext cx="534377" cy="259045"/>
    <xdr:sp macro="" textlink="">
      <xdr:nvSpPr>
        <xdr:cNvPr id="593" name="教育費該当値テキスト"/>
        <xdr:cNvSpPr txBox="1"/>
      </xdr:nvSpPr>
      <xdr:spPr>
        <a:xfrm>
          <a:off x="16370300" y="982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58,864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31358</xdr:rowOff>
    </xdr:from>
    <xdr:to>
      <xdr:col>22</xdr:col>
      <xdr:colOff>415925</xdr:colOff>
      <xdr:row>57</xdr:row>
      <xdr:rowOff>132958</xdr:rowOff>
    </xdr:to>
    <xdr:sp macro="" textlink="">
      <xdr:nvSpPr>
        <xdr:cNvPr id="594" name="円/楕円 593"/>
        <xdr:cNvSpPr/>
      </xdr:nvSpPr>
      <xdr:spPr>
        <a:xfrm>
          <a:off x="15430500" y="98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149485</xdr:rowOff>
    </xdr:from>
    <xdr:ext cx="534377" cy="259045"/>
    <xdr:sp macro="" textlink="">
      <xdr:nvSpPr>
        <xdr:cNvPr id="595" name="テキスト ボックス 594"/>
        <xdr:cNvSpPr txBox="1"/>
      </xdr:nvSpPr>
      <xdr:spPr>
        <a:xfrm>
          <a:off x="15214111" y="95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104576</xdr:rowOff>
    </xdr:from>
    <xdr:to>
      <xdr:col>21</xdr:col>
      <xdr:colOff>212725</xdr:colOff>
      <xdr:row>58</xdr:row>
      <xdr:rowOff>34726</xdr:rowOff>
    </xdr:to>
    <xdr:sp macro="" textlink="">
      <xdr:nvSpPr>
        <xdr:cNvPr id="596" name="円/楕円 595"/>
        <xdr:cNvSpPr/>
      </xdr:nvSpPr>
      <xdr:spPr>
        <a:xfrm>
          <a:off x="14541500" y="987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25853</xdr:rowOff>
    </xdr:from>
    <xdr:ext cx="534377" cy="259045"/>
    <xdr:sp macro="" textlink="">
      <xdr:nvSpPr>
        <xdr:cNvPr id="597" name="テキスト ボックス 596"/>
        <xdr:cNvSpPr txBox="1"/>
      </xdr:nvSpPr>
      <xdr:spPr>
        <a:xfrm>
          <a:off x="14325111" y="99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42984</xdr:rowOff>
    </xdr:from>
    <xdr:to>
      <xdr:col>20</xdr:col>
      <xdr:colOff>9525</xdr:colOff>
      <xdr:row>56</xdr:row>
      <xdr:rowOff>144584</xdr:rowOff>
    </xdr:to>
    <xdr:sp macro="" textlink="">
      <xdr:nvSpPr>
        <xdr:cNvPr id="598" name="円/楕円 597"/>
        <xdr:cNvSpPr/>
      </xdr:nvSpPr>
      <xdr:spPr>
        <a:xfrm>
          <a:off x="13652500" y="96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161111</xdr:rowOff>
    </xdr:from>
    <xdr:ext cx="534377" cy="259045"/>
    <xdr:sp macro="" textlink="">
      <xdr:nvSpPr>
        <xdr:cNvPr id="599" name="テキスト ボックス 598"/>
        <xdr:cNvSpPr txBox="1"/>
      </xdr:nvSpPr>
      <xdr:spPr>
        <a:xfrm>
          <a:off x="13436111" y="94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36409</xdr:rowOff>
    </xdr:from>
    <xdr:to>
      <xdr:col>18</xdr:col>
      <xdr:colOff>492125</xdr:colOff>
      <xdr:row>57</xdr:row>
      <xdr:rowOff>138009</xdr:rowOff>
    </xdr:to>
    <xdr:sp macro="" textlink="">
      <xdr:nvSpPr>
        <xdr:cNvPr id="600" name="円/楕円 599"/>
        <xdr:cNvSpPr/>
      </xdr:nvSpPr>
      <xdr:spPr>
        <a:xfrm>
          <a:off x="12763500" y="98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154536</xdr:rowOff>
    </xdr:from>
    <xdr:ext cx="534377" cy="259045"/>
    <xdr:sp macro="" textlink="">
      <xdr:nvSpPr>
        <xdr:cNvPr id="601" name="テキスト ボックス 600"/>
        <xdr:cNvSpPr txBox="1"/>
      </xdr:nvSpPr>
      <xdr:spPr>
        <a:xfrm>
          <a:off x="12547111" y="95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78609</xdr:rowOff>
    </xdr:from>
    <xdr:to>
      <xdr:col>23</xdr:col>
      <xdr:colOff>517525</xdr:colOff>
      <xdr:row>79</xdr:row>
      <xdr:rowOff>98879</xdr:rowOff>
    </xdr:to>
    <xdr:cxnSp macro="">
      <xdr:nvCxnSpPr>
        <xdr:cNvPr id="632" name="直線コネクタ 631"/>
        <xdr:cNvCxnSpPr/>
      </xdr:nvCxnSpPr>
      <xdr:spPr>
        <a:xfrm flipV="1">
          <a:off x="15481300" y="13623159"/>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7" name="テキスト ボックス 636"/>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65808</xdr:rowOff>
    </xdr:from>
    <xdr:to>
      <xdr:col>21</xdr:col>
      <xdr:colOff>161925</xdr:colOff>
      <xdr:row>79</xdr:row>
      <xdr:rowOff>98879</xdr:rowOff>
    </xdr:to>
    <xdr:cxnSp macro="">
      <xdr:nvCxnSpPr>
        <xdr:cNvPr id="638" name="直線コネクタ 637"/>
        <xdr:cNvCxnSpPr/>
      </xdr:nvCxnSpPr>
      <xdr:spPr>
        <a:xfrm>
          <a:off x="13703300" y="13610358"/>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0" name="テキスト ボックス 639"/>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65808</xdr:rowOff>
    </xdr:from>
    <xdr:to>
      <xdr:col>19</xdr:col>
      <xdr:colOff>644525</xdr:colOff>
      <xdr:row>79</xdr:row>
      <xdr:rowOff>98879</xdr:rowOff>
    </xdr:to>
    <xdr:cxnSp macro="">
      <xdr:nvCxnSpPr>
        <xdr:cNvPr id="641" name="直線コネクタ 640"/>
        <xdr:cNvCxnSpPr/>
      </xdr:nvCxnSpPr>
      <xdr:spPr>
        <a:xfrm flipV="1">
          <a:off x="12814300" y="13610358"/>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3" name="テキスト ボックス 642"/>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5" name="テキスト ボックス 644"/>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27809</xdr:rowOff>
    </xdr:from>
    <xdr:to>
      <xdr:col>23</xdr:col>
      <xdr:colOff>568325</xdr:colOff>
      <xdr:row>79</xdr:row>
      <xdr:rowOff>129409</xdr:rowOff>
    </xdr:to>
    <xdr:sp macro="" textlink="">
      <xdr:nvSpPr>
        <xdr:cNvPr id="651" name="円/楕円 650"/>
        <xdr:cNvSpPr/>
      </xdr:nvSpPr>
      <xdr:spPr>
        <a:xfrm>
          <a:off x="16268700" y="135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148828</xdr:rowOff>
    </xdr:from>
    <xdr:ext cx="469744" cy="259045"/>
    <xdr:sp macro="" textlink="">
      <xdr:nvSpPr>
        <xdr:cNvPr id="652" name="災害復旧費該当値テキスト"/>
        <xdr:cNvSpPr txBox="1"/>
      </xdr:nvSpPr>
      <xdr:spPr>
        <a:xfrm>
          <a:off x="16370300" y="135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3" name="円/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4" name="テキスト ボックス 65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5" name="円/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6" name="テキスト ボックス 65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15008</xdr:rowOff>
    </xdr:from>
    <xdr:to>
      <xdr:col>20</xdr:col>
      <xdr:colOff>9525</xdr:colOff>
      <xdr:row>79</xdr:row>
      <xdr:rowOff>116608</xdr:rowOff>
    </xdr:to>
    <xdr:sp macro="" textlink="">
      <xdr:nvSpPr>
        <xdr:cNvPr id="657" name="円/楕円 656"/>
        <xdr:cNvSpPr/>
      </xdr:nvSpPr>
      <xdr:spPr>
        <a:xfrm>
          <a:off x="13652500" y="13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107735</xdr:rowOff>
    </xdr:from>
    <xdr:ext cx="469744" cy="259045"/>
    <xdr:sp macro="" textlink="">
      <xdr:nvSpPr>
        <xdr:cNvPr id="658" name="テキスト ボックス 657"/>
        <xdr:cNvSpPr txBox="1"/>
      </xdr:nvSpPr>
      <xdr:spPr>
        <a:xfrm>
          <a:off x="13468427" y="1365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59" name="円/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0" name="テキスト ボックス 65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155973</xdr:rowOff>
    </xdr:from>
    <xdr:to>
      <xdr:col>23</xdr:col>
      <xdr:colOff>517525</xdr:colOff>
      <xdr:row>92</xdr:row>
      <xdr:rowOff>23092</xdr:rowOff>
    </xdr:to>
    <xdr:cxnSp macro="">
      <xdr:nvCxnSpPr>
        <xdr:cNvPr id="691" name="直線コネクタ 690"/>
        <xdr:cNvCxnSpPr/>
      </xdr:nvCxnSpPr>
      <xdr:spPr>
        <a:xfrm>
          <a:off x="15481300" y="15757923"/>
          <a:ext cx="8382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2"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44689</xdr:rowOff>
    </xdr:from>
    <xdr:to>
      <xdr:col>22</xdr:col>
      <xdr:colOff>365125</xdr:colOff>
      <xdr:row>91</xdr:row>
      <xdr:rowOff>155973</xdr:rowOff>
    </xdr:to>
    <xdr:cxnSp macro="">
      <xdr:nvCxnSpPr>
        <xdr:cNvPr id="694" name="直線コネクタ 693"/>
        <xdr:cNvCxnSpPr/>
      </xdr:nvCxnSpPr>
      <xdr:spPr>
        <a:xfrm>
          <a:off x="14592300" y="15646639"/>
          <a:ext cx="889000" cy="1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127623</xdr:rowOff>
    </xdr:from>
    <xdr:ext cx="534377" cy="259045"/>
    <xdr:sp macro="" textlink="">
      <xdr:nvSpPr>
        <xdr:cNvPr id="696" name="テキスト ボックス 695"/>
        <xdr:cNvSpPr txBox="1"/>
      </xdr:nvSpPr>
      <xdr:spPr>
        <a:xfrm>
          <a:off x="15214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44689</xdr:rowOff>
    </xdr:from>
    <xdr:to>
      <xdr:col>21</xdr:col>
      <xdr:colOff>161925</xdr:colOff>
      <xdr:row>91</xdr:row>
      <xdr:rowOff>121140</xdr:rowOff>
    </xdr:to>
    <xdr:cxnSp macro="">
      <xdr:nvCxnSpPr>
        <xdr:cNvPr id="697" name="直線コネクタ 696"/>
        <xdr:cNvCxnSpPr/>
      </xdr:nvCxnSpPr>
      <xdr:spPr>
        <a:xfrm flipV="1">
          <a:off x="13703300" y="15646639"/>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111817</xdr:rowOff>
    </xdr:from>
    <xdr:ext cx="534377" cy="259045"/>
    <xdr:sp macro="" textlink="">
      <xdr:nvSpPr>
        <xdr:cNvPr id="699" name="テキスト ボックス 698"/>
        <xdr:cNvSpPr txBox="1"/>
      </xdr:nvSpPr>
      <xdr:spPr>
        <a:xfrm>
          <a:off x="14325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102177</xdr:rowOff>
    </xdr:from>
    <xdr:to>
      <xdr:col>19</xdr:col>
      <xdr:colOff>644525</xdr:colOff>
      <xdr:row>91</xdr:row>
      <xdr:rowOff>121140</xdr:rowOff>
    </xdr:to>
    <xdr:cxnSp macro="">
      <xdr:nvCxnSpPr>
        <xdr:cNvPr id="700" name="直線コネクタ 699"/>
        <xdr:cNvCxnSpPr/>
      </xdr:nvCxnSpPr>
      <xdr:spPr>
        <a:xfrm>
          <a:off x="12814300" y="15704127"/>
          <a:ext cx="8890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95510</xdr:rowOff>
    </xdr:from>
    <xdr:ext cx="534377" cy="259045"/>
    <xdr:sp macro="" textlink="">
      <xdr:nvSpPr>
        <xdr:cNvPr id="702" name="テキスト ボックス 701"/>
        <xdr:cNvSpPr txBox="1"/>
      </xdr:nvSpPr>
      <xdr:spPr>
        <a:xfrm>
          <a:off x="13436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92429</xdr:rowOff>
    </xdr:from>
    <xdr:ext cx="534377" cy="259045"/>
    <xdr:sp macro="" textlink="">
      <xdr:nvSpPr>
        <xdr:cNvPr id="704" name="テキスト ボックス 703"/>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143742</xdr:rowOff>
    </xdr:from>
    <xdr:to>
      <xdr:col>23</xdr:col>
      <xdr:colOff>568325</xdr:colOff>
      <xdr:row>92</xdr:row>
      <xdr:rowOff>73892</xdr:rowOff>
    </xdr:to>
    <xdr:sp macro="" textlink="">
      <xdr:nvSpPr>
        <xdr:cNvPr id="710" name="円/楕円 709"/>
        <xdr:cNvSpPr/>
      </xdr:nvSpPr>
      <xdr:spPr>
        <a:xfrm>
          <a:off x="16268700" y="157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166619</xdr:rowOff>
    </xdr:from>
    <xdr:ext cx="599010" cy="259045"/>
    <xdr:sp macro="" textlink="">
      <xdr:nvSpPr>
        <xdr:cNvPr id="711" name="公債費該当値テキスト"/>
        <xdr:cNvSpPr txBox="1"/>
      </xdr:nvSpPr>
      <xdr:spPr>
        <a:xfrm>
          <a:off x="16370300" y="1559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117,212</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105173</xdr:rowOff>
    </xdr:from>
    <xdr:to>
      <xdr:col>22</xdr:col>
      <xdr:colOff>415925</xdr:colOff>
      <xdr:row>92</xdr:row>
      <xdr:rowOff>35323</xdr:rowOff>
    </xdr:to>
    <xdr:sp macro="" textlink="">
      <xdr:nvSpPr>
        <xdr:cNvPr id="712" name="円/楕円 711"/>
        <xdr:cNvSpPr/>
      </xdr:nvSpPr>
      <xdr:spPr>
        <a:xfrm>
          <a:off x="15430500" y="157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51850</xdr:rowOff>
    </xdr:from>
    <xdr:ext cx="599010" cy="259045"/>
    <xdr:sp macro="" textlink="">
      <xdr:nvSpPr>
        <xdr:cNvPr id="713" name="テキスト ボックス 712"/>
        <xdr:cNvSpPr txBox="1"/>
      </xdr:nvSpPr>
      <xdr:spPr>
        <a:xfrm>
          <a:off x="15181794" y="1548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165339</xdr:rowOff>
    </xdr:from>
    <xdr:to>
      <xdr:col>21</xdr:col>
      <xdr:colOff>212725</xdr:colOff>
      <xdr:row>91</xdr:row>
      <xdr:rowOff>95489</xdr:rowOff>
    </xdr:to>
    <xdr:sp macro="" textlink="">
      <xdr:nvSpPr>
        <xdr:cNvPr id="714" name="円/楕円 713"/>
        <xdr:cNvSpPr/>
      </xdr:nvSpPr>
      <xdr:spPr>
        <a:xfrm>
          <a:off x="14541500" y="155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112016</xdr:rowOff>
    </xdr:from>
    <xdr:ext cx="599010" cy="259045"/>
    <xdr:sp macro="" textlink="">
      <xdr:nvSpPr>
        <xdr:cNvPr id="715" name="テキスト ボックス 714"/>
        <xdr:cNvSpPr txBox="1"/>
      </xdr:nvSpPr>
      <xdr:spPr>
        <a:xfrm>
          <a:off x="14292794" y="1537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130,978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70340</xdr:rowOff>
    </xdr:from>
    <xdr:to>
      <xdr:col>20</xdr:col>
      <xdr:colOff>9525</xdr:colOff>
      <xdr:row>92</xdr:row>
      <xdr:rowOff>490</xdr:rowOff>
    </xdr:to>
    <xdr:sp macro="" textlink="">
      <xdr:nvSpPr>
        <xdr:cNvPr id="716" name="円/楕円 715"/>
        <xdr:cNvSpPr/>
      </xdr:nvSpPr>
      <xdr:spPr>
        <a:xfrm>
          <a:off x="13652500" y="156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17017</xdr:rowOff>
    </xdr:from>
    <xdr:ext cx="599010" cy="259045"/>
    <xdr:sp macro="" textlink="">
      <xdr:nvSpPr>
        <xdr:cNvPr id="717" name="テキスト ボックス 716"/>
        <xdr:cNvSpPr txBox="1"/>
      </xdr:nvSpPr>
      <xdr:spPr>
        <a:xfrm>
          <a:off x="13403794" y="1544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123,955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51377</xdr:rowOff>
    </xdr:from>
    <xdr:to>
      <xdr:col>18</xdr:col>
      <xdr:colOff>492125</xdr:colOff>
      <xdr:row>91</xdr:row>
      <xdr:rowOff>152977</xdr:rowOff>
    </xdr:to>
    <xdr:sp macro="" textlink="">
      <xdr:nvSpPr>
        <xdr:cNvPr id="718" name="円/楕円 717"/>
        <xdr:cNvSpPr/>
      </xdr:nvSpPr>
      <xdr:spPr>
        <a:xfrm>
          <a:off x="12763500" y="156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169504</xdr:rowOff>
    </xdr:from>
    <xdr:ext cx="599010" cy="259045"/>
    <xdr:sp macro="" textlink="">
      <xdr:nvSpPr>
        <xdr:cNvPr id="719" name="テキスト ボックス 718"/>
        <xdr:cNvSpPr txBox="1"/>
      </xdr:nvSpPr>
      <xdr:spPr>
        <a:xfrm>
          <a:off x="12514794" y="1542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4445</xdr:rowOff>
    </xdr:from>
    <xdr:to>
      <xdr:col>32</xdr:col>
      <xdr:colOff>186689</xdr:colOff>
      <xdr:row>39</xdr:row>
      <xdr:rowOff>44450</xdr:rowOff>
    </xdr:to>
    <xdr:cxnSp macro="">
      <xdr:nvCxnSpPr>
        <xdr:cNvPr id="743" name="直線コネクタ 742"/>
        <xdr:cNvCxnSpPr/>
      </xdr:nvCxnSpPr>
      <xdr:spPr>
        <a:xfrm flipV="1">
          <a:off x="22159595" y="6176645"/>
          <a:ext cx="1269" cy="55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74312</xdr:rowOff>
    </xdr:from>
    <xdr:ext cx="249299" cy="259045"/>
    <xdr:sp macro="" textlink="">
      <xdr:nvSpPr>
        <xdr:cNvPr id="744" name="諸支出金最小値テキスト"/>
        <xdr:cNvSpPr txBox="1"/>
      </xdr:nvSpPr>
      <xdr:spPr>
        <a:xfrm>
          <a:off x="22212300" y="67608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122572</xdr:rowOff>
    </xdr:from>
    <xdr:ext cx="378565" cy="259045"/>
    <xdr:sp macro="" textlink="">
      <xdr:nvSpPr>
        <xdr:cNvPr id="746" name="諸支出金最大値テキスト"/>
        <xdr:cNvSpPr txBox="1"/>
      </xdr:nvSpPr>
      <xdr:spPr>
        <a:xfrm>
          <a:off x="22212300" y="59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36</xdr:row>
      <xdr:rowOff>4445</xdr:rowOff>
    </xdr:from>
    <xdr:to>
      <xdr:col>32</xdr:col>
      <xdr:colOff>276225</xdr:colOff>
      <xdr:row>36</xdr:row>
      <xdr:rowOff>4445</xdr:rowOff>
    </xdr:to>
    <xdr:cxnSp macro="">
      <xdr:nvCxnSpPr>
        <xdr:cNvPr id="747" name="直線コネクタ 746"/>
        <xdr:cNvCxnSpPr/>
      </xdr:nvCxnSpPr>
      <xdr:spPr>
        <a:xfrm>
          <a:off x="22072600" y="617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13970</xdr:rowOff>
    </xdr:from>
    <xdr:to>
      <xdr:col>32</xdr:col>
      <xdr:colOff>187325</xdr:colOff>
      <xdr:row>36</xdr:row>
      <xdr:rowOff>4445</xdr:rowOff>
    </xdr:to>
    <xdr:cxnSp macro="">
      <xdr:nvCxnSpPr>
        <xdr:cNvPr id="748" name="直線コネクタ 747"/>
        <xdr:cNvCxnSpPr/>
      </xdr:nvCxnSpPr>
      <xdr:spPr>
        <a:xfrm>
          <a:off x="21323300" y="5328920"/>
          <a:ext cx="838200" cy="8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118762</xdr:rowOff>
    </xdr:from>
    <xdr:ext cx="313932" cy="259045"/>
    <xdr:sp macro="" textlink="">
      <xdr:nvSpPr>
        <xdr:cNvPr id="749" name="諸支出金平均値テキスト"/>
        <xdr:cNvSpPr txBox="1"/>
      </xdr:nvSpPr>
      <xdr:spPr>
        <a:xfrm>
          <a:off x="22212300" y="663386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140335</xdr:rowOff>
    </xdr:from>
    <xdr:to>
      <xdr:col>32</xdr:col>
      <xdr:colOff>238125</xdr:colOff>
      <xdr:row>39</xdr:row>
      <xdr:rowOff>70485</xdr:rowOff>
    </xdr:to>
    <xdr:sp macro="" textlink="">
      <xdr:nvSpPr>
        <xdr:cNvPr id="750" name="フローチャート : 判断 749"/>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13970</xdr:rowOff>
    </xdr:from>
    <xdr:to>
      <xdr:col>31</xdr:col>
      <xdr:colOff>34925</xdr:colOff>
      <xdr:row>33</xdr:row>
      <xdr:rowOff>42545</xdr:rowOff>
    </xdr:to>
    <xdr:cxnSp macro="">
      <xdr:nvCxnSpPr>
        <xdr:cNvPr id="751" name="直線コネクタ 750"/>
        <xdr:cNvCxnSpPr/>
      </xdr:nvCxnSpPr>
      <xdr:spPr>
        <a:xfrm flipV="1">
          <a:off x="20434300" y="532892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2" name="フローチャート : 判断 751"/>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34942</xdr:rowOff>
    </xdr:from>
    <xdr:ext cx="313932" cy="259045"/>
    <xdr:sp macro="" textlink="">
      <xdr:nvSpPr>
        <xdr:cNvPr id="753" name="テキスト ボックス 752"/>
        <xdr:cNvSpPr txBox="1"/>
      </xdr:nvSpPr>
      <xdr:spPr>
        <a:xfrm>
          <a:off x="21166333" y="6721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42545</xdr:rowOff>
    </xdr:from>
    <xdr:to>
      <xdr:col>29</xdr:col>
      <xdr:colOff>517525</xdr:colOff>
      <xdr:row>33</xdr:row>
      <xdr:rowOff>120650</xdr:rowOff>
    </xdr:to>
    <xdr:cxnSp macro="">
      <xdr:nvCxnSpPr>
        <xdr:cNvPr id="754" name="直線コネクタ 753"/>
        <xdr:cNvCxnSpPr/>
      </xdr:nvCxnSpPr>
      <xdr:spPr>
        <a:xfrm flipV="1">
          <a:off x="19545300" y="57003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79375</xdr:rowOff>
    </xdr:from>
    <xdr:to>
      <xdr:col>29</xdr:col>
      <xdr:colOff>568325</xdr:colOff>
      <xdr:row>39</xdr:row>
      <xdr:rowOff>9525</xdr:rowOff>
    </xdr:to>
    <xdr:sp macro="" textlink="">
      <xdr:nvSpPr>
        <xdr:cNvPr id="755" name="フローチャート : 判断 754"/>
        <xdr:cNvSpPr/>
      </xdr:nvSpPr>
      <xdr:spPr>
        <a:xfrm>
          <a:off x="2038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652</xdr:rowOff>
    </xdr:from>
    <xdr:ext cx="313932" cy="259045"/>
    <xdr:sp macro="" textlink="">
      <xdr:nvSpPr>
        <xdr:cNvPr id="756" name="テキスト ボックス 755"/>
        <xdr:cNvSpPr txBox="1"/>
      </xdr:nvSpPr>
      <xdr:spPr>
        <a:xfrm>
          <a:off x="20277333" y="668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120650</xdr:rowOff>
    </xdr:from>
    <xdr:to>
      <xdr:col>28</xdr:col>
      <xdr:colOff>314325</xdr:colOff>
      <xdr:row>36</xdr:row>
      <xdr:rowOff>74930</xdr:rowOff>
    </xdr:to>
    <xdr:cxnSp macro="">
      <xdr:nvCxnSpPr>
        <xdr:cNvPr id="757" name="直線コネクタ 756"/>
        <xdr:cNvCxnSpPr/>
      </xdr:nvCxnSpPr>
      <xdr:spPr>
        <a:xfrm flipV="1">
          <a:off x="18656300" y="5778500"/>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96520</xdr:rowOff>
    </xdr:from>
    <xdr:to>
      <xdr:col>28</xdr:col>
      <xdr:colOff>365125</xdr:colOff>
      <xdr:row>36</xdr:row>
      <xdr:rowOff>26670</xdr:rowOff>
    </xdr:to>
    <xdr:sp macro="" textlink="">
      <xdr:nvSpPr>
        <xdr:cNvPr id="758" name="フローチャート : 判断 757"/>
        <xdr:cNvSpPr/>
      </xdr:nvSpPr>
      <xdr:spPr>
        <a:xfrm>
          <a:off x="19494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17797</xdr:rowOff>
    </xdr:from>
    <xdr:ext cx="378565" cy="259045"/>
    <xdr:sp macro="" textlink="">
      <xdr:nvSpPr>
        <xdr:cNvPr id="759" name="テキスト ボックス 758"/>
        <xdr:cNvSpPr txBox="1"/>
      </xdr:nvSpPr>
      <xdr:spPr>
        <a:xfrm>
          <a:off x="19356017" y="618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0" name="フローチャート : 判断 759"/>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21607</xdr:rowOff>
    </xdr:from>
    <xdr:ext cx="313932" cy="259045"/>
    <xdr:sp macro="" textlink="">
      <xdr:nvSpPr>
        <xdr:cNvPr id="761" name="テキスト ボックス 760"/>
        <xdr:cNvSpPr txBox="1"/>
      </xdr:nvSpPr>
      <xdr:spPr>
        <a:xfrm>
          <a:off x="18499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125095</xdr:rowOff>
    </xdr:from>
    <xdr:to>
      <xdr:col>32</xdr:col>
      <xdr:colOff>238125</xdr:colOff>
      <xdr:row>36</xdr:row>
      <xdr:rowOff>55245</xdr:rowOff>
    </xdr:to>
    <xdr:sp macro="" textlink="">
      <xdr:nvSpPr>
        <xdr:cNvPr id="767" name="円/楕円 766"/>
        <xdr:cNvSpPr/>
      </xdr:nvSpPr>
      <xdr:spPr>
        <a:xfrm>
          <a:off x="221107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78122</xdr:rowOff>
    </xdr:from>
    <xdr:ext cx="378565" cy="259045"/>
    <xdr:sp macro="" textlink="">
      <xdr:nvSpPr>
        <xdr:cNvPr id="768" name="諸支出金該当値テキスト"/>
        <xdr:cNvSpPr txBox="1"/>
      </xdr:nvSpPr>
      <xdr:spPr>
        <a:xfrm>
          <a:off x="22212300" y="6078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134620</xdr:rowOff>
    </xdr:from>
    <xdr:to>
      <xdr:col>31</xdr:col>
      <xdr:colOff>85725</xdr:colOff>
      <xdr:row>31</xdr:row>
      <xdr:rowOff>64770</xdr:rowOff>
    </xdr:to>
    <xdr:sp macro="" textlink="">
      <xdr:nvSpPr>
        <xdr:cNvPr id="769" name="円/楕円 768"/>
        <xdr:cNvSpPr/>
      </xdr:nvSpPr>
      <xdr:spPr>
        <a:xfrm>
          <a:off x="21272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29</xdr:row>
      <xdr:rowOff>81297</xdr:rowOff>
    </xdr:from>
    <xdr:ext cx="378565" cy="259045"/>
    <xdr:sp macro="" textlink="">
      <xdr:nvSpPr>
        <xdr:cNvPr id="770" name="テキスト ボックス 769"/>
        <xdr:cNvSpPr txBox="1"/>
      </xdr:nvSpPr>
      <xdr:spPr>
        <a:xfrm>
          <a:off x="21134017" y="505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163195</xdr:rowOff>
    </xdr:from>
    <xdr:to>
      <xdr:col>29</xdr:col>
      <xdr:colOff>568325</xdr:colOff>
      <xdr:row>33</xdr:row>
      <xdr:rowOff>93345</xdr:rowOff>
    </xdr:to>
    <xdr:sp macro="" textlink="">
      <xdr:nvSpPr>
        <xdr:cNvPr id="771" name="円/楕円 770"/>
        <xdr:cNvSpPr/>
      </xdr:nvSpPr>
      <xdr:spPr>
        <a:xfrm>
          <a:off x="20383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109872</xdr:rowOff>
    </xdr:from>
    <xdr:ext cx="378565" cy="259045"/>
    <xdr:sp macro="" textlink="">
      <xdr:nvSpPr>
        <xdr:cNvPr id="772" name="テキスト ボックス 771"/>
        <xdr:cNvSpPr txBox="1"/>
      </xdr:nvSpPr>
      <xdr:spPr>
        <a:xfrm>
          <a:off x="20245017" y="542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69850</xdr:rowOff>
    </xdr:from>
    <xdr:to>
      <xdr:col>28</xdr:col>
      <xdr:colOff>365125</xdr:colOff>
      <xdr:row>34</xdr:row>
      <xdr:rowOff>0</xdr:rowOff>
    </xdr:to>
    <xdr:sp macro="" textlink="">
      <xdr:nvSpPr>
        <xdr:cNvPr id="773" name="円/楕円 772"/>
        <xdr:cNvSpPr/>
      </xdr:nvSpPr>
      <xdr:spPr>
        <a:xfrm>
          <a:off x="19494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32</xdr:row>
      <xdr:rowOff>16527</xdr:rowOff>
    </xdr:from>
    <xdr:ext cx="378565" cy="259045"/>
    <xdr:sp macro="" textlink="">
      <xdr:nvSpPr>
        <xdr:cNvPr id="774" name="テキスト ボックス 773"/>
        <xdr:cNvSpPr txBox="1"/>
      </xdr:nvSpPr>
      <xdr:spPr>
        <a:xfrm>
          <a:off x="193560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24130</xdr:rowOff>
    </xdr:from>
    <xdr:to>
      <xdr:col>27</xdr:col>
      <xdr:colOff>161925</xdr:colOff>
      <xdr:row>36</xdr:row>
      <xdr:rowOff>125730</xdr:rowOff>
    </xdr:to>
    <xdr:sp macro="" textlink="">
      <xdr:nvSpPr>
        <xdr:cNvPr id="775" name="円/楕円 774"/>
        <xdr:cNvSpPr/>
      </xdr:nvSpPr>
      <xdr:spPr>
        <a:xfrm>
          <a:off x="18605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142257</xdr:rowOff>
    </xdr:from>
    <xdr:ext cx="378565" cy="259045"/>
    <xdr:sp macro="" textlink="">
      <xdr:nvSpPr>
        <xdr:cNvPr id="776" name="テキスト ボックス 775"/>
        <xdr:cNvSpPr txBox="1"/>
      </xdr:nvSpPr>
      <xdr:spPr>
        <a:xfrm>
          <a:off x="18467017" y="5971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民生費について、平成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年度から福祉事務所設置町村となったことによる扶助費（生活保護費等）の影響で類似団体平均を大幅に上回っている。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衛生費についても、公営企業局会計</a:t>
          </a:r>
          <a:r>
            <a:rPr kumimoji="1" lang="ja-JP" altLang="en-US" sz="1300">
              <a:solidFill>
                <a:schemeClr val="dk1"/>
              </a:solidFill>
              <a:effectLst/>
              <a:latin typeface="+mn-ea"/>
              <a:ea typeface="+mn-ea"/>
              <a:cs typeface="+mn-cs"/>
            </a:rPr>
            <a:t>（病院）</a:t>
          </a:r>
          <a:r>
            <a:rPr kumimoji="1" lang="ja-JP" altLang="ja-JP" sz="1300">
              <a:solidFill>
                <a:schemeClr val="dk1"/>
              </a:solidFill>
              <a:effectLst/>
              <a:latin typeface="+mn-ea"/>
              <a:ea typeface="+mn-ea"/>
              <a:cs typeface="+mn-cs"/>
            </a:rPr>
            <a:t>への繰出金の影響により類似団体平均を大幅に上回っている。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また、商工費について、平成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実施の</a:t>
          </a:r>
          <a:r>
            <a:rPr kumimoji="1" lang="ja-JP" altLang="ja-JP" sz="1300">
              <a:solidFill>
                <a:schemeClr val="dk1"/>
              </a:solidFill>
              <a:effectLst/>
              <a:latin typeface="+mn-ea"/>
              <a:ea typeface="+mn-ea"/>
              <a:cs typeface="+mn-cs"/>
            </a:rPr>
            <a:t>地域住民生活等緊急支援交付金を財源とするプレミアム商品券発行事業</a:t>
          </a:r>
          <a:r>
            <a:rPr kumimoji="1" lang="ja-JP" altLang="en-US" sz="1300">
              <a:solidFill>
                <a:schemeClr val="dk1"/>
              </a:solidFill>
              <a:effectLst/>
              <a:latin typeface="+mn-ea"/>
              <a:ea typeface="+mn-ea"/>
              <a:cs typeface="+mn-cs"/>
            </a:rPr>
            <a:t>の皆減により大幅減となっているが、観光施設を多く抱えているため、</a:t>
          </a:r>
          <a:r>
            <a:rPr kumimoji="1" lang="ja-JP" altLang="ja-JP" sz="1300">
              <a:solidFill>
                <a:schemeClr val="dk1"/>
              </a:solidFill>
              <a:effectLst/>
              <a:latin typeface="+mn-lt"/>
              <a:ea typeface="+mn-ea"/>
              <a:cs typeface="+mn-cs"/>
            </a:rPr>
            <a:t>観光施設の維持管理経費等により類似団体平均を</a:t>
          </a:r>
          <a:r>
            <a:rPr kumimoji="1" lang="ja-JP" altLang="en-US" sz="1300">
              <a:solidFill>
                <a:schemeClr val="dk1"/>
              </a:solidFill>
              <a:effectLst/>
              <a:latin typeface="+mn-lt"/>
              <a:ea typeface="+mn-ea"/>
              <a:cs typeface="+mn-cs"/>
            </a:rPr>
            <a:t>上回っている。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ea"/>
              <a:ea typeface="+mn-ea"/>
              <a:cs typeface="+mn-cs"/>
            </a:rPr>
            <a:t>　公債費については、新規発行地方債の抑制等により減額となっているが、依然として類似団体平均を大幅に上回っている。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年度の実質収支の黒字に伴う積み立てを行ったことにより増加し、標準財政規模比</a:t>
          </a:r>
          <a:r>
            <a:rPr kumimoji="1" lang="en-US" altLang="ja-JP" sz="1200">
              <a:latin typeface="ＭＳ ゴシック" pitchFamily="49" charset="-128"/>
              <a:ea typeface="ＭＳ ゴシック" pitchFamily="49" charset="-128"/>
            </a:rPr>
            <a:t>60.62</a:t>
          </a:r>
          <a:r>
            <a:rPr kumimoji="1" lang="ja-JP" altLang="en-US" sz="1200">
              <a:latin typeface="ＭＳ ゴシック" pitchFamily="49" charset="-128"/>
              <a:ea typeface="ＭＳ ゴシック" pitchFamily="49" charset="-128"/>
            </a:rPr>
            <a:t>％となっている。形式収支が前年度比△</a:t>
          </a:r>
          <a:r>
            <a:rPr kumimoji="1" lang="en-US" altLang="ja-JP" sz="1200">
              <a:latin typeface="ＭＳ ゴシック" pitchFamily="49" charset="-128"/>
              <a:ea typeface="ＭＳ ゴシック" pitchFamily="49" charset="-128"/>
            </a:rPr>
            <a:t>33.4</a:t>
          </a:r>
          <a:r>
            <a:rPr kumimoji="1" lang="ja-JP" altLang="en-US" sz="1200">
              <a:latin typeface="ＭＳ ゴシック" pitchFamily="49" charset="-128"/>
              <a:ea typeface="ＭＳ ゴシック" pitchFamily="49" charset="-128"/>
            </a:rPr>
            <a:t>％となっていることから、実質収支額が前年度比△</a:t>
          </a:r>
          <a:r>
            <a:rPr kumimoji="1" lang="en-US" altLang="ja-JP" sz="1200">
              <a:latin typeface="ＭＳ ゴシック" pitchFamily="49" charset="-128"/>
              <a:ea typeface="ＭＳ ゴシック" pitchFamily="49" charset="-128"/>
            </a:rPr>
            <a:t>53.3</a:t>
          </a:r>
          <a:r>
            <a:rPr kumimoji="1" lang="ja-JP" altLang="en-US" sz="1200">
              <a:latin typeface="ＭＳ ゴシック" pitchFamily="49" charset="-128"/>
              <a:ea typeface="ＭＳ ゴシック" pitchFamily="49" charset="-128"/>
            </a:rPr>
            <a:t>％で標準財政規模比が</a:t>
          </a:r>
          <a:r>
            <a:rPr kumimoji="1" lang="en-US" altLang="ja-JP" sz="1200">
              <a:latin typeface="ＭＳ ゴシック" pitchFamily="49" charset="-128"/>
              <a:ea typeface="ＭＳ ゴシック" pitchFamily="49" charset="-128"/>
            </a:rPr>
            <a:t>3.69</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今後も、普通交付税の減少を見込んで、さらなる事務事業の効率化を図ることにより経常的経費を抑制し、売却可能資産の売却や定住促進対策・観光交流人口の拡大を図るなど自主財源の確保に努める。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一般会計及び全ての特別会計で赤字は生じていない。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今後も各会計で適切な財政運営、企業経営を行っていく。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14400927</v>
      </c>
      <c r="BO4" s="381"/>
      <c r="BP4" s="381"/>
      <c r="BQ4" s="381"/>
      <c r="BR4" s="381"/>
      <c r="BS4" s="381"/>
      <c r="BT4" s="381"/>
      <c r="BU4" s="382"/>
      <c r="BV4" s="380">
        <v>15032439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7.6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13870822</v>
      </c>
      <c r="BO5" s="418"/>
      <c r="BP5" s="418"/>
      <c r="BQ5" s="418"/>
      <c r="BR5" s="418"/>
      <c r="BS5" s="418"/>
      <c r="BT5" s="418"/>
      <c r="BU5" s="419"/>
      <c r="BV5" s="417">
        <v>14236811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96.9</v>
      </c>
      <c r="CU5" s="415"/>
      <c r="CV5" s="415"/>
      <c r="CW5" s="415"/>
      <c r="CX5" s="415"/>
      <c r="CY5" s="415"/>
      <c r="CZ5" s="415"/>
      <c r="DA5" s="416"/>
      <c r="DB5" s="414">
        <v>93.3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530105</v>
      </c>
      <c r="BO6" s="418"/>
      <c r="BP6" s="418"/>
      <c r="BQ6" s="418"/>
      <c r="BR6" s="418"/>
      <c r="BS6" s="418"/>
      <c r="BT6" s="418"/>
      <c r="BU6" s="419"/>
      <c r="BV6" s="417">
        <v>795628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100.6</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189033</v>
      </c>
      <c r="BO7" s="418"/>
      <c r="BP7" s="418"/>
      <c r="BQ7" s="418"/>
      <c r="BR7" s="418"/>
      <c r="BS7" s="418"/>
      <c r="BT7" s="418"/>
      <c r="BU7" s="419"/>
      <c r="BV7" s="417">
        <v>65257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9251774</v>
      </c>
      <c r="CU7" s="418"/>
      <c r="CV7" s="418"/>
      <c r="CW7" s="418"/>
      <c r="CX7" s="418"/>
      <c r="CY7" s="418"/>
      <c r="CZ7" s="418"/>
      <c r="DA7" s="419"/>
      <c r="DB7" s="417">
        <v>9610329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341072</v>
      </c>
      <c r="BO8" s="418"/>
      <c r="BP8" s="418"/>
      <c r="BQ8" s="418"/>
      <c r="BR8" s="418"/>
      <c r="BS8" s="418"/>
      <c r="BT8" s="418"/>
      <c r="BU8" s="419"/>
      <c r="BV8" s="417">
        <v>730371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0.18</v>
      </c>
      <c r="CU8" s="458"/>
      <c r="CV8" s="458"/>
      <c r="CW8" s="458"/>
      <c r="CX8" s="458"/>
      <c r="CY8" s="458"/>
      <c r="CZ8" s="458"/>
      <c r="DA8" s="459"/>
      <c r="DB8" s="457">
        <v>0.18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17199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-389299</v>
      </c>
      <c r="BO9" s="418"/>
      <c r="BP9" s="418"/>
      <c r="BQ9" s="418"/>
      <c r="BR9" s="418"/>
      <c r="BS9" s="418"/>
      <c r="BT9" s="418"/>
      <c r="BU9" s="419"/>
      <c r="BV9" s="417">
        <v>116674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17.100000000000001</v>
      </c>
      <c r="CU9" s="415"/>
      <c r="CV9" s="415"/>
      <c r="CW9" s="415"/>
      <c r="CX9" s="415"/>
      <c r="CY9" s="415"/>
      <c r="CZ9" s="415"/>
      <c r="DA9" s="416"/>
      <c r="DB9" s="414">
        <v>17.3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19084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432983</v>
      </c>
      <c r="BO10" s="418"/>
      <c r="BP10" s="418"/>
      <c r="BQ10" s="418"/>
      <c r="BR10" s="418"/>
      <c r="BS10" s="418"/>
      <c r="BT10" s="418"/>
      <c r="BU10" s="419"/>
      <c r="BV10" s="417">
        <v>344334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17237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17144</v>
      </c>
      <c r="S13" s="499"/>
      <c r="T13" s="499"/>
      <c r="U13" s="499"/>
      <c r="V13" s="500"/>
      <c r="W13" s="433" t="s">
        <v>123</v>
      </c>
      <c r="X13" s="434"/>
      <c r="Y13" s="434"/>
      <c r="Z13" s="434"/>
      <c r="AA13" s="434"/>
      <c r="AB13" s="424"/>
      <c r="AC13" s="468">
        <v>1609</v>
      </c>
      <c r="AD13" s="469"/>
      <c r="AE13" s="469"/>
      <c r="AF13" s="469"/>
      <c r="AG13" s="508"/>
      <c r="AH13" s="468">
        <v>1917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43684</v>
      </c>
      <c r="BO13" s="418"/>
      <c r="BP13" s="418"/>
      <c r="BQ13" s="418"/>
      <c r="BR13" s="418"/>
      <c r="BS13" s="418"/>
      <c r="BT13" s="418"/>
      <c r="BU13" s="419"/>
      <c r="BV13" s="417">
        <v>461008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11.7</v>
      </c>
      <c r="CU13" s="415"/>
      <c r="CV13" s="415"/>
      <c r="CW13" s="415"/>
      <c r="CX13" s="415"/>
      <c r="CY13" s="415"/>
      <c r="CZ13" s="415"/>
      <c r="DA13" s="416"/>
      <c r="DB13" s="414">
        <v>12.2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17649</v>
      </c>
      <c r="S14" s="499"/>
      <c r="T14" s="499"/>
      <c r="U14" s="499"/>
      <c r="V14" s="500"/>
      <c r="W14" s="407"/>
      <c r="X14" s="408"/>
      <c r="Y14" s="408"/>
      <c r="Z14" s="408"/>
      <c r="AA14" s="408"/>
      <c r="AB14" s="397"/>
      <c r="AC14" s="501">
        <v>23.4</v>
      </c>
      <c r="AD14" s="502"/>
      <c r="AE14" s="502"/>
      <c r="AF14" s="502"/>
      <c r="AG14" s="503"/>
      <c r="AH14" s="501">
        <v>24.9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48.9</v>
      </c>
      <c r="CU14" s="513"/>
      <c r="CV14" s="513"/>
      <c r="CW14" s="513"/>
      <c r="CX14" s="513"/>
      <c r="CY14" s="513"/>
      <c r="CZ14" s="513"/>
      <c r="DA14" s="514"/>
      <c r="DB14" s="512">
        <v>59.1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17556</v>
      </c>
      <c r="S15" s="499"/>
      <c r="T15" s="499"/>
      <c r="U15" s="499"/>
      <c r="V15" s="500"/>
      <c r="W15" s="433" t="s">
        <v>130</v>
      </c>
      <c r="X15" s="434"/>
      <c r="Y15" s="434"/>
      <c r="Z15" s="434"/>
      <c r="AA15" s="434"/>
      <c r="AB15" s="424"/>
      <c r="AC15" s="468">
        <v>1019</v>
      </c>
      <c r="AD15" s="469"/>
      <c r="AE15" s="469"/>
      <c r="AF15" s="469"/>
      <c r="AG15" s="508"/>
      <c r="AH15" s="468">
        <v>1190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1423358</v>
      </c>
      <c r="BO15" s="381"/>
      <c r="BP15" s="381"/>
      <c r="BQ15" s="381"/>
      <c r="BR15" s="381"/>
      <c r="BS15" s="381"/>
      <c r="BT15" s="381"/>
      <c r="BU15" s="382"/>
      <c r="BV15" s="380">
        <v>1392239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14.8</v>
      </c>
      <c r="AD16" s="502"/>
      <c r="AE16" s="502"/>
      <c r="AF16" s="502"/>
      <c r="AG16" s="503"/>
      <c r="AH16" s="501">
        <v>15.4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7943603</v>
      </c>
      <c r="BO16" s="418"/>
      <c r="BP16" s="418"/>
      <c r="BQ16" s="418"/>
      <c r="BR16" s="418"/>
      <c r="BS16" s="418"/>
      <c r="BT16" s="418"/>
      <c r="BU16" s="419"/>
      <c r="BV16" s="417">
        <v>7745800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4258</v>
      </c>
      <c r="AD17" s="469"/>
      <c r="AE17" s="469"/>
      <c r="AF17" s="469"/>
      <c r="AG17" s="508"/>
      <c r="AH17" s="468">
        <v>4596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1778614</v>
      </c>
      <c r="BO17" s="418"/>
      <c r="BP17" s="418"/>
      <c r="BQ17" s="418"/>
      <c r="BR17" s="418"/>
      <c r="BS17" s="418"/>
      <c r="BT17" s="418"/>
      <c r="BU17" s="419"/>
      <c r="BV17" s="417">
        <v>1733309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138.09</v>
      </c>
      <c r="M18" s="530"/>
      <c r="N18" s="530"/>
      <c r="O18" s="530"/>
      <c r="P18" s="530"/>
      <c r="Q18" s="530"/>
      <c r="R18" s="531"/>
      <c r="S18" s="531"/>
      <c r="T18" s="531"/>
      <c r="U18" s="531"/>
      <c r="V18" s="532"/>
      <c r="W18" s="435"/>
      <c r="X18" s="436"/>
      <c r="Y18" s="436"/>
      <c r="Z18" s="436"/>
      <c r="AA18" s="436"/>
      <c r="AB18" s="427"/>
      <c r="AC18" s="533">
        <v>61.8</v>
      </c>
      <c r="AD18" s="534"/>
      <c r="AE18" s="534"/>
      <c r="AF18" s="534"/>
      <c r="AG18" s="535"/>
      <c r="AH18" s="533">
        <v>59.7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8968711</v>
      </c>
      <c r="BO18" s="418"/>
      <c r="BP18" s="418"/>
      <c r="BQ18" s="418"/>
      <c r="BR18" s="418"/>
      <c r="BS18" s="418"/>
      <c r="BT18" s="418"/>
      <c r="BU18" s="419"/>
      <c r="BV18" s="417">
        <v>9055694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11306705</v>
      </c>
      <c r="BO19" s="418"/>
      <c r="BP19" s="418"/>
      <c r="BQ19" s="418"/>
      <c r="BR19" s="418"/>
      <c r="BS19" s="418"/>
      <c r="BT19" s="418"/>
      <c r="BU19" s="419"/>
      <c r="BV19" s="417">
        <v>11773153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8038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17254210</v>
      </c>
      <c r="BO23" s="418"/>
      <c r="BP23" s="418"/>
      <c r="BQ23" s="418"/>
      <c r="BR23" s="418"/>
      <c r="BS23" s="418"/>
      <c r="BT23" s="418"/>
      <c r="BU23" s="419"/>
      <c r="BV23" s="417">
        <v>18219792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7820</v>
      </c>
      <c r="R24" s="469"/>
      <c r="S24" s="469"/>
      <c r="T24" s="469"/>
      <c r="U24" s="469"/>
      <c r="V24" s="508"/>
      <c r="W24" s="563"/>
      <c r="X24" s="551"/>
      <c r="Y24" s="552"/>
      <c r="Z24" s="467" t="s">
        <v>153</v>
      </c>
      <c r="AA24" s="447"/>
      <c r="AB24" s="447"/>
      <c r="AC24" s="447"/>
      <c r="AD24" s="447"/>
      <c r="AE24" s="447"/>
      <c r="AF24" s="447"/>
      <c r="AG24" s="448"/>
      <c r="AH24" s="468">
        <v>203</v>
      </c>
      <c r="AI24" s="469"/>
      <c r="AJ24" s="469"/>
      <c r="AK24" s="469"/>
      <c r="AL24" s="508"/>
      <c r="AM24" s="468">
        <v>663404</v>
      </c>
      <c r="AN24" s="469"/>
      <c r="AO24" s="469"/>
      <c r="AP24" s="469"/>
      <c r="AQ24" s="469"/>
      <c r="AR24" s="508"/>
      <c r="AS24" s="468">
        <v>3268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13935217</v>
      </c>
      <c r="BO24" s="418"/>
      <c r="BP24" s="418"/>
      <c r="BQ24" s="418"/>
      <c r="BR24" s="418"/>
      <c r="BS24" s="418"/>
      <c r="BT24" s="418"/>
      <c r="BU24" s="419"/>
      <c r="BV24" s="417">
        <v>14649535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6420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396667</v>
      </c>
      <c r="BO25" s="381"/>
      <c r="BP25" s="381"/>
      <c r="BQ25" s="381"/>
      <c r="BR25" s="381"/>
      <c r="BS25" s="381"/>
      <c r="BT25" s="381"/>
      <c r="BU25" s="382"/>
      <c r="BV25" s="380">
        <v>430985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5900</v>
      </c>
      <c r="R26" s="469"/>
      <c r="S26" s="469"/>
      <c r="T26" s="469"/>
      <c r="U26" s="469"/>
      <c r="V26" s="508"/>
      <c r="W26" s="563"/>
      <c r="X26" s="551"/>
      <c r="Y26" s="552"/>
      <c r="Z26" s="467" t="s">
        <v>159</v>
      </c>
      <c r="AA26" s="573"/>
      <c r="AB26" s="573"/>
      <c r="AC26" s="573"/>
      <c r="AD26" s="573"/>
      <c r="AE26" s="573"/>
      <c r="AF26" s="573"/>
      <c r="AG26" s="574"/>
      <c r="AH26" s="468">
        <v>7</v>
      </c>
      <c r="AI26" s="469"/>
      <c r="AJ26" s="469"/>
      <c r="AK26" s="469"/>
      <c r="AL26" s="508"/>
      <c r="AM26" s="468">
        <v>21910</v>
      </c>
      <c r="AN26" s="469"/>
      <c r="AO26" s="469"/>
      <c r="AP26" s="469"/>
      <c r="AQ26" s="469"/>
      <c r="AR26" s="508"/>
      <c r="AS26" s="468">
        <v>3130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2820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270801</v>
      </c>
      <c r="BO27" s="587"/>
      <c r="BP27" s="587"/>
      <c r="BQ27" s="587"/>
      <c r="BR27" s="587"/>
      <c r="BS27" s="587"/>
      <c r="BT27" s="587"/>
      <c r="BU27" s="588"/>
      <c r="BV27" s="586">
        <v>270772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2260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5608314</v>
      </c>
      <c r="BO28" s="381"/>
      <c r="BP28" s="381"/>
      <c r="BQ28" s="381"/>
      <c r="BR28" s="381"/>
      <c r="BS28" s="381"/>
      <c r="BT28" s="381"/>
      <c r="BU28" s="382"/>
      <c r="BV28" s="380">
        <v>5175331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12</v>
      </c>
      <c r="M29" s="469"/>
      <c r="N29" s="469"/>
      <c r="O29" s="469"/>
      <c r="P29" s="508"/>
      <c r="Q29" s="468">
        <v>2060</v>
      </c>
      <c r="R29" s="469"/>
      <c r="S29" s="469"/>
      <c r="T29" s="469"/>
      <c r="U29" s="469"/>
      <c r="V29" s="508"/>
      <c r="W29" s="564"/>
      <c r="X29" s="565"/>
      <c r="Y29" s="566"/>
      <c r="Z29" s="467" t="s">
        <v>169</v>
      </c>
      <c r="AA29" s="447"/>
      <c r="AB29" s="447"/>
      <c r="AC29" s="447"/>
      <c r="AD29" s="447"/>
      <c r="AE29" s="447"/>
      <c r="AF29" s="447"/>
      <c r="AG29" s="448"/>
      <c r="AH29" s="468">
        <v>203</v>
      </c>
      <c r="AI29" s="469"/>
      <c r="AJ29" s="469"/>
      <c r="AK29" s="469"/>
      <c r="AL29" s="508"/>
      <c r="AM29" s="468">
        <v>663404</v>
      </c>
      <c r="AN29" s="469"/>
      <c r="AO29" s="469"/>
      <c r="AP29" s="469"/>
      <c r="AQ29" s="469"/>
      <c r="AR29" s="508"/>
      <c r="AS29" s="468">
        <v>3268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603608</v>
      </c>
      <c r="BO29" s="418"/>
      <c r="BP29" s="418"/>
      <c r="BQ29" s="418"/>
      <c r="BR29" s="418"/>
      <c r="BS29" s="418"/>
      <c r="BT29" s="418"/>
      <c r="BU29" s="419"/>
      <c r="BV29" s="417">
        <v>603433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928018</v>
      </c>
      <c r="BO30" s="587"/>
      <c r="BP30" s="587"/>
      <c r="BQ30" s="587"/>
      <c r="BR30" s="587"/>
      <c r="BS30" s="587"/>
      <c r="BT30" s="587"/>
      <c r="BU30" s="588"/>
      <c r="BV30" s="586">
        <v>879700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公営企業特別会計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柳井広域水道企業団（水道用水供給事業会計）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大島自動車センター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柳井地区広域消防組合一般会計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東和ふるさとセンター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山口県市町総合事務局組合一般会計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サザンセトとうわ</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介護保険事業特別会計（介護サービス勘定）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漁業集落排水事業特別会計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山口県市町総合事務組合退職手当特別会計</v>
      </c>
      <c r="BZ37" s="599"/>
      <c r="CA37" s="599"/>
      <c r="CB37" s="599"/>
      <c r="CC37" s="599"/>
      <c r="CD37" s="599"/>
      <c r="CE37" s="599"/>
      <c r="CF37" s="599"/>
      <c r="CG37" s="599"/>
      <c r="CH37" s="599"/>
      <c r="CI37" s="599"/>
      <c r="CJ37" s="599"/>
      <c r="CK37" s="599"/>
      <c r="CL37" s="599"/>
      <c r="CM37" s="599"/>
      <c r="CN37" s="167"/>
      <c r="CO37" s="598">
        <f t="shared" si="3"/>
        <v>25</v>
      </c>
      <c r="CP37" s="598"/>
      <c r="CQ37" s="599" t="str">
        <f>IF('各会計、関係団体の財政状況及び健全化判断比率'!BS10="","",'各会計、関係団体の財政状況及び健全化判断比率'!BS10)</f>
        <v>山口県大島郡国際文化協会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IF('各会計、関係団体の財政状況及び健全化判断比率'!B37="","",'各会計、関係団体の財政状況及び健全化判断比率'!B37)</f>
        <v>渡船事業特別会計</v>
      </c>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山口県市町総合事務組合消防団員補償等特別会計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山口県市町総合事務組合非常勤職員公務災害補償特別会計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山口県市町総合事務組合山口県市町公平委員会特別会計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山口県市町総合事務組合交通災害共済特別会計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山口県市町総合事務組合山口県自治会館管理特別会計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21</v>
      </c>
      <c r="BX43" s="598"/>
      <c r="BY43" s="599" t="str">
        <f>IF('各会計、関係団体の財政状況及び健全化判断比率'!B77="","",'各会計、関係団体の財政状況及び健全化判断比率'!B77)</f>
        <v>山口県後期高齢者医療広域連合一般会計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x14ac:dyDescent="0.15">
      <c r="A34" s="22"/>
      <c r="B34" s="31"/>
      <c r="C34" s="1184" t="s">
        <v>512</v>
      </c>
      <c r="D34" s="1184"/>
      <c r="E34" s="1185"/>
      <c r="F34" s="32">
        <v>7.36</v>
      </c>
      <c r="G34" s="33">
        <v>7.04</v>
      </c>
      <c r="H34" s="33">
        <v>6.35</v>
      </c>
      <c r="I34" s="33">
        <v>7.59</v>
      </c>
      <c r="J34" s="34">
        <v>3.68</v>
      </c>
      <c r="K34" s="22"/>
      <c r="L34" s="22"/>
      <c r="M34" s="22"/>
      <c r="N34" s="22"/>
      <c r="O34" s="22"/>
      <c r="P34" s="22"/>
    </row>
    <row r="35" spans="1:16" ht="39" customHeight="1" x14ac:dyDescent="0.15">
      <c r="A35" s="22"/>
      <c r="B35" s="35"/>
      <c r="C35" s="1178" t="s">
        <v>513</v>
      </c>
      <c r="D35" s="1179"/>
      <c r="E35" s="1180"/>
      <c r="F35" s="36" t="s">
        <v>468</v>
      </c>
      <c r="G35" s="37" t="s">
        <v>468</v>
      </c>
      <c r="H35" s="37">
        <v>0.96</v>
      </c>
      <c r="I35" s="37">
        <v>0.74</v>
      </c>
      <c r="J35" s="38">
        <v>1.21</v>
      </c>
      <c r="K35" s="22"/>
      <c r="L35" s="22"/>
      <c r="M35" s="22"/>
      <c r="N35" s="22"/>
      <c r="O35" s="22"/>
      <c r="P35" s="22"/>
    </row>
    <row r="36" spans="1:16" ht="39" customHeight="1" x14ac:dyDescent="0.15">
      <c r="A36" s="22"/>
      <c r="B36" s="35"/>
      <c r="C36" s="1178" t="s">
        <v>514</v>
      </c>
      <c r="D36" s="1179"/>
      <c r="E36" s="1180"/>
      <c r="F36" s="36">
        <v>0</v>
      </c>
      <c r="G36" s="37">
        <v>0</v>
      </c>
      <c r="H36" s="37">
        <v>0</v>
      </c>
      <c r="I36" s="37">
        <v>0</v>
      </c>
      <c r="J36" s="38">
        <v>1.06</v>
      </c>
      <c r="K36" s="22"/>
      <c r="L36" s="22"/>
      <c r="M36" s="22"/>
      <c r="N36" s="22"/>
      <c r="O36" s="22"/>
      <c r="P36" s="22"/>
    </row>
    <row r="37" spans="1:16" ht="39" customHeight="1" x14ac:dyDescent="0.15">
      <c r="A37" s="22"/>
      <c r="B37" s="35"/>
      <c r="C37" s="1178" t="s">
        <v>515</v>
      </c>
      <c r="D37" s="1179"/>
      <c r="E37" s="1180"/>
      <c r="F37" s="36">
        <v>9.5500000000000007</v>
      </c>
      <c r="G37" s="37">
        <v>2.5499999999999998</v>
      </c>
      <c r="H37" s="37">
        <v>1.75</v>
      </c>
      <c r="I37" s="37">
        <v>1.18</v>
      </c>
      <c r="J37" s="38">
        <v>0.76</v>
      </c>
      <c r="K37" s="22"/>
      <c r="L37" s="22"/>
      <c r="M37" s="22"/>
      <c r="N37" s="22"/>
      <c r="O37" s="22"/>
      <c r="P37" s="22"/>
    </row>
    <row r="38" spans="1:16" ht="39" customHeight="1" x14ac:dyDescent="0.15">
      <c r="A38" s="22"/>
      <c r="B38" s="35"/>
      <c r="C38" s="1178" t="s">
        <v>516</v>
      </c>
      <c r="D38" s="1179"/>
      <c r="E38" s="1180"/>
      <c r="F38" s="36">
        <v>0</v>
      </c>
      <c r="G38" s="37">
        <v>0</v>
      </c>
      <c r="H38" s="37">
        <v>0</v>
      </c>
      <c r="I38" s="37">
        <v>0</v>
      </c>
      <c r="J38" s="38">
        <v>0</v>
      </c>
      <c r="K38" s="22"/>
      <c r="L38" s="22"/>
      <c r="M38" s="22"/>
      <c r="N38" s="22"/>
      <c r="O38" s="22"/>
      <c r="P38" s="22"/>
    </row>
    <row r="39" spans="1:16" ht="39" customHeight="1" x14ac:dyDescent="0.15">
      <c r="A39" s="22"/>
      <c r="B39" s="35"/>
      <c r="C39" s="1178" t="s">
        <v>517</v>
      </c>
      <c r="D39" s="1179"/>
      <c r="E39" s="1180"/>
      <c r="F39" s="36" t="s">
        <v>468</v>
      </c>
      <c r="G39" s="37" t="s">
        <v>468</v>
      </c>
      <c r="H39" s="37">
        <v>0</v>
      </c>
      <c r="I39" s="37">
        <v>0</v>
      </c>
      <c r="J39" s="38">
        <v>0</v>
      </c>
      <c r="K39" s="22"/>
      <c r="L39" s="22"/>
      <c r="M39" s="22"/>
      <c r="N39" s="22"/>
      <c r="O39" s="22"/>
      <c r="P39" s="22"/>
    </row>
    <row r="40" spans="1:16" ht="39" customHeight="1" x14ac:dyDescent="0.15">
      <c r="A40" s="22"/>
      <c r="B40" s="35"/>
      <c r="C40" s="1178" t="s">
        <v>518</v>
      </c>
      <c r="D40" s="1179"/>
      <c r="E40" s="1180"/>
      <c r="F40" s="36">
        <v>0</v>
      </c>
      <c r="G40" s="37">
        <v>0</v>
      </c>
      <c r="H40" s="37">
        <v>0</v>
      </c>
      <c r="I40" s="37">
        <v>0</v>
      </c>
      <c r="J40" s="38">
        <v>0</v>
      </c>
      <c r="K40" s="22"/>
      <c r="L40" s="22"/>
      <c r="M40" s="22"/>
      <c r="N40" s="22"/>
      <c r="O40" s="22"/>
      <c r="P40" s="22"/>
    </row>
    <row r="41" spans="1:16" ht="39" customHeight="1" x14ac:dyDescent="0.15">
      <c r="A41" s="22"/>
      <c r="B41" s="35"/>
      <c r="C41" s="1178" t="s">
        <v>519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520</v>
      </c>
      <c r="D42" s="1179"/>
      <c r="E42" s="1180"/>
      <c r="F42" s="36" t="s">
        <v>468</v>
      </c>
      <c r="G42" s="37" t="s">
        <v>468</v>
      </c>
      <c r="H42" s="37" t="s">
        <v>468</v>
      </c>
      <c r="I42" s="37" t="s">
        <v>468</v>
      </c>
      <c r="J42" s="38" t="s">
        <v>468</v>
      </c>
      <c r="K42" s="22"/>
      <c r="L42" s="22"/>
      <c r="M42" s="22"/>
      <c r="N42" s="22"/>
      <c r="O42" s="22"/>
      <c r="P42" s="22"/>
    </row>
    <row r="43" spans="1:16" ht="39" customHeight="1" thickBot="1" x14ac:dyDescent="0.2">
      <c r="A43" s="22"/>
      <c r="B43" s="40"/>
      <c r="C43" s="1181" t="s">
        <v>521</v>
      </c>
      <c r="D43" s="1182"/>
      <c r="E43" s="1183"/>
      <c r="F43" s="41">
        <v>0.78</v>
      </c>
      <c r="G43" s="42">
        <v>0.95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2356</v>
      </c>
      <c r="L45" s="60">
        <v>2298</v>
      </c>
      <c r="M45" s="60">
        <v>2236</v>
      </c>
      <c r="N45" s="60">
        <v>2131</v>
      </c>
      <c r="O45" s="61">
        <v>2020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468</v>
      </c>
      <c r="L46" s="64" t="s">
        <v>468</v>
      </c>
      <c r="M46" s="64" t="s">
        <v>468</v>
      </c>
      <c r="N46" s="64" t="s">
        <v>468</v>
      </c>
      <c r="O46" s="65" t="s">
        <v>468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468</v>
      </c>
      <c r="L47" s="64" t="s">
        <v>468</v>
      </c>
      <c r="M47" s="64" t="s">
        <v>468</v>
      </c>
      <c r="N47" s="64" t="s">
        <v>468</v>
      </c>
      <c r="O47" s="65" t="s">
        <v>468</v>
      </c>
      <c r="P47" s="48"/>
      <c r="Q47" s="48"/>
      <c r="R47" s="48"/>
      <c r="S47" s="48"/>
      <c r="T47" s="48"/>
      <c r="U47" s="48"/>
    </row>
    <row r="48" spans="1:21" ht="30.75" customHeight="1" x14ac:dyDescent="0.15">
      <c r="A48" s="48"/>
      <c r="B48" s="1196"/>
      <c r="C48" s="1197"/>
      <c r="D48" s="62"/>
      <c r="E48" s="1188" t="s">
        <v>15</v>
      </c>
      <c r="F48" s="1188"/>
      <c r="G48" s="1188"/>
      <c r="H48" s="1188"/>
      <c r="I48" s="1188"/>
      <c r="J48" s="1189"/>
      <c r="K48" s="63">
        <v>871</v>
      </c>
      <c r="L48" s="64">
        <v>834</v>
      </c>
      <c r="M48" s="64">
        <v>847</v>
      </c>
      <c r="N48" s="64">
        <v>880</v>
      </c>
      <c r="O48" s="65">
        <v>878</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42</v>
      </c>
      <c r="M49" s="64">
        <v>29</v>
      </c>
      <c r="N49" s="64">
        <v>36</v>
      </c>
      <c r="O49" s="65">
        <v>46</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5</v>
      </c>
      <c r="M50" s="64">
        <v>5</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t="s">
        <v>468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2158</v>
      </c>
      <c r="L52" s="64">
        <v>2166</v>
      </c>
      <c r="M52" s="64">
        <v>2198</v>
      </c>
      <c r="N52" s="64">
        <v>2180</v>
      </c>
      <c r="O52" s="65">
        <v>2108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1123</v>
      </c>
      <c r="L53" s="69">
        <v>1013</v>
      </c>
      <c r="M53" s="69">
        <v>919</v>
      </c>
      <c r="N53" s="69">
        <v>868</v>
      </c>
      <c r="O53" s="70">
        <v>837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507</v>
      </c>
      <c r="J40" s="79" t="s">
        <v>508</v>
      </c>
      <c r="K40" s="79" t="s">
        <v>509</v>
      </c>
      <c r="L40" s="79" t="s">
        <v>510</v>
      </c>
      <c r="M40" s="80" t="s">
        <v>511</v>
      </c>
    </row>
    <row r="41" spans="2:13" ht="27.75" customHeight="1" x14ac:dyDescent="0.15">
      <c r="B41" s="1202" t="s">
        <v>24</v>
      </c>
      <c r="C41" s="1203"/>
      <c r="D41" s="81"/>
      <c r="E41" s="1208" t="s">
        <v>25</v>
      </c>
      <c r="F41" s="1208"/>
      <c r="G41" s="1208"/>
      <c r="H41" s="1209"/>
      <c r="I41" s="82">
        <v>20801</v>
      </c>
      <c r="J41" s="83">
        <v>19922</v>
      </c>
      <c r="K41" s="83">
        <v>19060</v>
      </c>
      <c r="L41" s="83">
        <v>18220</v>
      </c>
      <c r="M41" s="84">
        <v>17254</v>
      </c>
    </row>
    <row r="42" spans="2:13" ht="27.75" customHeight="1" x14ac:dyDescent="0.15">
      <c r="B42" s="1204"/>
      <c r="C42" s="1205"/>
      <c r="D42" s="85"/>
      <c r="E42" s="1210" t="s">
        <v>26</v>
      </c>
      <c r="F42" s="1210"/>
      <c r="G42" s="1210"/>
      <c r="H42" s="1211"/>
      <c r="I42" s="86">
        <v>9</v>
      </c>
      <c r="J42" s="87">
        <v>5</v>
      </c>
      <c r="K42" s="87" t="s">
        <v>468</v>
      </c>
      <c r="L42" s="87" t="s">
        <v>468</v>
      </c>
      <c r="M42" s="88" t="s">
        <v>468</v>
      </c>
    </row>
    <row r="43" spans="2:13" ht="27.75" customHeight="1" x14ac:dyDescent="0.15">
      <c r="B43" s="1204"/>
      <c r="C43" s="1205"/>
      <c r="D43" s="85"/>
      <c r="E43" s="1210" t="s">
        <v>27</v>
      </c>
      <c r="F43" s="1210"/>
      <c r="G43" s="1210"/>
      <c r="H43" s="1211"/>
      <c r="I43" s="86">
        <v>11898</v>
      </c>
      <c r="J43" s="87">
        <v>11596</v>
      </c>
      <c r="K43" s="87">
        <v>11403</v>
      </c>
      <c r="L43" s="87">
        <v>11014</v>
      </c>
      <c r="M43" s="88">
        <v>10963</v>
      </c>
    </row>
    <row r="44" spans="2:13" ht="27.75" customHeight="1" x14ac:dyDescent="0.15">
      <c r="B44" s="1204"/>
      <c r="C44" s="1205"/>
      <c r="D44" s="85"/>
      <c r="E44" s="1210" t="s">
        <v>28</v>
      </c>
      <c r="F44" s="1210"/>
      <c r="G44" s="1210"/>
      <c r="H44" s="1211"/>
      <c r="I44" s="86">
        <v>233</v>
      </c>
      <c r="J44" s="87">
        <v>232</v>
      </c>
      <c r="K44" s="87">
        <v>324</v>
      </c>
      <c r="L44" s="87">
        <v>281</v>
      </c>
      <c r="M44" s="88">
        <v>230</v>
      </c>
    </row>
    <row r="45" spans="2:13" ht="27.75" customHeight="1" x14ac:dyDescent="0.15">
      <c r="B45" s="1204"/>
      <c r="C45" s="1205"/>
      <c r="D45" s="85"/>
      <c r="E45" s="1210" t="s">
        <v>29</v>
      </c>
      <c r="F45" s="1210"/>
      <c r="G45" s="1210"/>
      <c r="H45" s="1211"/>
      <c r="I45" s="86">
        <v>2202</v>
      </c>
      <c r="J45" s="87">
        <v>2207</v>
      </c>
      <c r="K45" s="87">
        <v>2012</v>
      </c>
      <c r="L45" s="87">
        <v>1882</v>
      </c>
      <c r="M45" s="88">
        <v>1777</v>
      </c>
    </row>
    <row r="46" spans="2:13" ht="27.75" customHeight="1" x14ac:dyDescent="0.15">
      <c r="B46" s="1204"/>
      <c r="C46" s="1205"/>
      <c r="D46" s="89"/>
      <c r="E46" s="1210" t="s">
        <v>30</v>
      </c>
      <c r="F46" s="1210"/>
      <c r="G46" s="1210"/>
      <c r="H46" s="1211"/>
      <c r="I46" s="86" t="s">
        <v>468</v>
      </c>
      <c r="J46" s="87" t="s">
        <v>468</v>
      </c>
      <c r="K46" s="87" t="s">
        <v>468</v>
      </c>
      <c r="L46" s="87" t="s">
        <v>468</v>
      </c>
      <c r="M46" s="88" t="s">
        <v>468</v>
      </c>
    </row>
    <row r="47" spans="2:13" ht="27.75" customHeight="1" x14ac:dyDescent="0.15">
      <c r="B47" s="1204"/>
      <c r="C47" s="1205"/>
      <c r="D47" s="90"/>
      <c r="E47" s="1212" t="s">
        <v>31</v>
      </c>
      <c r="F47" s="1213"/>
      <c r="G47" s="1213"/>
      <c r="H47" s="1214"/>
      <c r="I47" s="86" t="s">
        <v>468</v>
      </c>
      <c r="J47" s="87" t="s">
        <v>468</v>
      </c>
      <c r="K47" s="87" t="s">
        <v>468</v>
      </c>
      <c r="L47" s="87" t="s">
        <v>468</v>
      </c>
      <c r="M47" s="88" t="s">
        <v>468</v>
      </c>
    </row>
    <row r="48" spans="2:13" ht="27.75" customHeight="1" x14ac:dyDescent="0.15">
      <c r="B48" s="1204"/>
      <c r="C48" s="1205"/>
      <c r="D48" s="85"/>
      <c r="E48" s="1210" t="s">
        <v>32</v>
      </c>
      <c r="F48" s="1210"/>
      <c r="G48" s="1210"/>
      <c r="H48" s="1211"/>
      <c r="I48" s="86" t="s">
        <v>468</v>
      </c>
      <c r="J48" s="87" t="s">
        <v>468</v>
      </c>
      <c r="K48" s="87" t="s">
        <v>468</v>
      </c>
      <c r="L48" s="87" t="s">
        <v>468</v>
      </c>
      <c r="M48" s="88" t="s">
        <v>468</v>
      </c>
    </row>
    <row r="49" spans="2:13" ht="27.75" customHeight="1" x14ac:dyDescent="0.15">
      <c r="B49" s="1206"/>
      <c r="C49" s="1207"/>
      <c r="D49" s="85"/>
      <c r="E49" s="1210" t="s">
        <v>33</v>
      </c>
      <c r="F49" s="1210"/>
      <c r="G49" s="1210"/>
      <c r="H49" s="1211"/>
      <c r="I49" s="86" t="s">
        <v>468</v>
      </c>
      <c r="J49" s="87" t="s">
        <v>468</v>
      </c>
      <c r="K49" s="87" t="s">
        <v>468</v>
      </c>
      <c r="L49" s="87" t="s">
        <v>468</v>
      </c>
      <c r="M49" s="88" t="s">
        <v>468</v>
      </c>
    </row>
    <row r="50" spans="2:13" ht="27.75" customHeight="1" x14ac:dyDescent="0.15">
      <c r="B50" s="1215" t="s">
        <v>34</v>
      </c>
      <c r="C50" s="1216"/>
      <c r="D50" s="91"/>
      <c r="E50" s="1210" t="s">
        <v>35</v>
      </c>
      <c r="F50" s="1210"/>
      <c r="G50" s="1210"/>
      <c r="H50" s="1211"/>
      <c r="I50" s="86">
        <v>5073</v>
      </c>
      <c r="J50" s="87">
        <v>5932</v>
      </c>
      <c r="K50" s="87">
        <v>6437</v>
      </c>
      <c r="L50" s="87">
        <v>6781</v>
      </c>
      <c r="M50" s="88">
        <v>7207</v>
      </c>
    </row>
    <row r="51" spans="2:13" ht="27.75" customHeight="1" x14ac:dyDescent="0.15">
      <c r="B51" s="1204"/>
      <c r="C51" s="1205"/>
      <c r="D51" s="85"/>
      <c r="E51" s="1210" t="s">
        <v>36</v>
      </c>
      <c r="F51" s="1210"/>
      <c r="G51" s="1210"/>
      <c r="H51" s="1211"/>
      <c r="I51" s="86">
        <v>858</v>
      </c>
      <c r="J51" s="87">
        <v>774</v>
      </c>
      <c r="K51" s="87">
        <v>702</v>
      </c>
      <c r="L51" s="87">
        <v>624</v>
      </c>
      <c r="M51" s="88">
        <v>564</v>
      </c>
    </row>
    <row r="52" spans="2:13" ht="27.75" customHeight="1" x14ac:dyDescent="0.15">
      <c r="B52" s="1206"/>
      <c r="C52" s="1207"/>
      <c r="D52" s="85"/>
      <c r="E52" s="1210" t="s">
        <v>37</v>
      </c>
      <c r="F52" s="1210"/>
      <c r="G52" s="1210"/>
      <c r="H52" s="1211"/>
      <c r="I52" s="86">
        <v>21054</v>
      </c>
      <c r="J52" s="87">
        <v>20937</v>
      </c>
      <c r="K52" s="87">
        <v>20388</v>
      </c>
      <c r="L52" s="87">
        <v>19537</v>
      </c>
      <c r="M52" s="88">
        <v>18911</v>
      </c>
    </row>
    <row r="53" spans="2:13" ht="27.75" customHeight="1" thickBot="1" x14ac:dyDescent="0.2">
      <c r="B53" s="1217" t="s">
        <v>21</v>
      </c>
      <c r="C53" s="1218"/>
      <c r="D53" s="92"/>
      <c r="E53" s="1219" t="s">
        <v>38</v>
      </c>
      <c r="F53" s="1219"/>
      <c r="G53" s="1219"/>
      <c r="H53" s="1220"/>
      <c r="I53" s="93">
        <v>8158</v>
      </c>
      <c r="J53" s="94">
        <v>6319</v>
      </c>
      <c r="K53" s="94">
        <v>5271</v>
      </c>
      <c r="L53" s="94">
        <v>4455</v>
      </c>
      <c r="M53" s="95">
        <v>3542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3" t="s">
        <v>558</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2"/>
      <c r="H50" s="1243"/>
      <c r="I50" s="1243"/>
      <c r="J50" s="1244"/>
      <c r="K50" s="356" t="s">
        <v>507</v>
      </c>
      <c r="L50" s="356" t="s">
        <v>508</v>
      </c>
      <c r="M50" s="356" t="s">
        <v>509</v>
      </c>
      <c r="N50" s="356" t="s">
        <v>510</v>
      </c>
      <c r="O50" s="356" t="s">
        <v>511</v>
      </c>
    </row>
    <row r="51" spans="1:17" x14ac:dyDescent="0.15">
      <c r="B51" s="250"/>
      <c r="C51" s="246"/>
      <c r="D51" s="246"/>
      <c r="E51" s="246"/>
      <c r="F51" s="246"/>
      <c r="G51" s="1245" t="s">
        <v>551</v>
      </c>
      <c r="H51" s="1246"/>
      <c r="I51" s="1251" t="s">
        <v>552</v>
      </c>
      <c r="J51" s="1251"/>
      <c r="K51" s="1255"/>
      <c r="L51" s="1255"/>
      <c r="M51" s="1255"/>
      <c r="N51" s="1221">
        <v>59.1</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557</v>
      </c>
      <c r="J53" s="1231"/>
      <c r="K53" s="1256"/>
      <c r="L53" s="1256"/>
      <c r="M53" s="1256"/>
      <c r="N53" s="1253">
        <v>57.8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553</v>
      </c>
      <c r="H55" s="1226"/>
      <c r="I55" s="1231" t="s">
        <v>552</v>
      </c>
      <c r="J55" s="1231"/>
      <c r="K55" s="1255"/>
      <c r="L55" s="1255"/>
      <c r="M55" s="1255"/>
      <c r="N55" s="1221">
        <v>37.200000000000003</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557</v>
      </c>
      <c r="J57" s="1223"/>
      <c r="K57" s="1256"/>
      <c r="L57" s="1256"/>
      <c r="M57" s="1256"/>
      <c r="N57" s="1253">
        <v>55.8</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3" t="s">
        <v>559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42"/>
      <c r="H72" s="1243"/>
      <c r="I72" s="1243"/>
      <c r="J72" s="1244"/>
      <c r="K72" s="356" t="s">
        <v>507</v>
      </c>
      <c r="L72" s="356" t="s">
        <v>508</v>
      </c>
      <c r="M72" s="356" t="s">
        <v>509</v>
      </c>
      <c r="N72" s="356" t="s">
        <v>510</v>
      </c>
      <c r="O72" s="356" t="s">
        <v>511</v>
      </c>
    </row>
    <row r="73" spans="2:30" x14ac:dyDescent="0.15">
      <c r="B73" s="250"/>
      <c r="C73" s="246"/>
      <c r="D73" s="246"/>
      <c r="E73" s="246"/>
      <c r="F73" s="246"/>
      <c r="G73" s="1245" t="s">
        <v>551</v>
      </c>
      <c r="H73" s="1246"/>
      <c r="I73" s="1251" t="s">
        <v>552</v>
      </c>
      <c r="J73" s="1251"/>
      <c r="K73" s="1232">
        <v>104.8</v>
      </c>
      <c r="L73" s="1232">
        <v>82</v>
      </c>
      <c r="M73" s="1221">
        <v>69.7</v>
      </c>
      <c r="N73" s="1221">
        <v>59.1</v>
      </c>
      <c r="O73" s="1221">
        <v>48.9</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556</v>
      </c>
      <c r="J75" s="1231"/>
      <c r="K75" s="1253">
        <v>14.4</v>
      </c>
      <c r="L75" s="1253">
        <v>13.9</v>
      </c>
      <c r="M75" s="1253">
        <v>13.2</v>
      </c>
      <c r="N75" s="1253">
        <v>12.2</v>
      </c>
      <c r="O75" s="1253">
        <v>11.7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553</v>
      </c>
      <c r="H77" s="1226"/>
      <c r="I77" s="1231" t="s">
        <v>552</v>
      </c>
      <c r="J77" s="1231"/>
      <c r="K77" s="1232">
        <v>72</v>
      </c>
      <c r="L77" s="1232">
        <v>58.8</v>
      </c>
      <c r="M77" s="1221">
        <v>49.7</v>
      </c>
      <c r="N77" s="1221">
        <v>37.200000000000003</v>
      </c>
      <c r="O77" s="1221">
        <v>24</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556</v>
      </c>
      <c r="J79" s="1223"/>
      <c r="K79" s="1224">
        <v>13.3</v>
      </c>
      <c r="L79" s="1224">
        <v>12.4</v>
      </c>
      <c r="M79" s="1224">
        <v>11.2</v>
      </c>
      <c r="N79" s="1224">
        <v>10.1</v>
      </c>
      <c r="O79" s="1224">
        <v>9.1</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506</v>
      </c>
      <c r="G2" s="113"/>
      <c r="H2" s="114"/>
    </row>
    <row r="3" spans="1:8" x14ac:dyDescent="0.15">
      <c r="A3" s="110" t="s">
        <v>499</v>
      </c>
      <c r="B3" s="115"/>
      <c r="C3" s="116"/>
      <c r="D3" s="117">
        <v>97222</v>
      </c>
      <c r="E3" s="118"/>
      <c r="F3" s="119">
        <v>79181</v>
      </c>
      <c r="G3" s="120"/>
      <c r="H3" s="121"/>
    </row>
    <row r="4" spans="1:8" x14ac:dyDescent="0.15">
      <c r="A4" s="122"/>
      <c r="B4" s="123"/>
      <c r="C4" s="124"/>
      <c r="D4" s="125">
        <v>51796</v>
      </c>
      <c r="E4" s="126"/>
      <c r="F4" s="127">
        <v>40448</v>
      </c>
      <c r="G4" s="128"/>
      <c r="H4" s="129"/>
    </row>
    <row r="5" spans="1:8" x14ac:dyDescent="0.15">
      <c r="A5" s="110" t="s">
        <v>501</v>
      </c>
      <c r="B5" s="115"/>
      <c r="C5" s="116"/>
      <c r="D5" s="117">
        <v>115544</v>
      </c>
      <c r="E5" s="118"/>
      <c r="F5" s="119">
        <v>118124</v>
      </c>
      <c r="G5" s="120"/>
      <c r="H5" s="121"/>
    </row>
    <row r="6" spans="1:8" x14ac:dyDescent="0.15">
      <c r="A6" s="122"/>
      <c r="B6" s="123"/>
      <c r="C6" s="124"/>
      <c r="D6" s="125">
        <v>54982</v>
      </c>
      <c r="E6" s="126"/>
      <c r="F6" s="127">
        <v>54614</v>
      </c>
      <c r="G6" s="128"/>
      <c r="H6" s="129"/>
    </row>
    <row r="7" spans="1:8" x14ac:dyDescent="0.15">
      <c r="A7" s="110" t="s">
        <v>502</v>
      </c>
      <c r="B7" s="115"/>
      <c r="C7" s="116"/>
      <c r="D7" s="117">
        <v>90847</v>
      </c>
      <c r="E7" s="118"/>
      <c r="F7" s="119">
        <v>101693</v>
      </c>
      <c r="G7" s="120"/>
      <c r="H7" s="121"/>
    </row>
    <row r="8" spans="1:8" x14ac:dyDescent="0.15">
      <c r="A8" s="122"/>
      <c r="B8" s="123"/>
      <c r="C8" s="124"/>
      <c r="D8" s="125">
        <v>56935</v>
      </c>
      <c r="E8" s="126"/>
      <c r="F8" s="127">
        <v>51066</v>
      </c>
      <c r="G8" s="128"/>
      <c r="H8" s="129"/>
    </row>
    <row r="9" spans="1:8" x14ac:dyDescent="0.15">
      <c r="A9" s="110" t="s">
        <v>503</v>
      </c>
      <c r="B9" s="115"/>
      <c r="C9" s="116"/>
      <c r="D9" s="117">
        <v>84022</v>
      </c>
      <c r="E9" s="118"/>
      <c r="F9" s="119">
        <v>96635</v>
      </c>
      <c r="G9" s="120"/>
      <c r="H9" s="121"/>
    </row>
    <row r="10" spans="1:8" x14ac:dyDescent="0.15">
      <c r="A10" s="122"/>
      <c r="B10" s="123"/>
      <c r="C10" s="124"/>
      <c r="D10" s="125">
        <v>60661</v>
      </c>
      <c r="E10" s="126"/>
      <c r="F10" s="127">
        <v>44408</v>
      </c>
      <c r="G10" s="128"/>
      <c r="H10" s="129"/>
    </row>
    <row r="11" spans="1:8" x14ac:dyDescent="0.15">
      <c r="A11" s="110" t="s">
        <v>504</v>
      </c>
      <c r="B11" s="115"/>
      <c r="C11" s="116"/>
      <c r="D11" s="117">
        <v>66704</v>
      </c>
      <c r="E11" s="118"/>
      <c r="F11" s="119">
        <v>97062</v>
      </c>
      <c r="G11" s="120"/>
      <c r="H11" s="121"/>
    </row>
    <row r="12" spans="1:8" x14ac:dyDescent="0.15">
      <c r="A12" s="122"/>
      <c r="B12" s="123"/>
      <c r="C12" s="130"/>
      <c r="D12" s="125">
        <v>45207</v>
      </c>
      <c r="E12" s="126"/>
      <c r="F12" s="127">
        <v>50112</v>
      </c>
      <c r="G12" s="128"/>
      <c r="H12" s="129"/>
    </row>
    <row r="13" spans="1:8" x14ac:dyDescent="0.15">
      <c r="A13" s="110"/>
      <c r="B13" s="115"/>
      <c r="C13" s="131"/>
      <c r="D13" s="132">
        <v>90868</v>
      </c>
      <c r="E13" s="133"/>
      <c r="F13" s="134">
        <v>98539</v>
      </c>
      <c r="G13" s="135"/>
      <c r="H13" s="121"/>
    </row>
    <row r="14" spans="1:8" x14ac:dyDescent="0.15">
      <c r="A14" s="122"/>
      <c r="B14" s="123"/>
      <c r="C14" s="124"/>
      <c r="D14" s="125">
        <v>53916</v>
      </c>
      <c r="E14" s="126"/>
      <c r="F14" s="127">
        <v>48130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7.36</v>
      </c>
      <c r="C19" s="136">
        <f>ROUND(VALUE(SUBSTITUTE(実質収支比率等に係る経年分析!G$48,"▲","-")),2)</f>
        <v>7.05</v>
      </c>
      <c r="D19" s="136">
        <f>ROUND(VALUE(SUBSTITUTE(実質収支比率等に係る経年分析!H$48,"▲","-")),2)</f>
        <v>6.35</v>
      </c>
      <c r="E19" s="136">
        <f>ROUND(VALUE(SUBSTITUTE(実質収支比率等に係る経年分析!I$48,"▲","-")),2)</f>
        <v>7.6</v>
      </c>
      <c r="F19" s="136">
        <f>ROUND(VALUE(SUBSTITUTE(実質収支比率等に係る経年分析!J$48,"▲","-")),2)</f>
        <v>3.69</v>
      </c>
    </row>
    <row r="20" spans="1:11" x14ac:dyDescent="0.15">
      <c r="A20" s="136" t="s">
        <v>43</v>
      </c>
      <c r="B20" s="136">
        <f>ROUND(VALUE(SUBSTITUTE(実質収支比率等に係る経年分析!F$47,"▲","-")),2)</f>
        <v>37.020000000000003</v>
      </c>
      <c r="C20" s="136">
        <f>ROUND(VALUE(SUBSTITUTE(実質収支比率等に係る経年分析!G$47,"▲","-")),2)</f>
        <v>43.97</v>
      </c>
      <c r="D20" s="136">
        <f>ROUND(VALUE(SUBSTITUTE(実質収支比率等に係る経年分析!H$47,"▲","-")),2)</f>
        <v>50.02</v>
      </c>
      <c r="E20" s="136">
        <f>ROUND(VALUE(SUBSTITUTE(実質収支比率等に係る経年分析!I$47,"▲","-")),2)</f>
        <v>53.85</v>
      </c>
      <c r="F20" s="136">
        <f>ROUND(VALUE(SUBSTITUTE(実質収支比率等に係る経年分析!J$47,"▲","-")),2)</f>
        <v>60.62</v>
      </c>
    </row>
    <row r="21" spans="1:11" x14ac:dyDescent="0.15">
      <c r="A21" s="136" t="s">
        <v>44</v>
      </c>
      <c r="B21" s="136">
        <f>IF(ISNUMBER(VALUE(SUBSTITUTE(実質収支比率等に係る経年分析!F$49,"▲","-"))),ROUND(VALUE(SUBSTITUTE(実質収支比率等に係る経年分析!F$49,"▲","-")),2),NA())</f>
        <v>5.92</v>
      </c>
      <c r="C21" s="136">
        <f>IF(ISNUMBER(VALUE(SUBSTITUTE(実質収支比率等に係る経年分析!G$49,"▲","-"))),ROUND(VALUE(SUBSTITUTE(実質収支比率等に係る経年分析!G$49,"▲","-")),2),NA())</f>
        <v>6.34</v>
      </c>
      <c r="D21" s="136">
        <f>IF(ISNUMBER(VALUE(SUBSTITUTE(実質収支比率等に係る経年分析!H$49,"▲","-"))),ROUND(VALUE(SUBSTITUTE(実質収支比率等に係る経年分析!H$49,"▲","-")),2),NA())</f>
        <v>6.07</v>
      </c>
      <c r="E21" s="136">
        <f>IF(ISNUMBER(VALUE(SUBSTITUTE(実質収支比率等に係る経年分析!I$49,"▲","-"))),ROUND(VALUE(SUBSTITUTE(実質収支比率等に係る経年分析!I$49,"▲","-")),2),NA())</f>
        <v>4.8</v>
      </c>
      <c r="F21" s="136">
        <f>IF(ISNUMBER(VALUE(SUBSTITUTE(実質収支比率等に係る経年分析!J$49,"▲","-"))),ROUND(VALUE(SUBSTITUTE(実質収支比率等に係る経年分析!J$49,"▲","-")),2),NA())</f>
        <v>0.47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介護保険事業特別会計（介護サービス勘定）</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公営企業特別会計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9.5500000000000007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2.5499999999999998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1.06</v>
      </c>
    </row>
    <row r="35" spans="1:16" x14ac:dyDescent="0.15">
      <c r="A35" s="137" t="str">
        <f>IF(連結実質赤字比率に係る赤字・黒字の構成分析!C$35="",NA(),連結実質赤字比率に係る赤字・黒字の構成分析!C$35)</f>
        <v>介護保険事業特別会計（保険事業勘定）</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3.68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2158</v>
      </c>
      <c r="E42" s="138"/>
      <c r="F42" s="138"/>
      <c r="G42" s="138">
        <f>'実質公債費比率（分子）の構造'!L$52</f>
        <v>2166</v>
      </c>
      <c r="H42" s="138"/>
      <c r="I42" s="138"/>
      <c r="J42" s="138">
        <f>'実質公債費比率（分子）の構造'!M$52</f>
        <v>2198</v>
      </c>
      <c r="K42" s="138"/>
      <c r="L42" s="138"/>
      <c r="M42" s="138">
        <f>'実質公債費比率（分子）の構造'!N$52</f>
        <v>2180</v>
      </c>
      <c r="N42" s="138"/>
      <c r="O42" s="138"/>
      <c r="P42" s="138">
        <f>'実質公債費比率（分子）の構造'!O$52</f>
        <v>2108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6</v>
      </c>
      <c r="C44" s="138"/>
      <c r="D44" s="138"/>
      <c r="E44" s="138">
        <f>'実質公債費比率（分子）の構造'!L$50</f>
        <v>5</v>
      </c>
      <c r="F44" s="138"/>
      <c r="G44" s="138"/>
      <c r="H44" s="138">
        <f>'実質公債費比率（分子）の構造'!M$50</f>
        <v>5</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48</v>
      </c>
      <c r="C45" s="138"/>
      <c r="D45" s="138"/>
      <c r="E45" s="138">
        <f>'実質公債費比率（分子）の構造'!L$49</f>
        <v>42</v>
      </c>
      <c r="F45" s="138"/>
      <c r="G45" s="138"/>
      <c r="H45" s="138">
        <f>'実質公債費比率（分子）の構造'!M$49</f>
        <v>29</v>
      </c>
      <c r="I45" s="138"/>
      <c r="J45" s="138"/>
      <c r="K45" s="138">
        <f>'実質公債費比率（分子）の構造'!N$49</f>
        <v>36</v>
      </c>
      <c r="L45" s="138"/>
      <c r="M45" s="138"/>
      <c r="N45" s="138">
        <f>'実質公債費比率（分子）の構造'!O$49</f>
        <v>46</v>
      </c>
      <c r="O45" s="138"/>
      <c r="P45" s="138"/>
    </row>
    <row r="46" spans="1:16" x14ac:dyDescent="0.15">
      <c r="A46" s="138" t="s">
        <v>55</v>
      </c>
      <c r="B46" s="138">
        <f>'実質公債費比率（分子）の構造'!K$48</f>
        <v>871</v>
      </c>
      <c r="C46" s="138"/>
      <c r="D46" s="138"/>
      <c r="E46" s="138">
        <f>'実質公債費比率（分子）の構造'!L$48</f>
        <v>834</v>
      </c>
      <c r="F46" s="138"/>
      <c r="G46" s="138"/>
      <c r="H46" s="138">
        <f>'実質公債費比率（分子）の構造'!M$48</f>
        <v>847</v>
      </c>
      <c r="I46" s="138"/>
      <c r="J46" s="138"/>
      <c r="K46" s="138">
        <f>'実質公債費比率（分子）の構造'!N$48</f>
        <v>880</v>
      </c>
      <c r="L46" s="138"/>
      <c r="M46" s="138"/>
      <c r="N46" s="138">
        <f>'実質公債費比率（分子）の構造'!O$48</f>
        <v>878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2356</v>
      </c>
      <c r="C49" s="138"/>
      <c r="D49" s="138"/>
      <c r="E49" s="138">
        <f>'実質公債費比率（分子）の構造'!L$45</f>
        <v>2298</v>
      </c>
      <c r="F49" s="138"/>
      <c r="G49" s="138"/>
      <c r="H49" s="138">
        <f>'実質公債費比率（分子）の構造'!M$45</f>
        <v>2236</v>
      </c>
      <c r="I49" s="138"/>
      <c r="J49" s="138"/>
      <c r="K49" s="138">
        <f>'実質公債費比率（分子）の構造'!N$45</f>
        <v>2131</v>
      </c>
      <c r="L49" s="138"/>
      <c r="M49" s="138"/>
      <c r="N49" s="138">
        <f>'実質公債費比率（分子）の構造'!O$45</f>
        <v>2020</v>
      </c>
      <c r="O49" s="138"/>
      <c r="P49" s="138"/>
    </row>
    <row r="50" spans="1:16" x14ac:dyDescent="0.15">
      <c r="A50" s="138" t="s">
        <v>59</v>
      </c>
      <c r="B50" s="138" t="e">
        <f>NA()</f>
        <v>#N/A</v>
      </c>
      <c r="C50" s="138">
        <f>IF(ISNUMBER('実質公債費比率（分子）の構造'!K$53),'実質公債費比率（分子）の構造'!K$53,NA())</f>
        <v>1123</v>
      </c>
      <c r="D50" s="138" t="e">
        <f>NA()</f>
        <v>#N/A</v>
      </c>
      <c r="E50" s="138" t="e">
        <f>NA()</f>
        <v>#N/A</v>
      </c>
      <c r="F50" s="138">
        <f>IF(ISNUMBER('実質公債費比率（分子）の構造'!L$53),'実質公債費比率（分子）の構造'!L$53,NA())</f>
        <v>1013</v>
      </c>
      <c r="G50" s="138" t="e">
        <f>NA()</f>
        <v>#N/A</v>
      </c>
      <c r="H50" s="138" t="e">
        <f>NA()</f>
        <v>#N/A</v>
      </c>
      <c r="I50" s="138">
        <f>IF(ISNUMBER('実質公債費比率（分子）の構造'!M$53),'実質公債費比率（分子）の構造'!M$53,NA())</f>
        <v>919</v>
      </c>
      <c r="J50" s="138" t="e">
        <f>NA()</f>
        <v>#N/A</v>
      </c>
      <c r="K50" s="138" t="e">
        <f>NA()</f>
        <v>#N/A</v>
      </c>
      <c r="L50" s="138">
        <f>IF(ISNUMBER('実質公債費比率（分子）の構造'!N$53),'実質公債費比率（分子）の構造'!N$53,NA())</f>
        <v>868</v>
      </c>
      <c r="M50" s="138" t="e">
        <f>NA()</f>
        <v>#N/A</v>
      </c>
      <c r="N50" s="138" t="e">
        <f>NA()</f>
        <v>#N/A</v>
      </c>
      <c r="O50" s="138">
        <f>IF(ISNUMBER('実質公債費比率（分子）の構造'!O$53),'実質公債費比率（分子）の構造'!O$53,NA())</f>
        <v>837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21054</v>
      </c>
      <c r="E56" s="137"/>
      <c r="F56" s="137"/>
      <c r="G56" s="137">
        <f>'将来負担比率（分子）の構造'!J$52</f>
        <v>20937</v>
      </c>
      <c r="H56" s="137"/>
      <c r="I56" s="137"/>
      <c r="J56" s="137">
        <f>'将来負担比率（分子）の構造'!K$52</f>
        <v>20388</v>
      </c>
      <c r="K56" s="137"/>
      <c r="L56" s="137"/>
      <c r="M56" s="137">
        <f>'将来負担比率（分子）の構造'!L$52</f>
        <v>19537</v>
      </c>
      <c r="N56" s="137"/>
      <c r="O56" s="137"/>
      <c r="P56" s="137">
        <f>'将来負担比率（分子）の構造'!M$52</f>
        <v>18911</v>
      </c>
    </row>
    <row r="57" spans="1:16" x14ac:dyDescent="0.15">
      <c r="A57" s="137" t="s">
        <v>36</v>
      </c>
      <c r="B57" s="137"/>
      <c r="C57" s="137"/>
      <c r="D57" s="137">
        <f>'将来負担比率（分子）の構造'!I$51</f>
        <v>858</v>
      </c>
      <c r="E57" s="137"/>
      <c r="F57" s="137"/>
      <c r="G57" s="137">
        <f>'将来負担比率（分子）の構造'!J$51</f>
        <v>774</v>
      </c>
      <c r="H57" s="137"/>
      <c r="I57" s="137"/>
      <c r="J57" s="137">
        <f>'将来負担比率（分子）の構造'!K$51</f>
        <v>702</v>
      </c>
      <c r="K57" s="137"/>
      <c r="L57" s="137"/>
      <c r="M57" s="137">
        <f>'将来負担比率（分子）の構造'!L$51</f>
        <v>624</v>
      </c>
      <c r="N57" s="137"/>
      <c r="O57" s="137"/>
      <c r="P57" s="137">
        <f>'将来負担比率（分子）の構造'!M$51</f>
        <v>564</v>
      </c>
    </row>
    <row r="58" spans="1:16" x14ac:dyDescent="0.15">
      <c r="A58" s="137" t="s">
        <v>35</v>
      </c>
      <c r="B58" s="137"/>
      <c r="C58" s="137"/>
      <c r="D58" s="137">
        <f>'将来負担比率（分子）の構造'!I$50</f>
        <v>5073</v>
      </c>
      <c r="E58" s="137"/>
      <c r="F58" s="137"/>
      <c r="G58" s="137">
        <f>'将来負担比率（分子）の構造'!J$50</f>
        <v>5932</v>
      </c>
      <c r="H58" s="137"/>
      <c r="I58" s="137"/>
      <c r="J58" s="137">
        <f>'将来負担比率（分子）の構造'!K$50</f>
        <v>6437</v>
      </c>
      <c r="K58" s="137"/>
      <c r="L58" s="137"/>
      <c r="M58" s="137">
        <f>'将来負担比率（分子）の構造'!L$50</f>
        <v>6781</v>
      </c>
      <c r="N58" s="137"/>
      <c r="O58" s="137"/>
      <c r="P58" s="137">
        <f>'将来負担比率（分子）の構造'!M$50</f>
        <v>7207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2202</v>
      </c>
      <c r="C62" s="137"/>
      <c r="D62" s="137"/>
      <c r="E62" s="137">
        <f>'将来負担比率（分子）の構造'!J$45</f>
        <v>2207</v>
      </c>
      <c r="F62" s="137"/>
      <c r="G62" s="137"/>
      <c r="H62" s="137">
        <f>'将来負担比率（分子）の構造'!K$45</f>
        <v>2012</v>
      </c>
      <c r="I62" s="137"/>
      <c r="J62" s="137"/>
      <c r="K62" s="137">
        <f>'将来負担比率（分子）の構造'!L$45</f>
        <v>1882</v>
      </c>
      <c r="L62" s="137"/>
      <c r="M62" s="137"/>
      <c r="N62" s="137">
        <f>'将来負担比率（分子）の構造'!M$45</f>
        <v>1777</v>
      </c>
      <c r="O62" s="137"/>
      <c r="P62" s="137"/>
    </row>
    <row r="63" spans="1:16" x14ac:dyDescent="0.15">
      <c r="A63" s="137" t="s">
        <v>28</v>
      </c>
      <c r="B63" s="137">
        <f>'将来負担比率（分子）の構造'!I$44</f>
        <v>233</v>
      </c>
      <c r="C63" s="137"/>
      <c r="D63" s="137"/>
      <c r="E63" s="137">
        <f>'将来負担比率（分子）の構造'!J$44</f>
        <v>232</v>
      </c>
      <c r="F63" s="137"/>
      <c r="G63" s="137"/>
      <c r="H63" s="137">
        <f>'将来負担比率（分子）の構造'!K$44</f>
        <v>324</v>
      </c>
      <c r="I63" s="137"/>
      <c r="J63" s="137"/>
      <c r="K63" s="137">
        <f>'将来負担比率（分子）の構造'!L$44</f>
        <v>281</v>
      </c>
      <c r="L63" s="137"/>
      <c r="M63" s="137"/>
      <c r="N63" s="137">
        <f>'将来負担比率（分子）の構造'!M$44</f>
        <v>230</v>
      </c>
      <c r="O63" s="137"/>
      <c r="P63" s="137"/>
    </row>
    <row r="64" spans="1:16" x14ac:dyDescent="0.15">
      <c r="A64" s="137" t="s">
        <v>27</v>
      </c>
      <c r="B64" s="137">
        <f>'将来負担比率（分子）の構造'!I$43</f>
        <v>11898</v>
      </c>
      <c r="C64" s="137"/>
      <c r="D64" s="137"/>
      <c r="E64" s="137">
        <f>'将来負担比率（分子）の構造'!J$43</f>
        <v>11596</v>
      </c>
      <c r="F64" s="137"/>
      <c r="G64" s="137"/>
      <c r="H64" s="137">
        <f>'将来負担比率（分子）の構造'!K$43</f>
        <v>11403</v>
      </c>
      <c r="I64" s="137"/>
      <c r="J64" s="137"/>
      <c r="K64" s="137">
        <f>'将来負担比率（分子）の構造'!L$43</f>
        <v>11014</v>
      </c>
      <c r="L64" s="137"/>
      <c r="M64" s="137"/>
      <c r="N64" s="137">
        <f>'将来負担比率（分子）の構造'!M$43</f>
        <v>10963</v>
      </c>
      <c r="O64" s="137"/>
      <c r="P64" s="137"/>
    </row>
    <row r="65" spans="1:16" x14ac:dyDescent="0.15">
      <c r="A65" s="137" t="s">
        <v>26</v>
      </c>
      <c r="B65" s="137">
        <f>'将来負担比率（分子）の構造'!I$42</f>
        <v>9</v>
      </c>
      <c r="C65" s="137"/>
      <c r="D65" s="137"/>
      <c r="E65" s="137">
        <f>'将来負担比率（分子）の構造'!J$42</f>
        <v>5</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20801</v>
      </c>
      <c r="C66" s="137"/>
      <c r="D66" s="137"/>
      <c r="E66" s="137">
        <f>'将来負担比率（分子）の構造'!J$41</f>
        <v>19922</v>
      </c>
      <c r="F66" s="137"/>
      <c r="G66" s="137"/>
      <c r="H66" s="137">
        <f>'将来負担比率（分子）の構造'!K$41</f>
        <v>19060</v>
      </c>
      <c r="I66" s="137"/>
      <c r="J66" s="137"/>
      <c r="K66" s="137">
        <f>'将来負担比率（分子）の構造'!L$41</f>
        <v>18220</v>
      </c>
      <c r="L66" s="137"/>
      <c r="M66" s="137"/>
      <c r="N66" s="137">
        <f>'将来負担比率（分子）の構造'!M$41</f>
        <v>17254</v>
      </c>
      <c r="O66" s="137"/>
      <c r="P66" s="137"/>
    </row>
    <row r="67" spans="1:16" x14ac:dyDescent="0.15">
      <c r="A67" s="137" t="s">
        <v>63</v>
      </c>
      <c r="B67" s="137" t="e">
        <f>NA()</f>
        <v>#N/A</v>
      </c>
      <c r="C67" s="137">
        <f>IF(ISNUMBER('将来負担比率（分子）の構造'!I$53), IF('将来負担比率（分子）の構造'!I$53 &lt; 0, 0, '将来負担比率（分子）の構造'!I$53), NA())</f>
        <v>8158</v>
      </c>
      <c r="D67" s="137" t="e">
        <f>NA()</f>
        <v>#N/A</v>
      </c>
      <c r="E67" s="137" t="e">
        <f>NA()</f>
        <v>#N/A</v>
      </c>
      <c r="F67" s="137">
        <f>IF(ISNUMBER('将来負担比率（分子）の構造'!J$53), IF('将来負担比率（分子）の構造'!J$53 &lt; 0, 0, '将来負担比率（分子）の構造'!J$53), NA())</f>
        <v>6319</v>
      </c>
      <c r="G67" s="137" t="e">
        <f>NA()</f>
        <v>#N/A</v>
      </c>
      <c r="H67" s="137" t="e">
        <f>NA()</f>
        <v>#N/A</v>
      </c>
      <c r="I67" s="137">
        <f>IF(ISNUMBER('将来負担比率（分子）の構造'!K$53), IF('将来負担比率（分子）の構造'!K$53 &lt; 0, 0, '将来負担比率（分子）の構造'!K$53), NA())</f>
        <v>5271</v>
      </c>
      <c r="J67" s="137" t="e">
        <f>NA()</f>
        <v>#N/A</v>
      </c>
      <c r="K67" s="137" t="e">
        <f>NA()</f>
        <v>#N/A</v>
      </c>
      <c r="L67" s="137">
        <f>IF(ISNUMBER('将来負担比率（分子）の構造'!L$53), IF('将来負担比率（分子）の構造'!L$53 &lt; 0, 0, '将来負担比率（分子）の構造'!L$53), NA())</f>
        <v>4455</v>
      </c>
      <c r="M67" s="137" t="e">
        <f>NA()</f>
        <v>#N/A</v>
      </c>
      <c r="N67" s="137" t="e">
        <f>NA()</f>
        <v>#N/A</v>
      </c>
      <c r="O67" s="137">
        <f>IF(ISNUMBER('将来負担比率（分子）の構造'!M$53), IF('将来負担比率（分子）の構造'!M$53 &lt; 0, 0, '将来負担比率（分子）の構造'!M$53), NA())</f>
        <v>3542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1346469</v>
      </c>
      <c r="S5" s="615"/>
      <c r="T5" s="615"/>
      <c r="U5" s="615"/>
      <c r="V5" s="615"/>
      <c r="W5" s="615"/>
      <c r="X5" s="615"/>
      <c r="Y5" s="616"/>
      <c r="Z5" s="617">
        <v>9.3000000000000007</v>
      </c>
      <c r="AA5" s="617"/>
      <c r="AB5" s="617"/>
      <c r="AC5" s="617"/>
      <c r="AD5" s="618">
        <v>1346469</v>
      </c>
      <c r="AE5" s="618"/>
      <c r="AF5" s="618"/>
      <c r="AG5" s="618"/>
      <c r="AH5" s="618"/>
      <c r="AI5" s="618"/>
      <c r="AJ5" s="618"/>
      <c r="AK5" s="618"/>
      <c r="AL5" s="619">
        <v>15.1</v>
      </c>
      <c r="AM5" s="620"/>
      <c r="AN5" s="620"/>
      <c r="AO5" s="621"/>
      <c r="AP5" s="611" t="s">
        <v>208</v>
      </c>
      <c r="AQ5" s="612"/>
      <c r="AR5" s="612"/>
      <c r="AS5" s="612"/>
      <c r="AT5" s="612"/>
      <c r="AU5" s="612"/>
      <c r="AV5" s="612"/>
      <c r="AW5" s="612"/>
      <c r="AX5" s="612"/>
      <c r="AY5" s="612"/>
      <c r="AZ5" s="612"/>
      <c r="BA5" s="612"/>
      <c r="BB5" s="612"/>
      <c r="BC5" s="612"/>
      <c r="BD5" s="612"/>
      <c r="BE5" s="612"/>
      <c r="BF5" s="613"/>
      <c r="BG5" s="625">
        <v>1341293</v>
      </c>
      <c r="BH5" s="626"/>
      <c r="BI5" s="626"/>
      <c r="BJ5" s="626"/>
      <c r="BK5" s="626"/>
      <c r="BL5" s="626"/>
      <c r="BM5" s="626"/>
      <c r="BN5" s="627"/>
      <c r="BO5" s="628">
        <v>99.6</v>
      </c>
      <c r="BP5" s="628"/>
      <c r="BQ5" s="628"/>
      <c r="BR5" s="628"/>
      <c r="BS5" s="629">
        <v>7457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105810</v>
      </c>
      <c r="S6" s="626"/>
      <c r="T6" s="626"/>
      <c r="U6" s="626"/>
      <c r="V6" s="626"/>
      <c r="W6" s="626"/>
      <c r="X6" s="626"/>
      <c r="Y6" s="627"/>
      <c r="Z6" s="628">
        <v>0.7</v>
      </c>
      <c r="AA6" s="628"/>
      <c r="AB6" s="628"/>
      <c r="AC6" s="628"/>
      <c r="AD6" s="629">
        <v>105810</v>
      </c>
      <c r="AE6" s="629"/>
      <c r="AF6" s="629"/>
      <c r="AG6" s="629"/>
      <c r="AH6" s="629"/>
      <c r="AI6" s="629"/>
      <c r="AJ6" s="629"/>
      <c r="AK6" s="629"/>
      <c r="AL6" s="630">
        <v>1.2</v>
      </c>
      <c r="AM6" s="631"/>
      <c r="AN6" s="631"/>
      <c r="AO6" s="632"/>
      <c r="AP6" s="622" t="s">
        <v>213</v>
      </c>
      <c r="AQ6" s="623"/>
      <c r="AR6" s="623"/>
      <c r="AS6" s="623"/>
      <c r="AT6" s="623"/>
      <c r="AU6" s="623"/>
      <c r="AV6" s="623"/>
      <c r="AW6" s="623"/>
      <c r="AX6" s="623"/>
      <c r="AY6" s="623"/>
      <c r="AZ6" s="623"/>
      <c r="BA6" s="623"/>
      <c r="BB6" s="623"/>
      <c r="BC6" s="623"/>
      <c r="BD6" s="623"/>
      <c r="BE6" s="623"/>
      <c r="BF6" s="624"/>
      <c r="BG6" s="625">
        <v>1341293</v>
      </c>
      <c r="BH6" s="626"/>
      <c r="BI6" s="626"/>
      <c r="BJ6" s="626"/>
      <c r="BK6" s="626"/>
      <c r="BL6" s="626"/>
      <c r="BM6" s="626"/>
      <c r="BN6" s="627"/>
      <c r="BO6" s="628">
        <v>99.6</v>
      </c>
      <c r="BP6" s="628"/>
      <c r="BQ6" s="628"/>
      <c r="BR6" s="628"/>
      <c r="BS6" s="629">
        <v>7457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99152</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99132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1965</v>
      </c>
      <c r="S7" s="626"/>
      <c r="T7" s="626"/>
      <c r="U7" s="626"/>
      <c r="V7" s="626"/>
      <c r="W7" s="626"/>
      <c r="X7" s="626"/>
      <c r="Y7" s="627"/>
      <c r="Z7" s="628">
        <v>0</v>
      </c>
      <c r="AA7" s="628"/>
      <c r="AB7" s="628"/>
      <c r="AC7" s="628"/>
      <c r="AD7" s="629">
        <v>1965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534891</v>
      </c>
      <c r="BH7" s="626"/>
      <c r="BI7" s="626"/>
      <c r="BJ7" s="626"/>
      <c r="BK7" s="626"/>
      <c r="BL7" s="626"/>
      <c r="BM7" s="626"/>
      <c r="BN7" s="627"/>
      <c r="BO7" s="628">
        <v>39.700000000000003</v>
      </c>
      <c r="BP7" s="628"/>
      <c r="BQ7" s="628"/>
      <c r="BR7" s="628"/>
      <c r="BS7" s="629">
        <v>7457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1927773</v>
      </c>
      <c r="CS7" s="626"/>
      <c r="CT7" s="626"/>
      <c r="CU7" s="626"/>
      <c r="CV7" s="626"/>
      <c r="CW7" s="626"/>
      <c r="CX7" s="626"/>
      <c r="CY7" s="627"/>
      <c r="CZ7" s="628">
        <v>13.9</v>
      </c>
      <c r="DA7" s="628"/>
      <c r="DB7" s="628"/>
      <c r="DC7" s="628"/>
      <c r="DD7" s="634">
        <v>3155</v>
      </c>
      <c r="DE7" s="626"/>
      <c r="DF7" s="626"/>
      <c r="DG7" s="626"/>
      <c r="DH7" s="626"/>
      <c r="DI7" s="626"/>
      <c r="DJ7" s="626"/>
      <c r="DK7" s="626"/>
      <c r="DL7" s="626"/>
      <c r="DM7" s="626"/>
      <c r="DN7" s="626"/>
      <c r="DO7" s="626"/>
      <c r="DP7" s="627"/>
      <c r="DQ7" s="634">
        <v>1757310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4423</v>
      </c>
      <c r="S8" s="626"/>
      <c r="T8" s="626"/>
      <c r="U8" s="626"/>
      <c r="V8" s="626"/>
      <c r="W8" s="626"/>
      <c r="X8" s="626"/>
      <c r="Y8" s="627"/>
      <c r="Z8" s="628">
        <v>0</v>
      </c>
      <c r="AA8" s="628"/>
      <c r="AB8" s="628"/>
      <c r="AC8" s="628"/>
      <c r="AD8" s="629">
        <v>4423</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25070</v>
      </c>
      <c r="BH8" s="626"/>
      <c r="BI8" s="626"/>
      <c r="BJ8" s="626"/>
      <c r="BK8" s="626"/>
      <c r="BL8" s="626"/>
      <c r="BM8" s="626"/>
      <c r="BN8" s="627"/>
      <c r="BO8" s="628">
        <v>1.9</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3970976</v>
      </c>
      <c r="CS8" s="626"/>
      <c r="CT8" s="626"/>
      <c r="CU8" s="626"/>
      <c r="CV8" s="626"/>
      <c r="CW8" s="626"/>
      <c r="CX8" s="626"/>
      <c r="CY8" s="627"/>
      <c r="CZ8" s="628">
        <v>28.6</v>
      </c>
      <c r="DA8" s="628"/>
      <c r="DB8" s="628"/>
      <c r="DC8" s="628"/>
      <c r="DD8" s="634">
        <v>11234</v>
      </c>
      <c r="DE8" s="626"/>
      <c r="DF8" s="626"/>
      <c r="DG8" s="626"/>
      <c r="DH8" s="626"/>
      <c r="DI8" s="626"/>
      <c r="DJ8" s="626"/>
      <c r="DK8" s="626"/>
      <c r="DL8" s="626"/>
      <c r="DM8" s="626"/>
      <c r="DN8" s="626"/>
      <c r="DO8" s="626"/>
      <c r="DP8" s="627"/>
      <c r="DQ8" s="634">
        <v>2307170</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2643</v>
      </c>
      <c r="S9" s="626"/>
      <c r="T9" s="626"/>
      <c r="U9" s="626"/>
      <c r="V9" s="626"/>
      <c r="W9" s="626"/>
      <c r="X9" s="626"/>
      <c r="Y9" s="627"/>
      <c r="Z9" s="628">
        <v>0</v>
      </c>
      <c r="AA9" s="628"/>
      <c r="AB9" s="628"/>
      <c r="AC9" s="628"/>
      <c r="AD9" s="629">
        <v>2643</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456924</v>
      </c>
      <c r="BH9" s="626"/>
      <c r="BI9" s="626"/>
      <c r="BJ9" s="626"/>
      <c r="BK9" s="626"/>
      <c r="BL9" s="626"/>
      <c r="BM9" s="626"/>
      <c r="BN9" s="627"/>
      <c r="BO9" s="628">
        <v>33.9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2098123</v>
      </c>
      <c r="CS9" s="626"/>
      <c r="CT9" s="626"/>
      <c r="CU9" s="626"/>
      <c r="CV9" s="626"/>
      <c r="CW9" s="626"/>
      <c r="CX9" s="626"/>
      <c r="CY9" s="627"/>
      <c r="CZ9" s="628">
        <v>15.1</v>
      </c>
      <c r="DA9" s="628"/>
      <c r="DB9" s="628"/>
      <c r="DC9" s="628"/>
      <c r="DD9" s="634">
        <v>49208</v>
      </c>
      <c r="DE9" s="626"/>
      <c r="DF9" s="626"/>
      <c r="DG9" s="626"/>
      <c r="DH9" s="626"/>
      <c r="DI9" s="626"/>
      <c r="DJ9" s="626"/>
      <c r="DK9" s="626"/>
      <c r="DL9" s="626"/>
      <c r="DM9" s="626"/>
      <c r="DN9" s="626"/>
      <c r="DO9" s="626"/>
      <c r="DP9" s="627"/>
      <c r="DQ9" s="634">
        <v>1983267</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276867</v>
      </c>
      <c r="S10" s="626"/>
      <c r="T10" s="626"/>
      <c r="U10" s="626"/>
      <c r="V10" s="626"/>
      <c r="W10" s="626"/>
      <c r="X10" s="626"/>
      <c r="Y10" s="627"/>
      <c r="Z10" s="628">
        <v>1.9</v>
      </c>
      <c r="AA10" s="628"/>
      <c r="AB10" s="628"/>
      <c r="AC10" s="628"/>
      <c r="AD10" s="629">
        <v>276867</v>
      </c>
      <c r="AE10" s="629"/>
      <c r="AF10" s="629"/>
      <c r="AG10" s="629"/>
      <c r="AH10" s="629"/>
      <c r="AI10" s="629"/>
      <c r="AJ10" s="629"/>
      <c r="AK10" s="629"/>
      <c r="AL10" s="630">
        <v>3.1</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22812</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30085</v>
      </c>
      <c r="BH11" s="626"/>
      <c r="BI11" s="626"/>
      <c r="BJ11" s="626"/>
      <c r="BK11" s="626"/>
      <c r="BL11" s="626"/>
      <c r="BM11" s="626"/>
      <c r="BN11" s="627"/>
      <c r="BO11" s="628">
        <v>2.2000000000000002</v>
      </c>
      <c r="BP11" s="628"/>
      <c r="BQ11" s="628"/>
      <c r="BR11" s="628"/>
      <c r="BS11" s="634">
        <v>7457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965531</v>
      </c>
      <c r="CS11" s="626"/>
      <c r="CT11" s="626"/>
      <c r="CU11" s="626"/>
      <c r="CV11" s="626"/>
      <c r="CW11" s="626"/>
      <c r="CX11" s="626"/>
      <c r="CY11" s="627"/>
      <c r="CZ11" s="628">
        <v>7</v>
      </c>
      <c r="DA11" s="628"/>
      <c r="DB11" s="628"/>
      <c r="DC11" s="628"/>
      <c r="DD11" s="634">
        <v>389058</v>
      </c>
      <c r="DE11" s="626"/>
      <c r="DF11" s="626"/>
      <c r="DG11" s="626"/>
      <c r="DH11" s="626"/>
      <c r="DI11" s="626"/>
      <c r="DJ11" s="626"/>
      <c r="DK11" s="626"/>
      <c r="DL11" s="626"/>
      <c r="DM11" s="626"/>
      <c r="DN11" s="626"/>
      <c r="DO11" s="626"/>
      <c r="DP11" s="627"/>
      <c r="DQ11" s="634">
        <v>667565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668470</v>
      </c>
      <c r="BH12" s="626"/>
      <c r="BI12" s="626"/>
      <c r="BJ12" s="626"/>
      <c r="BK12" s="626"/>
      <c r="BL12" s="626"/>
      <c r="BM12" s="626"/>
      <c r="BN12" s="627"/>
      <c r="BO12" s="628">
        <v>49.6</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396676</v>
      </c>
      <c r="CS12" s="626"/>
      <c r="CT12" s="626"/>
      <c r="CU12" s="626"/>
      <c r="CV12" s="626"/>
      <c r="CW12" s="626"/>
      <c r="CX12" s="626"/>
      <c r="CY12" s="627"/>
      <c r="CZ12" s="628">
        <v>2.9</v>
      </c>
      <c r="DA12" s="628"/>
      <c r="DB12" s="628"/>
      <c r="DC12" s="628"/>
      <c r="DD12" s="634">
        <v>58510</v>
      </c>
      <c r="DE12" s="626"/>
      <c r="DF12" s="626"/>
      <c r="DG12" s="626"/>
      <c r="DH12" s="626"/>
      <c r="DI12" s="626"/>
      <c r="DJ12" s="626"/>
      <c r="DK12" s="626"/>
      <c r="DL12" s="626"/>
      <c r="DM12" s="626"/>
      <c r="DN12" s="626"/>
      <c r="DO12" s="626"/>
      <c r="DP12" s="627"/>
      <c r="DQ12" s="634">
        <v>244136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24557</v>
      </c>
      <c r="S13" s="626"/>
      <c r="T13" s="626"/>
      <c r="U13" s="626"/>
      <c r="V13" s="626"/>
      <c r="W13" s="626"/>
      <c r="X13" s="626"/>
      <c r="Y13" s="627"/>
      <c r="Z13" s="628">
        <v>0.2</v>
      </c>
      <c r="AA13" s="628"/>
      <c r="AB13" s="628"/>
      <c r="AC13" s="628"/>
      <c r="AD13" s="629">
        <v>24557</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667440</v>
      </c>
      <c r="BH13" s="626"/>
      <c r="BI13" s="626"/>
      <c r="BJ13" s="626"/>
      <c r="BK13" s="626"/>
      <c r="BL13" s="626"/>
      <c r="BM13" s="626"/>
      <c r="BN13" s="627"/>
      <c r="BO13" s="628">
        <v>49.6</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856542</v>
      </c>
      <c r="CS13" s="626"/>
      <c r="CT13" s="626"/>
      <c r="CU13" s="626"/>
      <c r="CV13" s="626"/>
      <c r="CW13" s="626"/>
      <c r="CX13" s="626"/>
      <c r="CY13" s="627"/>
      <c r="CZ13" s="628">
        <v>6.2</v>
      </c>
      <c r="DA13" s="628"/>
      <c r="DB13" s="628"/>
      <c r="DC13" s="628"/>
      <c r="DD13" s="634">
        <v>433767</v>
      </c>
      <c r="DE13" s="626"/>
      <c r="DF13" s="626"/>
      <c r="DG13" s="626"/>
      <c r="DH13" s="626"/>
      <c r="DI13" s="626"/>
      <c r="DJ13" s="626"/>
      <c r="DK13" s="626"/>
      <c r="DL13" s="626"/>
      <c r="DM13" s="626"/>
      <c r="DN13" s="626"/>
      <c r="DO13" s="626"/>
      <c r="DP13" s="627"/>
      <c r="DQ13" s="634">
        <v>556209</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53839</v>
      </c>
      <c r="BH14" s="626"/>
      <c r="BI14" s="626"/>
      <c r="BJ14" s="626"/>
      <c r="BK14" s="626"/>
      <c r="BL14" s="626"/>
      <c r="BM14" s="626"/>
      <c r="BN14" s="627"/>
      <c r="BO14" s="628">
        <v>4</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483907</v>
      </c>
      <c r="CS14" s="626"/>
      <c r="CT14" s="626"/>
      <c r="CU14" s="626"/>
      <c r="CV14" s="626"/>
      <c r="CW14" s="626"/>
      <c r="CX14" s="626"/>
      <c r="CY14" s="627"/>
      <c r="CZ14" s="628">
        <v>3.5</v>
      </c>
      <c r="DA14" s="628"/>
      <c r="DB14" s="628"/>
      <c r="DC14" s="628"/>
      <c r="DD14" s="634">
        <v>25903</v>
      </c>
      <c r="DE14" s="626"/>
      <c r="DF14" s="626"/>
      <c r="DG14" s="626"/>
      <c r="DH14" s="626"/>
      <c r="DI14" s="626"/>
      <c r="DJ14" s="626"/>
      <c r="DK14" s="626"/>
      <c r="DL14" s="626"/>
      <c r="DM14" s="626"/>
      <c r="DN14" s="626"/>
      <c r="DO14" s="626"/>
      <c r="DP14" s="627"/>
      <c r="DQ14" s="634">
        <v>432472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2661</v>
      </c>
      <c r="S15" s="626"/>
      <c r="T15" s="626"/>
      <c r="U15" s="626"/>
      <c r="V15" s="626"/>
      <c r="W15" s="626"/>
      <c r="X15" s="626"/>
      <c r="Y15" s="627"/>
      <c r="Z15" s="628">
        <v>0</v>
      </c>
      <c r="AA15" s="628"/>
      <c r="AB15" s="628"/>
      <c r="AC15" s="628"/>
      <c r="AD15" s="629">
        <v>2661</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84093</v>
      </c>
      <c r="BH15" s="626"/>
      <c r="BI15" s="626"/>
      <c r="BJ15" s="626"/>
      <c r="BK15" s="626"/>
      <c r="BL15" s="626"/>
      <c r="BM15" s="626"/>
      <c r="BN15" s="627"/>
      <c r="BO15" s="628">
        <v>6.2</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1014636</v>
      </c>
      <c r="CS15" s="626"/>
      <c r="CT15" s="626"/>
      <c r="CU15" s="626"/>
      <c r="CV15" s="626"/>
      <c r="CW15" s="626"/>
      <c r="CX15" s="626"/>
      <c r="CY15" s="627"/>
      <c r="CZ15" s="628">
        <v>7.3</v>
      </c>
      <c r="DA15" s="628"/>
      <c r="DB15" s="628"/>
      <c r="DC15" s="628"/>
      <c r="DD15" s="634">
        <v>178948</v>
      </c>
      <c r="DE15" s="626"/>
      <c r="DF15" s="626"/>
      <c r="DG15" s="626"/>
      <c r="DH15" s="626"/>
      <c r="DI15" s="626"/>
      <c r="DJ15" s="626"/>
      <c r="DK15" s="626"/>
      <c r="DL15" s="626"/>
      <c r="DM15" s="626"/>
      <c r="DN15" s="626"/>
      <c r="DO15" s="626"/>
      <c r="DP15" s="627"/>
      <c r="DQ15" s="634">
        <v>790781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8056528</v>
      </c>
      <c r="S16" s="626"/>
      <c r="T16" s="626"/>
      <c r="U16" s="626"/>
      <c r="V16" s="626"/>
      <c r="W16" s="626"/>
      <c r="X16" s="626"/>
      <c r="Y16" s="627"/>
      <c r="Z16" s="628">
        <v>55.9</v>
      </c>
      <c r="AA16" s="628"/>
      <c r="AB16" s="628"/>
      <c r="AC16" s="628"/>
      <c r="AD16" s="629">
        <v>7126048</v>
      </c>
      <c r="AE16" s="629"/>
      <c r="AF16" s="629"/>
      <c r="AG16" s="629"/>
      <c r="AH16" s="629"/>
      <c r="AI16" s="629"/>
      <c r="AJ16" s="629"/>
      <c r="AK16" s="629"/>
      <c r="AL16" s="630">
        <v>80</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32100</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4547</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7126048</v>
      </c>
      <c r="S17" s="626"/>
      <c r="T17" s="626"/>
      <c r="U17" s="626"/>
      <c r="V17" s="626"/>
      <c r="W17" s="626"/>
      <c r="X17" s="626"/>
      <c r="Y17" s="627"/>
      <c r="Z17" s="628">
        <v>49.5</v>
      </c>
      <c r="AA17" s="628"/>
      <c r="AB17" s="628"/>
      <c r="AC17" s="628"/>
      <c r="AD17" s="629">
        <v>7126048</v>
      </c>
      <c r="AE17" s="629"/>
      <c r="AF17" s="629"/>
      <c r="AG17" s="629"/>
      <c r="AH17" s="629"/>
      <c r="AI17" s="629"/>
      <c r="AJ17" s="629"/>
      <c r="AK17" s="629"/>
      <c r="AL17" s="630">
        <v>80</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2020387</v>
      </c>
      <c r="CS17" s="626"/>
      <c r="CT17" s="626"/>
      <c r="CU17" s="626"/>
      <c r="CV17" s="626"/>
      <c r="CW17" s="626"/>
      <c r="CX17" s="626"/>
      <c r="CY17" s="627"/>
      <c r="CZ17" s="628">
        <v>14.6</v>
      </c>
      <c r="DA17" s="628"/>
      <c r="DB17" s="628"/>
      <c r="DC17" s="628"/>
      <c r="DD17" s="634" t="s">
        <v>111</v>
      </c>
      <c r="DE17" s="626"/>
      <c r="DF17" s="626"/>
      <c r="DG17" s="626"/>
      <c r="DH17" s="626"/>
      <c r="DI17" s="626"/>
      <c r="DJ17" s="626"/>
      <c r="DK17" s="626"/>
      <c r="DL17" s="626"/>
      <c r="DM17" s="626"/>
      <c r="DN17" s="626"/>
      <c r="DO17" s="626"/>
      <c r="DP17" s="627"/>
      <c r="DQ17" s="634">
        <v>1928992</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930480</v>
      </c>
      <c r="S18" s="626"/>
      <c r="T18" s="626"/>
      <c r="U18" s="626"/>
      <c r="V18" s="626"/>
      <c r="W18" s="626"/>
      <c r="X18" s="626"/>
      <c r="Y18" s="627"/>
      <c r="Z18" s="628">
        <v>6.5</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5019</v>
      </c>
      <c r="CS18" s="626"/>
      <c r="CT18" s="626"/>
      <c r="CU18" s="626"/>
      <c r="CV18" s="626"/>
      <c r="CW18" s="626"/>
      <c r="CX18" s="626"/>
      <c r="CY18" s="627"/>
      <c r="CZ18" s="628">
        <v>0</v>
      </c>
      <c r="DA18" s="628"/>
      <c r="DB18" s="628"/>
      <c r="DC18" s="628"/>
      <c r="DD18" s="634" t="s">
        <v>111</v>
      </c>
      <c r="DE18" s="626"/>
      <c r="DF18" s="626"/>
      <c r="DG18" s="626"/>
      <c r="DH18" s="626"/>
      <c r="DI18" s="626"/>
      <c r="DJ18" s="626"/>
      <c r="DK18" s="626"/>
      <c r="DL18" s="626"/>
      <c r="DM18" s="626"/>
      <c r="DN18" s="626"/>
      <c r="DO18" s="626"/>
      <c r="DP18" s="627"/>
      <c r="DQ18" s="634">
        <v>5019</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5176</v>
      </c>
      <c r="BH19" s="626"/>
      <c r="BI19" s="626"/>
      <c r="BJ19" s="626"/>
      <c r="BK19" s="626"/>
      <c r="BL19" s="626"/>
      <c r="BM19" s="626"/>
      <c r="BN19" s="627"/>
      <c r="BO19" s="628">
        <v>0.4</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9821923</v>
      </c>
      <c r="S20" s="626"/>
      <c r="T20" s="626"/>
      <c r="U20" s="626"/>
      <c r="V20" s="626"/>
      <c r="W20" s="626"/>
      <c r="X20" s="626"/>
      <c r="Y20" s="627"/>
      <c r="Z20" s="628">
        <v>68.2</v>
      </c>
      <c r="AA20" s="628"/>
      <c r="AB20" s="628"/>
      <c r="AC20" s="628"/>
      <c r="AD20" s="629">
        <v>8891443</v>
      </c>
      <c r="AE20" s="629"/>
      <c r="AF20" s="629"/>
      <c r="AG20" s="629"/>
      <c r="AH20" s="629"/>
      <c r="AI20" s="629"/>
      <c r="AJ20" s="629"/>
      <c r="AK20" s="629"/>
      <c r="AL20" s="630">
        <v>99.8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5176</v>
      </c>
      <c r="BH20" s="626"/>
      <c r="BI20" s="626"/>
      <c r="BJ20" s="626"/>
      <c r="BK20" s="626"/>
      <c r="BL20" s="626"/>
      <c r="BM20" s="626"/>
      <c r="BN20" s="627"/>
      <c r="BO20" s="628">
        <v>0.4</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13870822</v>
      </c>
      <c r="CS20" s="626"/>
      <c r="CT20" s="626"/>
      <c r="CU20" s="626"/>
      <c r="CV20" s="626"/>
      <c r="CW20" s="626"/>
      <c r="CX20" s="626"/>
      <c r="CY20" s="627"/>
      <c r="CZ20" s="628">
        <v>100</v>
      </c>
      <c r="DA20" s="628"/>
      <c r="DB20" s="628"/>
      <c r="DC20" s="628"/>
      <c r="DD20" s="634">
        <v>1149783</v>
      </c>
      <c r="DE20" s="626"/>
      <c r="DF20" s="626"/>
      <c r="DG20" s="626"/>
      <c r="DH20" s="626"/>
      <c r="DI20" s="626"/>
      <c r="DJ20" s="626"/>
      <c r="DK20" s="626"/>
      <c r="DL20" s="626"/>
      <c r="DM20" s="626"/>
      <c r="DN20" s="626"/>
      <c r="DO20" s="626"/>
      <c r="DP20" s="627"/>
      <c r="DQ20" s="634">
        <v>10776600</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2537</v>
      </c>
      <c r="S21" s="626"/>
      <c r="T21" s="626"/>
      <c r="U21" s="626"/>
      <c r="V21" s="626"/>
      <c r="W21" s="626"/>
      <c r="X21" s="626"/>
      <c r="Y21" s="627"/>
      <c r="Z21" s="628">
        <v>0</v>
      </c>
      <c r="AA21" s="628"/>
      <c r="AB21" s="628"/>
      <c r="AC21" s="628"/>
      <c r="AD21" s="629">
        <v>2537</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5176</v>
      </c>
      <c r="BH21" s="626"/>
      <c r="BI21" s="626"/>
      <c r="BJ21" s="626"/>
      <c r="BK21" s="626"/>
      <c r="BL21" s="626"/>
      <c r="BM21" s="626"/>
      <c r="BN21" s="627"/>
      <c r="BO21" s="628">
        <v>0.4</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80536</v>
      </c>
      <c r="S22" s="626"/>
      <c r="T22" s="626"/>
      <c r="U22" s="626"/>
      <c r="V22" s="626"/>
      <c r="W22" s="626"/>
      <c r="X22" s="626"/>
      <c r="Y22" s="627"/>
      <c r="Z22" s="628">
        <v>0.6</v>
      </c>
      <c r="AA22" s="628"/>
      <c r="AB22" s="628"/>
      <c r="AC22" s="628"/>
      <c r="AD22" s="629">
        <v>491</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175356</v>
      </c>
      <c r="S23" s="626"/>
      <c r="T23" s="626"/>
      <c r="U23" s="626"/>
      <c r="V23" s="626"/>
      <c r="W23" s="626"/>
      <c r="X23" s="626"/>
      <c r="Y23" s="627"/>
      <c r="Z23" s="628">
        <v>1.2</v>
      </c>
      <c r="AA23" s="628"/>
      <c r="AB23" s="628"/>
      <c r="AC23" s="628"/>
      <c r="AD23" s="629">
        <v>8070</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29070</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5918196</v>
      </c>
      <c r="CS24" s="615"/>
      <c r="CT24" s="615"/>
      <c r="CU24" s="615"/>
      <c r="CV24" s="615"/>
      <c r="CW24" s="615"/>
      <c r="CX24" s="615"/>
      <c r="CY24" s="616"/>
      <c r="CZ24" s="652">
        <v>42.7</v>
      </c>
      <c r="DA24" s="653"/>
      <c r="DB24" s="653"/>
      <c r="DC24" s="654"/>
      <c r="DD24" s="651">
        <v>4396707</v>
      </c>
      <c r="DE24" s="615"/>
      <c r="DF24" s="615"/>
      <c r="DG24" s="615"/>
      <c r="DH24" s="615"/>
      <c r="DI24" s="615"/>
      <c r="DJ24" s="615"/>
      <c r="DK24" s="616"/>
      <c r="DL24" s="651">
        <v>4383401</v>
      </c>
      <c r="DM24" s="615"/>
      <c r="DN24" s="615"/>
      <c r="DO24" s="615"/>
      <c r="DP24" s="615"/>
      <c r="DQ24" s="615"/>
      <c r="DR24" s="615"/>
      <c r="DS24" s="615"/>
      <c r="DT24" s="615"/>
      <c r="DU24" s="615"/>
      <c r="DV24" s="616"/>
      <c r="DW24" s="619">
        <v>47.3</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1443987</v>
      </c>
      <c r="S25" s="626"/>
      <c r="T25" s="626"/>
      <c r="U25" s="626"/>
      <c r="V25" s="626"/>
      <c r="W25" s="626"/>
      <c r="X25" s="626"/>
      <c r="Y25" s="627"/>
      <c r="Z25" s="628">
        <v>10</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1974097</v>
      </c>
      <c r="CS25" s="657"/>
      <c r="CT25" s="657"/>
      <c r="CU25" s="657"/>
      <c r="CV25" s="657"/>
      <c r="CW25" s="657"/>
      <c r="CX25" s="657"/>
      <c r="CY25" s="658"/>
      <c r="CZ25" s="659">
        <v>14.2</v>
      </c>
      <c r="DA25" s="660"/>
      <c r="DB25" s="660"/>
      <c r="DC25" s="661"/>
      <c r="DD25" s="634">
        <v>1870937</v>
      </c>
      <c r="DE25" s="657"/>
      <c r="DF25" s="657"/>
      <c r="DG25" s="657"/>
      <c r="DH25" s="657"/>
      <c r="DI25" s="657"/>
      <c r="DJ25" s="657"/>
      <c r="DK25" s="658"/>
      <c r="DL25" s="634">
        <v>1858763</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1261323</v>
      </c>
      <c r="CS26" s="626"/>
      <c r="CT26" s="626"/>
      <c r="CU26" s="626"/>
      <c r="CV26" s="626"/>
      <c r="CW26" s="626"/>
      <c r="CX26" s="626"/>
      <c r="CY26" s="627"/>
      <c r="CZ26" s="659">
        <v>9.1</v>
      </c>
      <c r="DA26" s="660"/>
      <c r="DB26" s="660"/>
      <c r="DC26" s="661"/>
      <c r="DD26" s="634">
        <v>1181728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850066</v>
      </c>
      <c r="S27" s="626"/>
      <c r="T27" s="626"/>
      <c r="U27" s="626"/>
      <c r="V27" s="626"/>
      <c r="W27" s="626"/>
      <c r="X27" s="626"/>
      <c r="Y27" s="627"/>
      <c r="Z27" s="628">
        <v>5.9</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1346469</v>
      </c>
      <c r="BH27" s="626"/>
      <c r="BI27" s="626"/>
      <c r="BJ27" s="626"/>
      <c r="BK27" s="626"/>
      <c r="BL27" s="626"/>
      <c r="BM27" s="626"/>
      <c r="BN27" s="627"/>
      <c r="BO27" s="628">
        <v>100</v>
      </c>
      <c r="BP27" s="628"/>
      <c r="BQ27" s="628"/>
      <c r="BR27" s="628"/>
      <c r="BS27" s="634">
        <v>7457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1923835</v>
      </c>
      <c r="CS27" s="657"/>
      <c r="CT27" s="657"/>
      <c r="CU27" s="657"/>
      <c r="CV27" s="657"/>
      <c r="CW27" s="657"/>
      <c r="CX27" s="657"/>
      <c r="CY27" s="658"/>
      <c r="CZ27" s="659">
        <v>13.9</v>
      </c>
      <c r="DA27" s="660"/>
      <c r="DB27" s="660"/>
      <c r="DC27" s="661"/>
      <c r="DD27" s="634">
        <v>596901</v>
      </c>
      <c r="DE27" s="657"/>
      <c r="DF27" s="657"/>
      <c r="DG27" s="657"/>
      <c r="DH27" s="657"/>
      <c r="DI27" s="657"/>
      <c r="DJ27" s="657"/>
      <c r="DK27" s="658"/>
      <c r="DL27" s="634">
        <v>595769</v>
      </c>
      <c r="DM27" s="657"/>
      <c r="DN27" s="657"/>
      <c r="DO27" s="657"/>
      <c r="DP27" s="657"/>
      <c r="DQ27" s="657"/>
      <c r="DR27" s="657"/>
      <c r="DS27" s="657"/>
      <c r="DT27" s="657"/>
      <c r="DU27" s="657"/>
      <c r="DV27" s="658"/>
      <c r="DW27" s="630">
        <v>6.4</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12628</v>
      </c>
      <c r="S28" s="626"/>
      <c r="T28" s="626"/>
      <c r="U28" s="626"/>
      <c r="V28" s="626"/>
      <c r="W28" s="626"/>
      <c r="X28" s="626"/>
      <c r="Y28" s="627"/>
      <c r="Z28" s="628">
        <v>0.1</v>
      </c>
      <c r="AA28" s="628"/>
      <c r="AB28" s="628"/>
      <c r="AC28" s="628"/>
      <c r="AD28" s="629">
        <v>9312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2020264</v>
      </c>
      <c r="CS28" s="626"/>
      <c r="CT28" s="626"/>
      <c r="CU28" s="626"/>
      <c r="CV28" s="626"/>
      <c r="CW28" s="626"/>
      <c r="CX28" s="626"/>
      <c r="CY28" s="627"/>
      <c r="CZ28" s="659">
        <v>14.6</v>
      </c>
      <c r="DA28" s="660"/>
      <c r="DB28" s="660"/>
      <c r="DC28" s="661"/>
      <c r="DD28" s="634">
        <v>1928869</v>
      </c>
      <c r="DE28" s="626"/>
      <c r="DF28" s="626"/>
      <c r="DG28" s="626"/>
      <c r="DH28" s="626"/>
      <c r="DI28" s="626"/>
      <c r="DJ28" s="626"/>
      <c r="DK28" s="627"/>
      <c r="DL28" s="634">
        <v>1928869</v>
      </c>
      <c r="DM28" s="626"/>
      <c r="DN28" s="626"/>
      <c r="DO28" s="626"/>
      <c r="DP28" s="626"/>
      <c r="DQ28" s="626"/>
      <c r="DR28" s="626"/>
      <c r="DS28" s="626"/>
      <c r="DT28" s="626"/>
      <c r="DU28" s="626"/>
      <c r="DV28" s="627"/>
      <c r="DW28" s="630">
        <v>20.8</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21982</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2020264</v>
      </c>
      <c r="CS29" s="657"/>
      <c r="CT29" s="657"/>
      <c r="CU29" s="657"/>
      <c r="CV29" s="657"/>
      <c r="CW29" s="657"/>
      <c r="CX29" s="657"/>
      <c r="CY29" s="658"/>
      <c r="CZ29" s="659">
        <v>14.6</v>
      </c>
      <c r="DA29" s="660"/>
      <c r="DB29" s="660"/>
      <c r="DC29" s="661"/>
      <c r="DD29" s="634">
        <v>1928869</v>
      </c>
      <c r="DE29" s="657"/>
      <c r="DF29" s="657"/>
      <c r="DG29" s="657"/>
      <c r="DH29" s="657"/>
      <c r="DI29" s="657"/>
      <c r="DJ29" s="657"/>
      <c r="DK29" s="658"/>
      <c r="DL29" s="634">
        <v>1928869</v>
      </c>
      <c r="DM29" s="657"/>
      <c r="DN29" s="657"/>
      <c r="DO29" s="657"/>
      <c r="DP29" s="657"/>
      <c r="DQ29" s="657"/>
      <c r="DR29" s="657"/>
      <c r="DS29" s="657"/>
      <c r="DT29" s="657"/>
      <c r="DU29" s="657"/>
      <c r="DV29" s="658"/>
      <c r="DW29" s="630">
        <v>20.8</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128936</v>
      </c>
      <c r="S30" s="626"/>
      <c r="T30" s="626"/>
      <c r="U30" s="626"/>
      <c r="V30" s="626"/>
      <c r="W30" s="626"/>
      <c r="X30" s="626"/>
      <c r="Y30" s="627"/>
      <c r="Z30" s="628">
        <v>0.9</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98.2</v>
      </c>
      <c r="BH30" s="684"/>
      <c r="BI30" s="684"/>
      <c r="BJ30" s="684"/>
      <c r="BK30" s="684"/>
      <c r="BL30" s="684"/>
      <c r="BM30" s="620">
        <v>92.6</v>
      </c>
      <c r="BN30" s="684"/>
      <c r="BO30" s="684"/>
      <c r="BP30" s="684"/>
      <c r="BQ30" s="685"/>
      <c r="BR30" s="683">
        <v>98.3</v>
      </c>
      <c r="BS30" s="684"/>
      <c r="BT30" s="684"/>
      <c r="BU30" s="684"/>
      <c r="BV30" s="684"/>
      <c r="BW30" s="684"/>
      <c r="BX30" s="620">
        <v>92.4</v>
      </c>
      <c r="BY30" s="684"/>
      <c r="BZ30" s="684"/>
      <c r="CA30" s="684"/>
      <c r="CB30" s="685"/>
      <c r="CD30" s="688"/>
      <c r="CE30" s="689"/>
      <c r="CF30" s="639" t="s">
        <v>291</v>
      </c>
      <c r="CG30" s="640"/>
      <c r="CH30" s="640"/>
      <c r="CI30" s="640"/>
      <c r="CJ30" s="640"/>
      <c r="CK30" s="640"/>
      <c r="CL30" s="640"/>
      <c r="CM30" s="640"/>
      <c r="CN30" s="640"/>
      <c r="CO30" s="640"/>
      <c r="CP30" s="640"/>
      <c r="CQ30" s="641"/>
      <c r="CR30" s="625">
        <v>1787794</v>
      </c>
      <c r="CS30" s="626"/>
      <c r="CT30" s="626"/>
      <c r="CU30" s="626"/>
      <c r="CV30" s="626"/>
      <c r="CW30" s="626"/>
      <c r="CX30" s="626"/>
      <c r="CY30" s="627"/>
      <c r="CZ30" s="659">
        <v>12.9</v>
      </c>
      <c r="DA30" s="660"/>
      <c r="DB30" s="660"/>
      <c r="DC30" s="661"/>
      <c r="DD30" s="634">
        <v>1704865</v>
      </c>
      <c r="DE30" s="626"/>
      <c r="DF30" s="626"/>
      <c r="DG30" s="626"/>
      <c r="DH30" s="626"/>
      <c r="DI30" s="626"/>
      <c r="DJ30" s="626"/>
      <c r="DK30" s="627"/>
      <c r="DL30" s="634">
        <v>1704865</v>
      </c>
      <c r="DM30" s="626"/>
      <c r="DN30" s="626"/>
      <c r="DO30" s="626"/>
      <c r="DP30" s="626"/>
      <c r="DQ30" s="626"/>
      <c r="DR30" s="626"/>
      <c r="DS30" s="626"/>
      <c r="DT30" s="626"/>
      <c r="DU30" s="626"/>
      <c r="DV30" s="627"/>
      <c r="DW30" s="630">
        <v>18.399999999999999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795628</v>
      </c>
      <c r="S31" s="626"/>
      <c r="T31" s="626"/>
      <c r="U31" s="626"/>
      <c r="V31" s="626"/>
      <c r="W31" s="626"/>
      <c r="X31" s="626"/>
      <c r="Y31" s="627"/>
      <c r="Z31" s="628">
        <v>5.5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57"/>
      <c r="BI31" s="657"/>
      <c r="BJ31" s="657"/>
      <c r="BK31" s="657"/>
      <c r="BL31" s="657"/>
      <c r="BM31" s="631">
        <v>93.5</v>
      </c>
      <c r="BN31" s="681"/>
      <c r="BO31" s="681"/>
      <c r="BP31" s="681"/>
      <c r="BQ31" s="682"/>
      <c r="BR31" s="680">
        <v>98.5</v>
      </c>
      <c r="BS31" s="657"/>
      <c r="BT31" s="657"/>
      <c r="BU31" s="657"/>
      <c r="BV31" s="657"/>
      <c r="BW31" s="657"/>
      <c r="BX31" s="631">
        <v>92.7</v>
      </c>
      <c r="BY31" s="681"/>
      <c r="BZ31" s="681"/>
      <c r="CA31" s="681"/>
      <c r="CB31" s="682"/>
      <c r="CD31" s="688"/>
      <c r="CE31" s="689"/>
      <c r="CF31" s="639" t="s">
        <v>295</v>
      </c>
      <c r="CG31" s="640"/>
      <c r="CH31" s="640"/>
      <c r="CI31" s="640"/>
      <c r="CJ31" s="640"/>
      <c r="CK31" s="640"/>
      <c r="CL31" s="640"/>
      <c r="CM31" s="640"/>
      <c r="CN31" s="640"/>
      <c r="CO31" s="640"/>
      <c r="CP31" s="640"/>
      <c r="CQ31" s="641"/>
      <c r="CR31" s="625">
        <v>232470</v>
      </c>
      <c r="CS31" s="657"/>
      <c r="CT31" s="657"/>
      <c r="CU31" s="657"/>
      <c r="CV31" s="657"/>
      <c r="CW31" s="657"/>
      <c r="CX31" s="657"/>
      <c r="CY31" s="658"/>
      <c r="CZ31" s="659">
        <v>1.7</v>
      </c>
      <c r="DA31" s="660"/>
      <c r="DB31" s="660"/>
      <c r="DC31" s="661"/>
      <c r="DD31" s="634">
        <v>224004</v>
      </c>
      <c r="DE31" s="657"/>
      <c r="DF31" s="657"/>
      <c r="DG31" s="657"/>
      <c r="DH31" s="657"/>
      <c r="DI31" s="657"/>
      <c r="DJ31" s="657"/>
      <c r="DK31" s="658"/>
      <c r="DL31" s="634">
        <v>224004</v>
      </c>
      <c r="DM31" s="657"/>
      <c r="DN31" s="657"/>
      <c r="DO31" s="657"/>
      <c r="DP31" s="657"/>
      <c r="DQ31" s="657"/>
      <c r="DR31" s="657"/>
      <c r="DS31" s="657"/>
      <c r="DT31" s="657"/>
      <c r="DU31" s="657"/>
      <c r="DV31" s="658"/>
      <c r="DW31" s="630">
        <v>2.4</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216066</v>
      </c>
      <c r="S32" s="626"/>
      <c r="T32" s="626"/>
      <c r="U32" s="626"/>
      <c r="V32" s="626"/>
      <c r="W32" s="626"/>
      <c r="X32" s="626"/>
      <c r="Y32" s="627"/>
      <c r="Z32" s="628">
        <v>1.5</v>
      </c>
      <c r="AA32" s="628"/>
      <c r="AB32" s="628"/>
      <c r="AC32" s="628"/>
      <c r="AD32" s="629">
        <v>758</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97.5</v>
      </c>
      <c r="BH32" s="693"/>
      <c r="BI32" s="693"/>
      <c r="BJ32" s="693"/>
      <c r="BK32" s="693"/>
      <c r="BL32" s="693"/>
      <c r="BM32" s="694">
        <v>90.9</v>
      </c>
      <c r="BN32" s="693"/>
      <c r="BO32" s="693"/>
      <c r="BP32" s="693"/>
      <c r="BQ32" s="695"/>
      <c r="BR32" s="692">
        <v>97.9</v>
      </c>
      <c r="BS32" s="693"/>
      <c r="BT32" s="693"/>
      <c r="BU32" s="693"/>
      <c r="BV32" s="693"/>
      <c r="BW32" s="693"/>
      <c r="BX32" s="694">
        <v>91.1</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822212</v>
      </c>
      <c r="S33" s="626"/>
      <c r="T33" s="626"/>
      <c r="U33" s="626"/>
      <c r="V33" s="626"/>
      <c r="W33" s="626"/>
      <c r="X33" s="626"/>
      <c r="Y33" s="627"/>
      <c r="Z33" s="628">
        <v>5.7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6770743</v>
      </c>
      <c r="CS33" s="657"/>
      <c r="CT33" s="657"/>
      <c r="CU33" s="657"/>
      <c r="CV33" s="657"/>
      <c r="CW33" s="657"/>
      <c r="CX33" s="657"/>
      <c r="CY33" s="658"/>
      <c r="CZ33" s="659">
        <v>48.8</v>
      </c>
      <c r="DA33" s="660"/>
      <c r="DB33" s="660"/>
      <c r="DC33" s="661"/>
      <c r="DD33" s="634">
        <v>5787437</v>
      </c>
      <c r="DE33" s="657"/>
      <c r="DF33" s="657"/>
      <c r="DG33" s="657"/>
      <c r="DH33" s="657"/>
      <c r="DI33" s="657"/>
      <c r="DJ33" s="657"/>
      <c r="DK33" s="658"/>
      <c r="DL33" s="634">
        <v>4585310</v>
      </c>
      <c r="DM33" s="657"/>
      <c r="DN33" s="657"/>
      <c r="DO33" s="657"/>
      <c r="DP33" s="657"/>
      <c r="DQ33" s="657"/>
      <c r="DR33" s="657"/>
      <c r="DS33" s="657"/>
      <c r="DT33" s="657"/>
      <c r="DU33" s="657"/>
      <c r="DV33" s="658"/>
      <c r="DW33" s="630">
        <v>49.5</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1864113</v>
      </c>
      <c r="CS34" s="626"/>
      <c r="CT34" s="626"/>
      <c r="CU34" s="626"/>
      <c r="CV34" s="626"/>
      <c r="CW34" s="626"/>
      <c r="CX34" s="626"/>
      <c r="CY34" s="627"/>
      <c r="CZ34" s="659">
        <v>13.4</v>
      </c>
      <c r="DA34" s="660"/>
      <c r="DB34" s="660"/>
      <c r="DC34" s="661"/>
      <c r="DD34" s="634">
        <v>1358969</v>
      </c>
      <c r="DE34" s="626"/>
      <c r="DF34" s="626"/>
      <c r="DG34" s="626"/>
      <c r="DH34" s="626"/>
      <c r="DI34" s="626"/>
      <c r="DJ34" s="626"/>
      <c r="DK34" s="627"/>
      <c r="DL34" s="634">
        <v>1195497</v>
      </c>
      <c r="DM34" s="626"/>
      <c r="DN34" s="626"/>
      <c r="DO34" s="626"/>
      <c r="DP34" s="626"/>
      <c r="DQ34" s="626"/>
      <c r="DR34" s="626"/>
      <c r="DS34" s="626"/>
      <c r="DT34" s="626"/>
      <c r="DU34" s="626"/>
      <c r="DV34" s="627"/>
      <c r="DW34" s="630">
        <v>12.9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347112</v>
      </c>
      <c r="S35" s="626"/>
      <c r="T35" s="626"/>
      <c r="U35" s="626"/>
      <c r="V35" s="626"/>
      <c r="W35" s="626"/>
      <c r="X35" s="626"/>
      <c r="Y35" s="627"/>
      <c r="Z35" s="628">
        <v>2.4</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3303894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98377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144382</v>
      </c>
      <c r="CS35" s="657"/>
      <c r="CT35" s="657"/>
      <c r="CU35" s="657"/>
      <c r="CV35" s="657"/>
      <c r="CW35" s="657"/>
      <c r="CX35" s="657"/>
      <c r="CY35" s="658"/>
      <c r="CZ35" s="659">
        <v>1</v>
      </c>
      <c r="DA35" s="660"/>
      <c r="DB35" s="660"/>
      <c r="DC35" s="661"/>
      <c r="DD35" s="634">
        <v>127979</v>
      </c>
      <c r="DE35" s="657"/>
      <c r="DF35" s="657"/>
      <c r="DG35" s="657"/>
      <c r="DH35" s="657"/>
      <c r="DI35" s="657"/>
      <c r="DJ35" s="657"/>
      <c r="DK35" s="658"/>
      <c r="DL35" s="634">
        <v>127979</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14400927</v>
      </c>
      <c r="S36" s="698"/>
      <c r="T36" s="698"/>
      <c r="U36" s="698"/>
      <c r="V36" s="698"/>
      <c r="W36" s="698"/>
      <c r="X36" s="698"/>
      <c r="Y36" s="699"/>
      <c r="Z36" s="700">
        <v>100</v>
      </c>
      <c r="AA36" s="700"/>
      <c r="AB36" s="700"/>
      <c r="AC36" s="700"/>
      <c r="AD36" s="701">
        <v>8912611</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1018598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3805</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1905412</v>
      </c>
      <c r="CS36" s="626"/>
      <c r="CT36" s="626"/>
      <c r="CU36" s="626"/>
      <c r="CV36" s="626"/>
      <c r="CW36" s="626"/>
      <c r="CX36" s="626"/>
      <c r="CY36" s="627"/>
      <c r="CZ36" s="659">
        <v>13.7</v>
      </c>
      <c r="DA36" s="660"/>
      <c r="DB36" s="660"/>
      <c r="DC36" s="661"/>
      <c r="DD36" s="634">
        <v>1773295</v>
      </c>
      <c r="DE36" s="626"/>
      <c r="DF36" s="626"/>
      <c r="DG36" s="626"/>
      <c r="DH36" s="626"/>
      <c r="DI36" s="626"/>
      <c r="DJ36" s="626"/>
      <c r="DK36" s="627"/>
      <c r="DL36" s="634">
        <v>1687293</v>
      </c>
      <c r="DM36" s="626"/>
      <c r="DN36" s="626"/>
      <c r="DO36" s="626"/>
      <c r="DP36" s="626"/>
      <c r="DQ36" s="626"/>
      <c r="DR36" s="626"/>
      <c r="DS36" s="626"/>
      <c r="DT36" s="626"/>
      <c r="DU36" s="626"/>
      <c r="DV36" s="627"/>
      <c r="DW36" s="630">
        <v>18.2</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481093</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3593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348680</v>
      </c>
      <c r="CS37" s="657"/>
      <c r="CT37" s="657"/>
      <c r="CU37" s="657"/>
      <c r="CV37" s="657"/>
      <c r="CW37" s="657"/>
      <c r="CX37" s="657"/>
      <c r="CY37" s="658"/>
      <c r="CZ37" s="659">
        <v>2.5</v>
      </c>
      <c r="DA37" s="660"/>
      <c r="DB37" s="660"/>
      <c r="DC37" s="661"/>
      <c r="DD37" s="634">
        <v>348680</v>
      </c>
      <c r="DE37" s="657"/>
      <c r="DF37" s="657"/>
      <c r="DG37" s="657"/>
      <c r="DH37" s="657"/>
      <c r="DI37" s="657"/>
      <c r="DJ37" s="657"/>
      <c r="DK37" s="658"/>
      <c r="DL37" s="634">
        <v>341088</v>
      </c>
      <c r="DM37" s="657"/>
      <c r="DN37" s="657"/>
      <c r="DO37" s="657"/>
      <c r="DP37" s="657"/>
      <c r="DQ37" s="657"/>
      <c r="DR37" s="657"/>
      <c r="DS37" s="657"/>
      <c r="DT37" s="657"/>
      <c r="DU37" s="657"/>
      <c r="DV37" s="658"/>
      <c r="DW37" s="630">
        <v>3.7</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374308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5561</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2275400</v>
      </c>
      <c r="CS38" s="626"/>
      <c r="CT38" s="626"/>
      <c r="CU38" s="626"/>
      <c r="CV38" s="626"/>
      <c r="CW38" s="626"/>
      <c r="CX38" s="626"/>
      <c r="CY38" s="627"/>
      <c r="CZ38" s="659">
        <v>16.399999999999999</v>
      </c>
      <c r="DA38" s="660"/>
      <c r="DB38" s="660"/>
      <c r="DC38" s="661"/>
      <c r="DD38" s="634">
        <v>2007536</v>
      </c>
      <c r="DE38" s="626"/>
      <c r="DF38" s="626"/>
      <c r="DG38" s="626"/>
      <c r="DH38" s="626"/>
      <c r="DI38" s="626"/>
      <c r="DJ38" s="626"/>
      <c r="DK38" s="627"/>
      <c r="DL38" s="634">
        <v>1574541</v>
      </c>
      <c r="DM38" s="626"/>
      <c r="DN38" s="626"/>
      <c r="DO38" s="626"/>
      <c r="DP38" s="626"/>
      <c r="DQ38" s="626"/>
      <c r="DR38" s="626"/>
      <c r="DS38" s="626"/>
      <c r="DT38" s="626"/>
      <c r="DU38" s="626"/>
      <c r="DV38" s="627"/>
      <c r="DW38" s="630">
        <v>17</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9896</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93</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572429</v>
      </c>
      <c r="CS39" s="657"/>
      <c r="CT39" s="657"/>
      <c r="CU39" s="657"/>
      <c r="CV39" s="657"/>
      <c r="CW39" s="657"/>
      <c r="CX39" s="657"/>
      <c r="CY39" s="658"/>
      <c r="CZ39" s="659">
        <v>4.0999999999999996</v>
      </c>
      <c r="DA39" s="660"/>
      <c r="DB39" s="660"/>
      <c r="DC39" s="661"/>
      <c r="DD39" s="634">
        <v>512484</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324520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123</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9007</v>
      </c>
      <c r="CS40" s="626"/>
      <c r="CT40" s="626"/>
      <c r="CU40" s="626"/>
      <c r="CV40" s="626"/>
      <c r="CW40" s="626"/>
      <c r="CX40" s="626"/>
      <c r="CY40" s="627"/>
      <c r="CZ40" s="659">
        <v>0.1</v>
      </c>
      <c r="DA40" s="660"/>
      <c r="DB40" s="660"/>
      <c r="DC40" s="661"/>
      <c r="DD40" s="634">
        <v>7174</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1095479</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430</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1181883</v>
      </c>
      <c r="CS42" s="626"/>
      <c r="CT42" s="626"/>
      <c r="CU42" s="626"/>
      <c r="CV42" s="626"/>
      <c r="CW42" s="626"/>
      <c r="CX42" s="626"/>
      <c r="CY42" s="627"/>
      <c r="CZ42" s="659">
        <v>8.5</v>
      </c>
      <c r="DA42" s="708"/>
      <c r="DB42" s="708"/>
      <c r="DC42" s="709"/>
      <c r="DD42" s="634">
        <v>592456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17715</v>
      </c>
      <c r="CS43" s="657"/>
      <c r="CT43" s="657"/>
      <c r="CU43" s="657"/>
      <c r="CV43" s="657"/>
      <c r="CW43" s="657"/>
      <c r="CX43" s="657"/>
      <c r="CY43" s="658"/>
      <c r="CZ43" s="659">
        <v>0.1</v>
      </c>
      <c r="DA43" s="660"/>
      <c r="DB43" s="660"/>
      <c r="DC43" s="661"/>
      <c r="DD43" s="634">
        <v>15965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1149783</v>
      </c>
      <c r="CS44" s="626"/>
      <c r="CT44" s="626"/>
      <c r="CU44" s="626"/>
      <c r="CV44" s="626"/>
      <c r="CW44" s="626"/>
      <c r="CX44" s="626"/>
      <c r="CY44" s="627"/>
      <c r="CZ44" s="659">
        <v>8.3000000000000007</v>
      </c>
      <c r="DA44" s="708"/>
      <c r="DB44" s="708"/>
      <c r="DC44" s="709"/>
      <c r="DD44" s="634">
        <v>587909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251852</v>
      </c>
      <c r="CS45" s="657"/>
      <c r="CT45" s="657"/>
      <c r="CU45" s="657"/>
      <c r="CV45" s="657"/>
      <c r="CW45" s="657"/>
      <c r="CX45" s="657"/>
      <c r="CY45" s="658"/>
      <c r="CZ45" s="659">
        <v>1.8</v>
      </c>
      <c r="DA45" s="660"/>
      <c r="DB45" s="660"/>
      <c r="DC45" s="661"/>
      <c r="DD45" s="634">
        <v>10837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779238</v>
      </c>
      <c r="CS46" s="626"/>
      <c r="CT46" s="626"/>
      <c r="CU46" s="626"/>
      <c r="CV46" s="626"/>
      <c r="CW46" s="626"/>
      <c r="CX46" s="626"/>
      <c r="CY46" s="627"/>
      <c r="CZ46" s="659">
        <v>5.6</v>
      </c>
      <c r="DA46" s="708"/>
      <c r="DB46" s="708"/>
      <c r="DC46" s="709"/>
      <c r="DD46" s="634">
        <v>554979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32100</v>
      </c>
      <c r="CS47" s="657"/>
      <c r="CT47" s="657"/>
      <c r="CU47" s="657"/>
      <c r="CV47" s="657"/>
      <c r="CW47" s="657"/>
      <c r="CX47" s="657"/>
      <c r="CY47" s="658"/>
      <c r="CZ47" s="659">
        <v>0.2</v>
      </c>
      <c r="DA47" s="660"/>
      <c r="DB47" s="660"/>
      <c r="DC47" s="661"/>
      <c r="DD47" s="634">
        <v>4547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13870822</v>
      </c>
      <c r="CS49" s="693"/>
      <c r="CT49" s="693"/>
      <c r="CU49" s="693"/>
      <c r="CV49" s="693"/>
      <c r="CW49" s="693"/>
      <c r="CX49" s="693"/>
      <c r="CY49" s="720"/>
      <c r="CZ49" s="721">
        <v>100</v>
      </c>
      <c r="DA49" s="722"/>
      <c r="DB49" s="722"/>
      <c r="DC49" s="723"/>
      <c r="DD49" s="724">
        <v>10776600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512</v>
      </c>
      <c r="C7" s="752"/>
      <c r="D7" s="752"/>
      <c r="E7" s="752"/>
      <c r="F7" s="752"/>
      <c r="G7" s="752"/>
      <c r="H7" s="752"/>
      <c r="I7" s="752"/>
      <c r="J7" s="752"/>
      <c r="K7" s="752"/>
      <c r="L7" s="752"/>
      <c r="M7" s="752"/>
      <c r="N7" s="752"/>
      <c r="O7" s="752"/>
      <c r="P7" s="753"/>
      <c r="Q7" s="754">
        <v>14414</v>
      </c>
      <c r="R7" s="755"/>
      <c r="S7" s="755"/>
      <c r="T7" s="755"/>
      <c r="U7" s="755"/>
      <c r="V7" s="755">
        <v>13884</v>
      </c>
      <c r="W7" s="755"/>
      <c r="X7" s="755"/>
      <c r="Y7" s="755"/>
      <c r="Z7" s="755"/>
      <c r="AA7" s="755">
        <v>530</v>
      </c>
      <c r="AB7" s="755"/>
      <c r="AC7" s="755"/>
      <c r="AD7" s="755"/>
      <c r="AE7" s="756"/>
      <c r="AF7" s="757">
        <v>341</v>
      </c>
      <c r="AG7" s="758"/>
      <c r="AH7" s="758"/>
      <c r="AI7" s="758"/>
      <c r="AJ7" s="759"/>
      <c r="AK7" s="794">
        <v>129</v>
      </c>
      <c r="AL7" s="795"/>
      <c r="AM7" s="795"/>
      <c r="AN7" s="795"/>
      <c r="AO7" s="795"/>
      <c r="AP7" s="795">
        <v>17254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0</v>
      </c>
      <c r="CI7" s="792"/>
      <c r="CJ7" s="792"/>
      <c r="CK7" s="792"/>
      <c r="CL7" s="793"/>
      <c r="CM7" s="791">
        <v>77</v>
      </c>
      <c r="CN7" s="792"/>
      <c r="CO7" s="792"/>
      <c r="CP7" s="792"/>
      <c r="CQ7" s="793"/>
      <c r="CR7" s="791">
        <v>1</v>
      </c>
      <c r="CS7" s="792"/>
      <c r="CT7" s="792"/>
      <c r="CU7" s="792"/>
      <c r="CV7" s="793"/>
      <c r="CW7" s="791" t="s">
        <v>542</v>
      </c>
      <c r="CX7" s="792"/>
      <c r="CY7" s="792"/>
      <c r="CZ7" s="792"/>
      <c r="DA7" s="793"/>
      <c r="DB7" s="791" t="s">
        <v>468</v>
      </c>
      <c r="DC7" s="792"/>
      <c r="DD7" s="792"/>
      <c r="DE7" s="792"/>
      <c r="DF7" s="793"/>
      <c r="DG7" s="791" t="s">
        <v>468</v>
      </c>
      <c r="DH7" s="792"/>
      <c r="DI7" s="792"/>
      <c r="DJ7" s="792"/>
      <c r="DK7" s="793"/>
      <c r="DL7" s="791" t="s">
        <v>468</v>
      </c>
      <c r="DM7" s="792"/>
      <c r="DN7" s="792"/>
      <c r="DO7" s="792"/>
      <c r="DP7" s="793"/>
      <c r="DQ7" s="791" t="s">
        <v>468</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543</v>
      </c>
      <c r="BT8" s="789"/>
      <c r="BU8" s="789"/>
      <c r="BV8" s="789"/>
      <c r="BW8" s="789"/>
      <c r="BX8" s="789"/>
      <c r="BY8" s="789"/>
      <c r="BZ8" s="789"/>
      <c r="CA8" s="789"/>
      <c r="CB8" s="789"/>
      <c r="CC8" s="789"/>
      <c r="CD8" s="789"/>
      <c r="CE8" s="789"/>
      <c r="CF8" s="789"/>
      <c r="CG8" s="790"/>
      <c r="CH8" s="801">
        <v>2</v>
      </c>
      <c r="CI8" s="802"/>
      <c r="CJ8" s="802"/>
      <c r="CK8" s="802"/>
      <c r="CL8" s="803"/>
      <c r="CM8" s="801">
        <v>14</v>
      </c>
      <c r="CN8" s="802"/>
      <c r="CO8" s="802"/>
      <c r="CP8" s="802"/>
      <c r="CQ8" s="803"/>
      <c r="CR8" s="801">
        <v>6</v>
      </c>
      <c r="CS8" s="802"/>
      <c r="CT8" s="802"/>
      <c r="CU8" s="802"/>
      <c r="CV8" s="803"/>
      <c r="CW8" s="801" t="s">
        <v>468</v>
      </c>
      <c r="CX8" s="802"/>
      <c r="CY8" s="802"/>
      <c r="CZ8" s="802"/>
      <c r="DA8" s="803"/>
      <c r="DB8" s="801" t="s">
        <v>468</v>
      </c>
      <c r="DC8" s="802"/>
      <c r="DD8" s="802"/>
      <c r="DE8" s="802"/>
      <c r="DF8" s="803"/>
      <c r="DG8" s="801" t="s">
        <v>468</v>
      </c>
      <c r="DH8" s="802"/>
      <c r="DI8" s="802"/>
      <c r="DJ8" s="802"/>
      <c r="DK8" s="803"/>
      <c r="DL8" s="801" t="s">
        <v>468</v>
      </c>
      <c r="DM8" s="802"/>
      <c r="DN8" s="802"/>
      <c r="DO8" s="802"/>
      <c r="DP8" s="803"/>
      <c r="DQ8" s="801" t="s">
        <v>468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544</v>
      </c>
      <c r="BT9" s="789"/>
      <c r="BU9" s="789"/>
      <c r="BV9" s="789"/>
      <c r="BW9" s="789"/>
      <c r="BX9" s="789"/>
      <c r="BY9" s="789"/>
      <c r="BZ9" s="789"/>
      <c r="CA9" s="789"/>
      <c r="CB9" s="789"/>
      <c r="CC9" s="789"/>
      <c r="CD9" s="789"/>
      <c r="CE9" s="789"/>
      <c r="CF9" s="789"/>
      <c r="CG9" s="790"/>
      <c r="CH9" s="801">
        <v>7</v>
      </c>
      <c r="CI9" s="802"/>
      <c r="CJ9" s="802"/>
      <c r="CK9" s="802"/>
      <c r="CL9" s="803"/>
      <c r="CM9" s="801">
        <v>59</v>
      </c>
      <c r="CN9" s="802"/>
      <c r="CO9" s="802"/>
      <c r="CP9" s="802"/>
      <c r="CQ9" s="803"/>
      <c r="CR9" s="801">
        <v>5</v>
      </c>
      <c r="CS9" s="802"/>
      <c r="CT9" s="802"/>
      <c r="CU9" s="802"/>
      <c r="CV9" s="803"/>
      <c r="CW9" s="801" t="s">
        <v>468</v>
      </c>
      <c r="CX9" s="802"/>
      <c r="CY9" s="802"/>
      <c r="CZ9" s="802"/>
      <c r="DA9" s="803"/>
      <c r="DB9" s="801" t="s">
        <v>468</v>
      </c>
      <c r="DC9" s="802"/>
      <c r="DD9" s="802"/>
      <c r="DE9" s="802"/>
      <c r="DF9" s="803"/>
      <c r="DG9" s="801" t="s">
        <v>468</v>
      </c>
      <c r="DH9" s="802"/>
      <c r="DI9" s="802"/>
      <c r="DJ9" s="802"/>
      <c r="DK9" s="803"/>
      <c r="DL9" s="801" t="s">
        <v>468</v>
      </c>
      <c r="DM9" s="802"/>
      <c r="DN9" s="802"/>
      <c r="DO9" s="802"/>
      <c r="DP9" s="803"/>
      <c r="DQ9" s="801" t="s">
        <v>468</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545</v>
      </c>
      <c r="BT10" s="789"/>
      <c r="BU10" s="789"/>
      <c r="BV10" s="789"/>
      <c r="BW10" s="789"/>
      <c r="BX10" s="789"/>
      <c r="BY10" s="789"/>
      <c r="BZ10" s="789"/>
      <c r="CA10" s="789"/>
      <c r="CB10" s="789"/>
      <c r="CC10" s="789"/>
      <c r="CD10" s="789"/>
      <c r="CE10" s="789"/>
      <c r="CF10" s="789"/>
      <c r="CG10" s="790"/>
      <c r="CH10" s="801">
        <v>1</v>
      </c>
      <c r="CI10" s="802"/>
      <c r="CJ10" s="802"/>
      <c r="CK10" s="802"/>
      <c r="CL10" s="803"/>
      <c r="CM10" s="801">
        <v>84</v>
      </c>
      <c r="CN10" s="802"/>
      <c r="CO10" s="802"/>
      <c r="CP10" s="802"/>
      <c r="CQ10" s="803"/>
      <c r="CR10" s="801">
        <v>95</v>
      </c>
      <c r="CS10" s="802"/>
      <c r="CT10" s="802"/>
      <c r="CU10" s="802"/>
      <c r="CV10" s="803"/>
      <c r="CW10" s="801" t="s">
        <v>468</v>
      </c>
      <c r="CX10" s="802"/>
      <c r="CY10" s="802"/>
      <c r="CZ10" s="802"/>
      <c r="DA10" s="803"/>
      <c r="DB10" s="801" t="s">
        <v>468</v>
      </c>
      <c r="DC10" s="802"/>
      <c r="DD10" s="802"/>
      <c r="DE10" s="802"/>
      <c r="DF10" s="803"/>
      <c r="DG10" s="801" t="s">
        <v>468</v>
      </c>
      <c r="DH10" s="802"/>
      <c r="DI10" s="802"/>
      <c r="DJ10" s="802"/>
      <c r="DK10" s="803"/>
      <c r="DL10" s="801" t="s">
        <v>468</v>
      </c>
      <c r="DM10" s="802"/>
      <c r="DN10" s="802"/>
      <c r="DO10" s="802"/>
      <c r="DP10" s="803"/>
      <c r="DQ10" s="801" t="s">
        <v>468</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522</v>
      </c>
      <c r="C23" s="811"/>
      <c r="D23" s="811"/>
      <c r="E23" s="811"/>
      <c r="F23" s="811"/>
      <c r="G23" s="811"/>
      <c r="H23" s="811"/>
      <c r="I23" s="811"/>
      <c r="J23" s="811"/>
      <c r="K23" s="811"/>
      <c r="L23" s="811"/>
      <c r="M23" s="811"/>
      <c r="N23" s="811"/>
      <c r="O23" s="811"/>
      <c r="P23" s="812"/>
      <c r="Q23" s="813">
        <v>14401</v>
      </c>
      <c r="R23" s="814"/>
      <c r="S23" s="814"/>
      <c r="T23" s="814"/>
      <c r="U23" s="814"/>
      <c r="V23" s="814">
        <v>13871</v>
      </c>
      <c r="W23" s="814"/>
      <c r="X23" s="814"/>
      <c r="Y23" s="814"/>
      <c r="Z23" s="814"/>
      <c r="AA23" s="814">
        <v>530</v>
      </c>
      <c r="AB23" s="814"/>
      <c r="AC23" s="814"/>
      <c r="AD23" s="814"/>
      <c r="AE23" s="815"/>
      <c r="AF23" s="816">
        <v>341</v>
      </c>
      <c r="AG23" s="814"/>
      <c r="AH23" s="814"/>
      <c r="AI23" s="814"/>
      <c r="AJ23" s="817"/>
      <c r="AK23" s="818"/>
      <c r="AL23" s="819"/>
      <c r="AM23" s="819"/>
      <c r="AN23" s="819"/>
      <c r="AO23" s="819"/>
      <c r="AP23" s="814">
        <v>17254</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368</v>
      </c>
      <c r="R26" s="738"/>
      <c r="S26" s="738"/>
      <c r="T26" s="738"/>
      <c r="U26" s="739"/>
      <c r="V26" s="737" t="s">
        <v>369</v>
      </c>
      <c r="W26" s="738"/>
      <c r="X26" s="738"/>
      <c r="Y26" s="738"/>
      <c r="Z26" s="739"/>
      <c r="AA26" s="737" t="s">
        <v>370</v>
      </c>
      <c r="AB26" s="738"/>
      <c r="AC26" s="738"/>
      <c r="AD26" s="738"/>
      <c r="AE26" s="738"/>
      <c r="AF26" s="832" t="s">
        <v>371</v>
      </c>
      <c r="AG26" s="833"/>
      <c r="AH26" s="833"/>
      <c r="AI26" s="833"/>
      <c r="AJ26" s="834"/>
      <c r="AK26" s="738" t="s">
        <v>372</v>
      </c>
      <c r="AL26" s="738"/>
      <c r="AM26" s="738"/>
      <c r="AN26" s="738"/>
      <c r="AO26" s="739"/>
      <c r="AP26" s="737" t="s">
        <v>373</v>
      </c>
      <c r="AQ26" s="738"/>
      <c r="AR26" s="738"/>
      <c r="AS26" s="738"/>
      <c r="AT26" s="739"/>
      <c r="AU26" s="737" t="s">
        <v>374</v>
      </c>
      <c r="AV26" s="738"/>
      <c r="AW26" s="738"/>
      <c r="AX26" s="738"/>
      <c r="AY26" s="739"/>
      <c r="AZ26" s="737" t="s">
        <v>375</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514</v>
      </c>
      <c r="C28" s="752"/>
      <c r="D28" s="752"/>
      <c r="E28" s="752"/>
      <c r="F28" s="752"/>
      <c r="G28" s="752"/>
      <c r="H28" s="752"/>
      <c r="I28" s="752"/>
      <c r="J28" s="752"/>
      <c r="K28" s="752"/>
      <c r="L28" s="752"/>
      <c r="M28" s="752"/>
      <c r="N28" s="752"/>
      <c r="O28" s="752"/>
      <c r="P28" s="753"/>
      <c r="Q28" s="842">
        <v>3802</v>
      </c>
      <c r="R28" s="843"/>
      <c r="S28" s="843"/>
      <c r="T28" s="843"/>
      <c r="U28" s="843"/>
      <c r="V28" s="843">
        <v>3704</v>
      </c>
      <c r="W28" s="843"/>
      <c r="X28" s="843"/>
      <c r="Y28" s="843"/>
      <c r="Z28" s="843"/>
      <c r="AA28" s="843">
        <v>98</v>
      </c>
      <c r="AB28" s="843"/>
      <c r="AC28" s="843"/>
      <c r="AD28" s="843"/>
      <c r="AE28" s="844"/>
      <c r="AF28" s="845">
        <v>98</v>
      </c>
      <c r="AG28" s="843"/>
      <c r="AH28" s="843"/>
      <c r="AI28" s="843"/>
      <c r="AJ28" s="846"/>
      <c r="AK28" s="847">
        <v>325</v>
      </c>
      <c r="AL28" s="838"/>
      <c r="AM28" s="838"/>
      <c r="AN28" s="838"/>
      <c r="AO28" s="838"/>
      <c r="AP28" s="838" t="s">
        <v>468</v>
      </c>
      <c r="AQ28" s="838"/>
      <c r="AR28" s="838"/>
      <c r="AS28" s="838"/>
      <c r="AT28" s="838"/>
      <c r="AU28" s="838" t="s">
        <v>468</v>
      </c>
      <c r="AV28" s="838"/>
      <c r="AW28" s="838"/>
      <c r="AX28" s="838"/>
      <c r="AY28" s="838"/>
      <c r="AZ28" s="839" t="s">
        <v>468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513</v>
      </c>
      <c r="C29" s="776"/>
      <c r="D29" s="776"/>
      <c r="E29" s="776"/>
      <c r="F29" s="776"/>
      <c r="G29" s="776"/>
      <c r="H29" s="776"/>
      <c r="I29" s="776"/>
      <c r="J29" s="776"/>
      <c r="K29" s="776"/>
      <c r="L29" s="776"/>
      <c r="M29" s="776"/>
      <c r="N29" s="776"/>
      <c r="O29" s="776"/>
      <c r="P29" s="777"/>
      <c r="Q29" s="778">
        <v>3403</v>
      </c>
      <c r="R29" s="779"/>
      <c r="S29" s="779"/>
      <c r="T29" s="779"/>
      <c r="U29" s="779"/>
      <c r="V29" s="779">
        <v>3291</v>
      </c>
      <c r="W29" s="779"/>
      <c r="X29" s="779"/>
      <c r="Y29" s="779"/>
      <c r="Z29" s="779"/>
      <c r="AA29" s="779">
        <v>112</v>
      </c>
      <c r="AB29" s="779"/>
      <c r="AC29" s="779"/>
      <c r="AD29" s="779"/>
      <c r="AE29" s="780"/>
      <c r="AF29" s="781">
        <v>112</v>
      </c>
      <c r="AG29" s="782"/>
      <c r="AH29" s="782"/>
      <c r="AI29" s="782"/>
      <c r="AJ29" s="783"/>
      <c r="AK29" s="850">
        <v>539</v>
      </c>
      <c r="AL29" s="851"/>
      <c r="AM29" s="851"/>
      <c r="AN29" s="851"/>
      <c r="AO29" s="851"/>
      <c r="AP29" s="851" t="s">
        <v>468</v>
      </c>
      <c r="AQ29" s="851"/>
      <c r="AR29" s="851"/>
      <c r="AS29" s="851"/>
      <c r="AT29" s="851"/>
      <c r="AU29" s="851" t="s">
        <v>468</v>
      </c>
      <c r="AV29" s="851"/>
      <c r="AW29" s="851"/>
      <c r="AX29" s="851"/>
      <c r="AY29" s="851"/>
      <c r="AZ29" s="852" t="s">
        <v>468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516</v>
      </c>
      <c r="C30" s="776"/>
      <c r="D30" s="776"/>
      <c r="E30" s="776"/>
      <c r="F30" s="776"/>
      <c r="G30" s="776"/>
      <c r="H30" s="776"/>
      <c r="I30" s="776"/>
      <c r="J30" s="776"/>
      <c r="K30" s="776"/>
      <c r="L30" s="776"/>
      <c r="M30" s="776"/>
      <c r="N30" s="776"/>
      <c r="O30" s="776"/>
      <c r="P30" s="777"/>
      <c r="Q30" s="778">
        <v>432</v>
      </c>
      <c r="R30" s="779"/>
      <c r="S30" s="779"/>
      <c r="T30" s="779"/>
      <c r="U30" s="779"/>
      <c r="V30" s="779">
        <v>431</v>
      </c>
      <c r="W30" s="779"/>
      <c r="X30" s="779"/>
      <c r="Y30" s="779"/>
      <c r="Z30" s="779"/>
      <c r="AA30" s="779">
        <v>0</v>
      </c>
      <c r="AB30" s="779"/>
      <c r="AC30" s="779"/>
      <c r="AD30" s="779"/>
      <c r="AE30" s="780"/>
      <c r="AF30" s="781">
        <v>0</v>
      </c>
      <c r="AG30" s="782"/>
      <c r="AH30" s="782"/>
      <c r="AI30" s="782"/>
      <c r="AJ30" s="783"/>
      <c r="AK30" s="850">
        <v>163</v>
      </c>
      <c r="AL30" s="851"/>
      <c r="AM30" s="851"/>
      <c r="AN30" s="851"/>
      <c r="AO30" s="851"/>
      <c r="AP30" s="851" t="s">
        <v>468</v>
      </c>
      <c r="AQ30" s="851"/>
      <c r="AR30" s="851"/>
      <c r="AS30" s="851"/>
      <c r="AT30" s="851"/>
      <c r="AU30" s="851" t="s">
        <v>468</v>
      </c>
      <c r="AV30" s="851"/>
      <c r="AW30" s="851"/>
      <c r="AX30" s="851"/>
      <c r="AY30" s="851"/>
      <c r="AZ30" s="852" t="s">
        <v>468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517</v>
      </c>
      <c r="C31" s="776"/>
      <c r="D31" s="776"/>
      <c r="E31" s="776"/>
      <c r="F31" s="776"/>
      <c r="G31" s="776"/>
      <c r="H31" s="776"/>
      <c r="I31" s="776"/>
      <c r="J31" s="776"/>
      <c r="K31" s="776"/>
      <c r="L31" s="776"/>
      <c r="M31" s="776"/>
      <c r="N31" s="776"/>
      <c r="O31" s="776"/>
      <c r="P31" s="777"/>
      <c r="Q31" s="778">
        <v>16</v>
      </c>
      <c r="R31" s="779"/>
      <c r="S31" s="779"/>
      <c r="T31" s="779"/>
      <c r="U31" s="779"/>
      <c r="V31" s="779">
        <v>16</v>
      </c>
      <c r="W31" s="779"/>
      <c r="X31" s="779"/>
      <c r="Y31" s="779"/>
      <c r="Z31" s="779"/>
      <c r="AA31" s="779" t="s">
        <v>468</v>
      </c>
      <c r="AB31" s="779"/>
      <c r="AC31" s="779"/>
      <c r="AD31" s="779"/>
      <c r="AE31" s="780"/>
      <c r="AF31" s="781" t="s">
        <v>468</v>
      </c>
      <c r="AG31" s="782"/>
      <c r="AH31" s="782"/>
      <c r="AI31" s="782"/>
      <c r="AJ31" s="783"/>
      <c r="AK31" s="850" t="s">
        <v>468</v>
      </c>
      <c r="AL31" s="851"/>
      <c r="AM31" s="851"/>
      <c r="AN31" s="851"/>
      <c r="AO31" s="851"/>
      <c r="AP31" s="851" t="s">
        <v>468</v>
      </c>
      <c r="AQ31" s="851"/>
      <c r="AR31" s="851"/>
      <c r="AS31" s="851"/>
      <c r="AT31" s="851"/>
      <c r="AU31" s="851" t="s">
        <v>468</v>
      </c>
      <c r="AV31" s="851"/>
      <c r="AW31" s="851"/>
      <c r="AX31" s="851"/>
      <c r="AY31" s="851"/>
      <c r="AZ31" s="852" t="s">
        <v>468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515</v>
      </c>
      <c r="C32" s="776"/>
      <c r="D32" s="776"/>
      <c r="E32" s="776"/>
      <c r="F32" s="776"/>
      <c r="G32" s="776"/>
      <c r="H32" s="776"/>
      <c r="I32" s="776"/>
      <c r="J32" s="776"/>
      <c r="K32" s="776"/>
      <c r="L32" s="776"/>
      <c r="M32" s="776"/>
      <c r="N32" s="776"/>
      <c r="O32" s="776"/>
      <c r="P32" s="777"/>
      <c r="Q32" s="778">
        <v>4818</v>
      </c>
      <c r="R32" s="779"/>
      <c r="S32" s="779"/>
      <c r="T32" s="779"/>
      <c r="U32" s="779"/>
      <c r="V32" s="779">
        <v>5473</v>
      </c>
      <c r="W32" s="779"/>
      <c r="X32" s="779"/>
      <c r="Y32" s="779"/>
      <c r="Z32" s="779"/>
      <c r="AA32" s="779">
        <v>-655</v>
      </c>
      <c r="AB32" s="779"/>
      <c r="AC32" s="779"/>
      <c r="AD32" s="779"/>
      <c r="AE32" s="780"/>
      <c r="AF32" s="781">
        <v>70</v>
      </c>
      <c r="AG32" s="782"/>
      <c r="AH32" s="782"/>
      <c r="AI32" s="782"/>
      <c r="AJ32" s="783"/>
      <c r="AK32" s="850">
        <v>1043</v>
      </c>
      <c r="AL32" s="851"/>
      <c r="AM32" s="851"/>
      <c r="AN32" s="851"/>
      <c r="AO32" s="851"/>
      <c r="AP32" s="851">
        <v>8553</v>
      </c>
      <c r="AQ32" s="851"/>
      <c r="AR32" s="851"/>
      <c r="AS32" s="851"/>
      <c r="AT32" s="851"/>
      <c r="AU32" s="851">
        <v>4704</v>
      </c>
      <c r="AV32" s="851"/>
      <c r="AW32" s="851"/>
      <c r="AX32" s="851"/>
      <c r="AY32" s="851"/>
      <c r="AZ32" s="852" t="s">
        <v>468</v>
      </c>
      <c r="BA32" s="852"/>
      <c r="BB32" s="852"/>
      <c r="BC32" s="852"/>
      <c r="BD32" s="852"/>
      <c r="BE32" s="848" t="s">
        <v>523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518</v>
      </c>
      <c r="C33" s="776"/>
      <c r="D33" s="776"/>
      <c r="E33" s="776"/>
      <c r="F33" s="776"/>
      <c r="G33" s="776"/>
      <c r="H33" s="776"/>
      <c r="I33" s="776"/>
      <c r="J33" s="776"/>
      <c r="K33" s="776"/>
      <c r="L33" s="776"/>
      <c r="M33" s="776"/>
      <c r="N33" s="776"/>
      <c r="O33" s="776"/>
      <c r="P33" s="777"/>
      <c r="Q33" s="778">
        <v>767</v>
      </c>
      <c r="R33" s="779"/>
      <c r="S33" s="779"/>
      <c r="T33" s="779"/>
      <c r="U33" s="779"/>
      <c r="V33" s="779">
        <v>766</v>
      </c>
      <c r="W33" s="779"/>
      <c r="X33" s="779"/>
      <c r="Y33" s="779"/>
      <c r="Z33" s="779"/>
      <c r="AA33" s="779">
        <v>2</v>
      </c>
      <c r="AB33" s="779"/>
      <c r="AC33" s="779"/>
      <c r="AD33" s="779"/>
      <c r="AE33" s="780"/>
      <c r="AF33" s="781" t="s">
        <v>468</v>
      </c>
      <c r="AG33" s="782"/>
      <c r="AH33" s="782"/>
      <c r="AI33" s="782"/>
      <c r="AJ33" s="783"/>
      <c r="AK33" s="850">
        <v>374</v>
      </c>
      <c r="AL33" s="851"/>
      <c r="AM33" s="851"/>
      <c r="AN33" s="851"/>
      <c r="AO33" s="851"/>
      <c r="AP33" s="851">
        <v>2140</v>
      </c>
      <c r="AQ33" s="851"/>
      <c r="AR33" s="851"/>
      <c r="AS33" s="851"/>
      <c r="AT33" s="851"/>
      <c r="AU33" s="851">
        <v>2140</v>
      </c>
      <c r="AV33" s="851"/>
      <c r="AW33" s="851"/>
      <c r="AX33" s="851"/>
      <c r="AY33" s="851"/>
      <c r="AZ33" s="852" t="s">
        <v>468</v>
      </c>
      <c r="BA33" s="852"/>
      <c r="BB33" s="852"/>
      <c r="BC33" s="852"/>
      <c r="BD33" s="852"/>
      <c r="BE33" s="848" t="s">
        <v>524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519</v>
      </c>
      <c r="C34" s="776"/>
      <c r="D34" s="776"/>
      <c r="E34" s="776"/>
      <c r="F34" s="776"/>
      <c r="G34" s="776"/>
      <c r="H34" s="776"/>
      <c r="I34" s="776"/>
      <c r="J34" s="776"/>
      <c r="K34" s="776"/>
      <c r="L34" s="776"/>
      <c r="M34" s="776"/>
      <c r="N34" s="776"/>
      <c r="O34" s="776"/>
      <c r="P34" s="777"/>
      <c r="Q34" s="778">
        <v>786</v>
      </c>
      <c r="R34" s="779"/>
      <c r="S34" s="779"/>
      <c r="T34" s="779"/>
      <c r="U34" s="779"/>
      <c r="V34" s="779">
        <v>774</v>
      </c>
      <c r="W34" s="779"/>
      <c r="X34" s="779"/>
      <c r="Y34" s="779"/>
      <c r="Z34" s="779"/>
      <c r="AA34" s="779">
        <v>12</v>
      </c>
      <c r="AB34" s="779"/>
      <c r="AC34" s="779"/>
      <c r="AD34" s="779"/>
      <c r="AE34" s="780"/>
      <c r="AF34" s="781" t="s">
        <v>468</v>
      </c>
      <c r="AG34" s="782"/>
      <c r="AH34" s="782"/>
      <c r="AI34" s="782"/>
      <c r="AJ34" s="783"/>
      <c r="AK34" s="850">
        <v>254</v>
      </c>
      <c r="AL34" s="851"/>
      <c r="AM34" s="851"/>
      <c r="AN34" s="851"/>
      <c r="AO34" s="851"/>
      <c r="AP34" s="851">
        <v>2178</v>
      </c>
      <c r="AQ34" s="851"/>
      <c r="AR34" s="851"/>
      <c r="AS34" s="851"/>
      <c r="AT34" s="851"/>
      <c r="AU34" s="851">
        <v>2172</v>
      </c>
      <c r="AV34" s="851"/>
      <c r="AW34" s="851"/>
      <c r="AX34" s="851"/>
      <c r="AY34" s="851"/>
      <c r="AZ34" s="852" t="s">
        <v>468</v>
      </c>
      <c r="BA34" s="852"/>
      <c r="BB34" s="852"/>
      <c r="BC34" s="852"/>
      <c r="BD34" s="852"/>
      <c r="BE34" s="848" t="s">
        <v>524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525</v>
      </c>
      <c r="C35" s="776"/>
      <c r="D35" s="776"/>
      <c r="E35" s="776"/>
      <c r="F35" s="776"/>
      <c r="G35" s="776"/>
      <c r="H35" s="776"/>
      <c r="I35" s="776"/>
      <c r="J35" s="776"/>
      <c r="K35" s="776"/>
      <c r="L35" s="776"/>
      <c r="M35" s="776"/>
      <c r="N35" s="776"/>
      <c r="O35" s="776"/>
      <c r="P35" s="777"/>
      <c r="Q35" s="778">
        <v>324</v>
      </c>
      <c r="R35" s="779"/>
      <c r="S35" s="779"/>
      <c r="T35" s="779"/>
      <c r="U35" s="779"/>
      <c r="V35" s="779">
        <v>324</v>
      </c>
      <c r="W35" s="779"/>
      <c r="X35" s="779"/>
      <c r="Y35" s="779"/>
      <c r="Z35" s="779"/>
      <c r="AA35" s="779" t="s">
        <v>468</v>
      </c>
      <c r="AB35" s="779"/>
      <c r="AC35" s="779"/>
      <c r="AD35" s="779"/>
      <c r="AE35" s="780"/>
      <c r="AF35" s="781" t="s">
        <v>468</v>
      </c>
      <c r="AG35" s="782"/>
      <c r="AH35" s="782"/>
      <c r="AI35" s="782"/>
      <c r="AJ35" s="783"/>
      <c r="AK35" s="850">
        <v>195</v>
      </c>
      <c r="AL35" s="851"/>
      <c r="AM35" s="851"/>
      <c r="AN35" s="851"/>
      <c r="AO35" s="851"/>
      <c r="AP35" s="851">
        <v>1817</v>
      </c>
      <c r="AQ35" s="851"/>
      <c r="AR35" s="851"/>
      <c r="AS35" s="851"/>
      <c r="AT35" s="851"/>
      <c r="AU35" s="851">
        <v>1806</v>
      </c>
      <c r="AV35" s="851"/>
      <c r="AW35" s="851"/>
      <c r="AX35" s="851"/>
      <c r="AY35" s="851"/>
      <c r="AZ35" s="852" t="s">
        <v>468</v>
      </c>
      <c r="BA35" s="852"/>
      <c r="BB35" s="852"/>
      <c r="BC35" s="852"/>
      <c r="BD35" s="852"/>
      <c r="BE35" s="848" t="s">
        <v>524</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526</v>
      </c>
      <c r="C36" s="776"/>
      <c r="D36" s="776"/>
      <c r="E36" s="776"/>
      <c r="F36" s="776"/>
      <c r="G36" s="776"/>
      <c r="H36" s="776"/>
      <c r="I36" s="776"/>
      <c r="J36" s="776"/>
      <c r="K36" s="776"/>
      <c r="L36" s="776"/>
      <c r="M36" s="776"/>
      <c r="N36" s="776"/>
      <c r="O36" s="776"/>
      <c r="P36" s="777"/>
      <c r="Q36" s="778">
        <v>40</v>
      </c>
      <c r="R36" s="779"/>
      <c r="S36" s="779"/>
      <c r="T36" s="779"/>
      <c r="U36" s="779"/>
      <c r="V36" s="779">
        <v>40</v>
      </c>
      <c r="W36" s="779"/>
      <c r="X36" s="779"/>
      <c r="Y36" s="779"/>
      <c r="Z36" s="779"/>
      <c r="AA36" s="779" t="s">
        <v>468</v>
      </c>
      <c r="AB36" s="779"/>
      <c r="AC36" s="779"/>
      <c r="AD36" s="779"/>
      <c r="AE36" s="780"/>
      <c r="AF36" s="781" t="s">
        <v>468</v>
      </c>
      <c r="AG36" s="782"/>
      <c r="AH36" s="782"/>
      <c r="AI36" s="782"/>
      <c r="AJ36" s="783"/>
      <c r="AK36" s="850">
        <v>32</v>
      </c>
      <c r="AL36" s="851"/>
      <c r="AM36" s="851"/>
      <c r="AN36" s="851"/>
      <c r="AO36" s="851"/>
      <c r="AP36" s="851">
        <v>141</v>
      </c>
      <c r="AQ36" s="851"/>
      <c r="AR36" s="851"/>
      <c r="AS36" s="851"/>
      <c r="AT36" s="851"/>
      <c r="AU36" s="851">
        <v>140</v>
      </c>
      <c r="AV36" s="851"/>
      <c r="AW36" s="851"/>
      <c r="AX36" s="851"/>
      <c r="AY36" s="851"/>
      <c r="AZ36" s="852" t="s">
        <v>468</v>
      </c>
      <c r="BA36" s="852"/>
      <c r="BB36" s="852"/>
      <c r="BC36" s="852"/>
      <c r="BD36" s="852"/>
      <c r="BE36" s="848" t="s">
        <v>524</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527</v>
      </c>
      <c r="C37" s="776"/>
      <c r="D37" s="776"/>
      <c r="E37" s="776"/>
      <c r="F37" s="776"/>
      <c r="G37" s="776"/>
      <c r="H37" s="776"/>
      <c r="I37" s="776"/>
      <c r="J37" s="776"/>
      <c r="K37" s="776"/>
      <c r="L37" s="776"/>
      <c r="M37" s="776"/>
      <c r="N37" s="776"/>
      <c r="O37" s="776"/>
      <c r="P37" s="777"/>
      <c r="Q37" s="778">
        <v>81</v>
      </c>
      <c r="R37" s="779"/>
      <c r="S37" s="779"/>
      <c r="T37" s="779"/>
      <c r="U37" s="779"/>
      <c r="V37" s="779">
        <v>81</v>
      </c>
      <c r="W37" s="779"/>
      <c r="X37" s="779"/>
      <c r="Y37" s="779"/>
      <c r="Z37" s="779"/>
      <c r="AA37" s="779" t="s">
        <v>468</v>
      </c>
      <c r="AB37" s="779"/>
      <c r="AC37" s="779"/>
      <c r="AD37" s="779"/>
      <c r="AE37" s="780"/>
      <c r="AF37" s="781" t="s">
        <v>468</v>
      </c>
      <c r="AG37" s="782"/>
      <c r="AH37" s="782"/>
      <c r="AI37" s="782"/>
      <c r="AJ37" s="783"/>
      <c r="AK37" s="850">
        <v>5</v>
      </c>
      <c r="AL37" s="851"/>
      <c r="AM37" s="851"/>
      <c r="AN37" s="851"/>
      <c r="AO37" s="851"/>
      <c r="AP37" s="851">
        <v>0</v>
      </c>
      <c r="AQ37" s="851"/>
      <c r="AR37" s="851"/>
      <c r="AS37" s="851"/>
      <c r="AT37" s="851"/>
      <c r="AU37" s="851">
        <v>0</v>
      </c>
      <c r="AV37" s="851"/>
      <c r="AW37" s="851"/>
      <c r="AX37" s="851"/>
      <c r="AY37" s="851"/>
      <c r="AZ37" s="852" t="s">
        <v>468</v>
      </c>
      <c r="BA37" s="852"/>
      <c r="BB37" s="852"/>
      <c r="BC37" s="852"/>
      <c r="BD37" s="852"/>
      <c r="BE37" s="848" t="s">
        <v>524</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528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281</v>
      </c>
      <c r="AG63" s="862"/>
      <c r="AH63" s="862"/>
      <c r="AI63" s="862"/>
      <c r="AJ63" s="863"/>
      <c r="AK63" s="864"/>
      <c r="AL63" s="859"/>
      <c r="AM63" s="859"/>
      <c r="AN63" s="859"/>
      <c r="AO63" s="859"/>
      <c r="AP63" s="862">
        <v>14829</v>
      </c>
      <c r="AQ63" s="862"/>
      <c r="AR63" s="862"/>
      <c r="AS63" s="862"/>
      <c r="AT63" s="862"/>
      <c r="AU63" s="862">
        <v>10963</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382</v>
      </c>
      <c r="B66" s="761"/>
      <c r="C66" s="761"/>
      <c r="D66" s="761"/>
      <c r="E66" s="761"/>
      <c r="F66" s="761"/>
      <c r="G66" s="761"/>
      <c r="H66" s="761"/>
      <c r="I66" s="761"/>
      <c r="J66" s="761"/>
      <c r="K66" s="761"/>
      <c r="L66" s="761"/>
      <c r="M66" s="761"/>
      <c r="N66" s="761"/>
      <c r="O66" s="761"/>
      <c r="P66" s="762"/>
      <c r="Q66" s="737" t="s">
        <v>368</v>
      </c>
      <c r="R66" s="738"/>
      <c r="S66" s="738"/>
      <c r="T66" s="738"/>
      <c r="U66" s="739"/>
      <c r="V66" s="737" t="s">
        <v>369</v>
      </c>
      <c r="W66" s="738"/>
      <c r="X66" s="738"/>
      <c r="Y66" s="738"/>
      <c r="Z66" s="739"/>
      <c r="AA66" s="737" t="s">
        <v>370</v>
      </c>
      <c r="AB66" s="738"/>
      <c r="AC66" s="738"/>
      <c r="AD66" s="738"/>
      <c r="AE66" s="739"/>
      <c r="AF66" s="872" t="s">
        <v>371</v>
      </c>
      <c r="AG66" s="833"/>
      <c r="AH66" s="833"/>
      <c r="AI66" s="833"/>
      <c r="AJ66" s="873"/>
      <c r="AK66" s="737" t="s">
        <v>372</v>
      </c>
      <c r="AL66" s="761"/>
      <c r="AM66" s="761"/>
      <c r="AN66" s="761"/>
      <c r="AO66" s="762"/>
      <c r="AP66" s="737" t="s">
        <v>373</v>
      </c>
      <c r="AQ66" s="738"/>
      <c r="AR66" s="738"/>
      <c r="AS66" s="738"/>
      <c r="AT66" s="739"/>
      <c r="AU66" s="737" t="s">
        <v>383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529</v>
      </c>
      <c r="C68" s="890"/>
      <c r="D68" s="890"/>
      <c r="E68" s="890"/>
      <c r="F68" s="890"/>
      <c r="G68" s="890"/>
      <c r="H68" s="890"/>
      <c r="I68" s="890"/>
      <c r="J68" s="890"/>
      <c r="K68" s="890"/>
      <c r="L68" s="890"/>
      <c r="M68" s="890"/>
      <c r="N68" s="890"/>
      <c r="O68" s="890"/>
      <c r="P68" s="891"/>
      <c r="Q68" s="892">
        <v>1659</v>
      </c>
      <c r="R68" s="886"/>
      <c r="S68" s="886"/>
      <c r="T68" s="886"/>
      <c r="U68" s="886"/>
      <c r="V68" s="886">
        <v>1686</v>
      </c>
      <c r="W68" s="886"/>
      <c r="X68" s="886"/>
      <c r="Y68" s="886"/>
      <c r="Z68" s="886"/>
      <c r="AA68" s="886">
        <v>-26</v>
      </c>
      <c r="AB68" s="886"/>
      <c r="AC68" s="886"/>
      <c r="AD68" s="886"/>
      <c r="AE68" s="886"/>
      <c r="AF68" s="886">
        <v>2169</v>
      </c>
      <c r="AG68" s="886"/>
      <c r="AH68" s="886"/>
      <c r="AI68" s="886"/>
      <c r="AJ68" s="886"/>
      <c r="AK68" s="886" t="s">
        <v>468</v>
      </c>
      <c r="AL68" s="886"/>
      <c r="AM68" s="886"/>
      <c r="AN68" s="886"/>
      <c r="AO68" s="886"/>
      <c r="AP68" s="886">
        <v>7217</v>
      </c>
      <c r="AQ68" s="886"/>
      <c r="AR68" s="886"/>
      <c r="AS68" s="886"/>
      <c r="AT68" s="886"/>
      <c r="AU68" s="886">
        <v>8</v>
      </c>
      <c r="AV68" s="886"/>
      <c r="AW68" s="886"/>
      <c r="AX68" s="886"/>
      <c r="AY68" s="886"/>
      <c r="AZ68" s="887" t="s">
        <v>523</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530</v>
      </c>
      <c r="C69" s="894"/>
      <c r="D69" s="894"/>
      <c r="E69" s="894"/>
      <c r="F69" s="894"/>
      <c r="G69" s="894"/>
      <c r="H69" s="894"/>
      <c r="I69" s="894"/>
      <c r="J69" s="894"/>
      <c r="K69" s="894"/>
      <c r="L69" s="894"/>
      <c r="M69" s="894"/>
      <c r="N69" s="894"/>
      <c r="O69" s="894"/>
      <c r="P69" s="895"/>
      <c r="Q69" s="896">
        <v>1306</v>
      </c>
      <c r="R69" s="851"/>
      <c r="S69" s="851"/>
      <c r="T69" s="851"/>
      <c r="U69" s="851"/>
      <c r="V69" s="851">
        <v>1281</v>
      </c>
      <c r="W69" s="851"/>
      <c r="X69" s="851"/>
      <c r="Y69" s="851"/>
      <c r="Z69" s="851"/>
      <c r="AA69" s="851">
        <v>25</v>
      </c>
      <c r="AB69" s="851"/>
      <c r="AC69" s="851"/>
      <c r="AD69" s="851"/>
      <c r="AE69" s="851"/>
      <c r="AF69" s="851">
        <v>25</v>
      </c>
      <c r="AG69" s="851"/>
      <c r="AH69" s="851"/>
      <c r="AI69" s="851"/>
      <c r="AJ69" s="851"/>
      <c r="AK69" s="851">
        <v>11</v>
      </c>
      <c r="AL69" s="851"/>
      <c r="AM69" s="851"/>
      <c r="AN69" s="851"/>
      <c r="AO69" s="851"/>
      <c r="AP69" s="851">
        <v>826</v>
      </c>
      <c r="AQ69" s="851"/>
      <c r="AR69" s="851"/>
      <c r="AS69" s="851"/>
      <c r="AT69" s="851"/>
      <c r="AU69" s="851">
        <v>222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531</v>
      </c>
      <c r="C70" s="894"/>
      <c r="D70" s="894"/>
      <c r="E70" s="894"/>
      <c r="F70" s="894"/>
      <c r="G70" s="894"/>
      <c r="H70" s="894"/>
      <c r="I70" s="894"/>
      <c r="J70" s="894"/>
      <c r="K70" s="894"/>
      <c r="L70" s="894"/>
      <c r="M70" s="894"/>
      <c r="N70" s="894"/>
      <c r="O70" s="894"/>
      <c r="P70" s="895"/>
      <c r="Q70" s="896">
        <v>781</v>
      </c>
      <c r="R70" s="851"/>
      <c r="S70" s="851"/>
      <c r="T70" s="851"/>
      <c r="U70" s="851"/>
      <c r="V70" s="851">
        <v>775</v>
      </c>
      <c r="W70" s="851"/>
      <c r="X70" s="851"/>
      <c r="Y70" s="851"/>
      <c r="Z70" s="851"/>
      <c r="AA70" s="851">
        <v>7</v>
      </c>
      <c r="AB70" s="851"/>
      <c r="AC70" s="851"/>
      <c r="AD70" s="851"/>
      <c r="AE70" s="851"/>
      <c r="AF70" s="851">
        <v>7</v>
      </c>
      <c r="AG70" s="851"/>
      <c r="AH70" s="851"/>
      <c r="AI70" s="851"/>
      <c r="AJ70" s="851"/>
      <c r="AK70" s="851">
        <v>307</v>
      </c>
      <c r="AL70" s="851"/>
      <c r="AM70" s="851"/>
      <c r="AN70" s="851"/>
      <c r="AO70" s="851"/>
      <c r="AP70" s="851" t="s">
        <v>468</v>
      </c>
      <c r="AQ70" s="851"/>
      <c r="AR70" s="851"/>
      <c r="AS70" s="851"/>
      <c r="AT70" s="851"/>
      <c r="AU70" s="851" t="s">
        <v>468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532</v>
      </c>
      <c r="C71" s="894"/>
      <c r="D71" s="894"/>
      <c r="E71" s="894"/>
      <c r="F71" s="894"/>
      <c r="G71" s="894"/>
      <c r="H71" s="894"/>
      <c r="I71" s="894"/>
      <c r="J71" s="894"/>
      <c r="K71" s="894"/>
      <c r="L71" s="894"/>
      <c r="M71" s="894"/>
      <c r="N71" s="894"/>
      <c r="O71" s="894"/>
      <c r="P71" s="895"/>
      <c r="Q71" s="896">
        <v>1106</v>
      </c>
      <c r="R71" s="851"/>
      <c r="S71" s="851"/>
      <c r="T71" s="851"/>
      <c r="U71" s="851"/>
      <c r="V71" s="851">
        <v>1105</v>
      </c>
      <c r="W71" s="851"/>
      <c r="X71" s="851"/>
      <c r="Y71" s="851"/>
      <c r="Z71" s="851"/>
      <c r="AA71" s="851">
        <v>0</v>
      </c>
      <c r="AB71" s="851"/>
      <c r="AC71" s="851"/>
      <c r="AD71" s="851"/>
      <c r="AE71" s="851"/>
      <c r="AF71" s="851">
        <v>0</v>
      </c>
      <c r="AG71" s="851"/>
      <c r="AH71" s="851"/>
      <c r="AI71" s="851"/>
      <c r="AJ71" s="851"/>
      <c r="AK71" s="851">
        <v>36</v>
      </c>
      <c r="AL71" s="851"/>
      <c r="AM71" s="851"/>
      <c r="AN71" s="851"/>
      <c r="AO71" s="851"/>
      <c r="AP71" s="851" t="s">
        <v>468</v>
      </c>
      <c r="AQ71" s="851"/>
      <c r="AR71" s="851"/>
      <c r="AS71" s="851"/>
      <c r="AT71" s="851"/>
      <c r="AU71" s="851" t="s">
        <v>468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533</v>
      </c>
      <c r="C72" s="894"/>
      <c r="D72" s="894"/>
      <c r="E72" s="894"/>
      <c r="F72" s="894"/>
      <c r="G72" s="894"/>
      <c r="H72" s="894"/>
      <c r="I72" s="894"/>
      <c r="J72" s="894"/>
      <c r="K72" s="894"/>
      <c r="L72" s="894"/>
      <c r="M72" s="894"/>
      <c r="N72" s="894"/>
      <c r="O72" s="894"/>
      <c r="P72" s="895"/>
      <c r="Q72" s="896">
        <v>192</v>
      </c>
      <c r="R72" s="851"/>
      <c r="S72" s="851"/>
      <c r="T72" s="851"/>
      <c r="U72" s="851"/>
      <c r="V72" s="851">
        <v>191</v>
      </c>
      <c r="W72" s="851"/>
      <c r="X72" s="851"/>
      <c r="Y72" s="851"/>
      <c r="Z72" s="851"/>
      <c r="AA72" s="851">
        <v>2</v>
      </c>
      <c r="AB72" s="851"/>
      <c r="AC72" s="851"/>
      <c r="AD72" s="851"/>
      <c r="AE72" s="851"/>
      <c r="AF72" s="851">
        <v>2</v>
      </c>
      <c r="AG72" s="851"/>
      <c r="AH72" s="851"/>
      <c r="AI72" s="851"/>
      <c r="AJ72" s="851"/>
      <c r="AK72" s="851" t="s">
        <v>468</v>
      </c>
      <c r="AL72" s="851"/>
      <c r="AM72" s="851"/>
      <c r="AN72" s="851"/>
      <c r="AO72" s="851"/>
      <c r="AP72" s="851" t="s">
        <v>468</v>
      </c>
      <c r="AQ72" s="851"/>
      <c r="AR72" s="851"/>
      <c r="AS72" s="851"/>
      <c r="AT72" s="851"/>
      <c r="AU72" s="851" t="s">
        <v>468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534</v>
      </c>
      <c r="C73" s="894"/>
      <c r="D73" s="894"/>
      <c r="E73" s="894"/>
      <c r="F73" s="894"/>
      <c r="G73" s="894"/>
      <c r="H73" s="894"/>
      <c r="I73" s="894"/>
      <c r="J73" s="894"/>
      <c r="K73" s="894"/>
      <c r="L73" s="894"/>
      <c r="M73" s="894"/>
      <c r="N73" s="894"/>
      <c r="O73" s="894"/>
      <c r="P73" s="895"/>
      <c r="Q73" s="896">
        <v>22</v>
      </c>
      <c r="R73" s="851"/>
      <c r="S73" s="851"/>
      <c r="T73" s="851"/>
      <c r="U73" s="851"/>
      <c r="V73" s="851">
        <v>21</v>
      </c>
      <c r="W73" s="851"/>
      <c r="X73" s="851"/>
      <c r="Y73" s="851"/>
      <c r="Z73" s="851"/>
      <c r="AA73" s="851">
        <v>1</v>
      </c>
      <c r="AB73" s="851"/>
      <c r="AC73" s="851"/>
      <c r="AD73" s="851"/>
      <c r="AE73" s="851"/>
      <c r="AF73" s="851">
        <v>1</v>
      </c>
      <c r="AG73" s="851"/>
      <c r="AH73" s="851"/>
      <c r="AI73" s="851"/>
      <c r="AJ73" s="851"/>
      <c r="AK73" s="851">
        <v>2</v>
      </c>
      <c r="AL73" s="851"/>
      <c r="AM73" s="851"/>
      <c r="AN73" s="851"/>
      <c r="AO73" s="851"/>
      <c r="AP73" s="851" t="s">
        <v>468</v>
      </c>
      <c r="AQ73" s="851"/>
      <c r="AR73" s="851"/>
      <c r="AS73" s="851"/>
      <c r="AT73" s="851"/>
      <c r="AU73" s="851" t="s">
        <v>468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535</v>
      </c>
      <c r="C74" s="894"/>
      <c r="D74" s="894"/>
      <c r="E74" s="894"/>
      <c r="F74" s="894"/>
      <c r="G74" s="894"/>
      <c r="H74" s="894"/>
      <c r="I74" s="894"/>
      <c r="J74" s="894"/>
      <c r="K74" s="894"/>
      <c r="L74" s="894"/>
      <c r="M74" s="894"/>
      <c r="N74" s="894"/>
      <c r="O74" s="894"/>
      <c r="P74" s="895"/>
      <c r="Q74" s="896">
        <v>14</v>
      </c>
      <c r="R74" s="851"/>
      <c r="S74" s="851"/>
      <c r="T74" s="851"/>
      <c r="U74" s="851"/>
      <c r="V74" s="851">
        <v>10</v>
      </c>
      <c r="W74" s="851"/>
      <c r="X74" s="851"/>
      <c r="Y74" s="851"/>
      <c r="Z74" s="851"/>
      <c r="AA74" s="851">
        <v>4</v>
      </c>
      <c r="AB74" s="851"/>
      <c r="AC74" s="851"/>
      <c r="AD74" s="851"/>
      <c r="AE74" s="851"/>
      <c r="AF74" s="851">
        <v>4</v>
      </c>
      <c r="AG74" s="851"/>
      <c r="AH74" s="851"/>
      <c r="AI74" s="851"/>
      <c r="AJ74" s="851"/>
      <c r="AK74" s="851" t="s">
        <v>468</v>
      </c>
      <c r="AL74" s="851"/>
      <c r="AM74" s="851"/>
      <c r="AN74" s="851"/>
      <c r="AO74" s="851"/>
      <c r="AP74" s="851" t="s">
        <v>468</v>
      </c>
      <c r="AQ74" s="851"/>
      <c r="AR74" s="851"/>
      <c r="AS74" s="851"/>
      <c r="AT74" s="851"/>
      <c r="AU74" s="851" t="s">
        <v>468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536</v>
      </c>
      <c r="C75" s="894"/>
      <c r="D75" s="894"/>
      <c r="E75" s="894"/>
      <c r="F75" s="894"/>
      <c r="G75" s="894"/>
      <c r="H75" s="894"/>
      <c r="I75" s="894"/>
      <c r="J75" s="894"/>
      <c r="K75" s="894"/>
      <c r="L75" s="894"/>
      <c r="M75" s="894"/>
      <c r="N75" s="894"/>
      <c r="O75" s="894"/>
      <c r="P75" s="895"/>
      <c r="Q75" s="899">
        <v>44</v>
      </c>
      <c r="R75" s="900"/>
      <c r="S75" s="900"/>
      <c r="T75" s="900"/>
      <c r="U75" s="850"/>
      <c r="V75" s="901">
        <v>42</v>
      </c>
      <c r="W75" s="900"/>
      <c r="X75" s="900"/>
      <c r="Y75" s="900"/>
      <c r="Z75" s="850"/>
      <c r="AA75" s="901">
        <v>1</v>
      </c>
      <c r="AB75" s="900"/>
      <c r="AC75" s="900"/>
      <c r="AD75" s="900"/>
      <c r="AE75" s="850"/>
      <c r="AF75" s="901">
        <v>1</v>
      </c>
      <c r="AG75" s="900"/>
      <c r="AH75" s="900"/>
      <c r="AI75" s="900"/>
      <c r="AJ75" s="850"/>
      <c r="AK75" s="901">
        <v>3</v>
      </c>
      <c r="AL75" s="900"/>
      <c r="AM75" s="900"/>
      <c r="AN75" s="900"/>
      <c r="AO75" s="850"/>
      <c r="AP75" s="851" t="s">
        <v>468</v>
      </c>
      <c r="AQ75" s="851"/>
      <c r="AR75" s="851"/>
      <c r="AS75" s="851"/>
      <c r="AT75" s="851"/>
      <c r="AU75" s="851" t="s">
        <v>468</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537</v>
      </c>
      <c r="C76" s="894"/>
      <c r="D76" s="894"/>
      <c r="E76" s="894"/>
      <c r="F76" s="894"/>
      <c r="G76" s="894"/>
      <c r="H76" s="894"/>
      <c r="I76" s="894"/>
      <c r="J76" s="894"/>
      <c r="K76" s="894"/>
      <c r="L76" s="894"/>
      <c r="M76" s="894"/>
      <c r="N76" s="894"/>
      <c r="O76" s="894"/>
      <c r="P76" s="895"/>
      <c r="Q76" s="899">
        <v>36</v>
      </c>
      <c r="R76" s="900"/>
      <c r="S76" s="900"/>
      <c r="T76" s="900"/>
      <c r="U76" s="850"/>
      <c r="V76" s="901">
        <v>30</v>
      </c>
      <c r="W76" s="900"/>
      <c r="X76" s="900"/>
      <c r="Y76" s="900"/>
      <c r="Z76" s="850"/>
      <c r="AA76" s="901">
        <v>6</v>
      </c>
      <c r="AB76" s="900"/>
      <c r="AC76" s="900"/>
      <c r="AD76" s="900"/>
      <c r="AE76" s="850"/>
      <c r="AF76" s="901">
        <v>6</v>
      </c>
      <c r="AG76" s="900"/>
      <c r="AH76" s="900"/>
      <c r="AI76" s="900"/>
      <c r="AJ76" s="850"/>
      <c r="AK76" s="901" t="s">
        <v>468</v>
      </c>
      <c r="AL76" s="900"/>
      <c r="AM76" s="900"/>
      <c r="AN76" s="900"/>
      <c r="AO76" s="850"/>
      <c r="AP76" s="851" t="s">
        <v>468</v>
      </c>
      <c r="AQ76" s="851"/>
      <c r="AR76" s="851"/>
      <c r="AS76" s="851"/>
      <c r="AT76" s="851"/>
      <c r="AU76" s="851" t="s">
        <v>468</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538</v>
      </c>
      <c r="C77" s="894"/>
      <c r="D77" s="894"/>
      <c r="E77" s="894"/>
      <c r="F77" s="894"/>
      <c r="G77" s="894"/>
      <c r="H77" s="894"/>
      <c r="I77" s="894"/>
      <c r="J77" s="894"/>
      <c r="K77" s="894"/>
      <c r="L77" s="894"/>
      <c r="M77" s="894"/>
      <c r="N77" s="894"/>
      <c r="O77" s="894"/>
      <c r="P77" s="895"/>
      <c r="Q77" s="899">
        <v>82</v>
      </c>
      <c r="R77" s="900"/>
      <c r="S77" s="900"/>
      <c r="T77" s="900"/>
      <c r="U77" s="850"/>
      <c r="V77" s="901">
        <v>80</v>
      </c>
      <c r="W77" s="900"/>
      <c r="X77" s="900"/>
      <c r="Y77" s="900"/>
      <c r="Z77" s="850"/>
      <c r="AA77" s="901">
        <v>2</v>
      </c>
      <c r="AB77" s="900"/>
      <c r="AC77" s="900"/>
      <c r="AD77" s="900"/>
      <c r="AE77" s="850"/>
      <c r="AF77" s="901">
        <v>2</v>
      </c>
      <c r="AG77" s="900"/>
      <c r="AH77" s="900"/>
      <c r="AI77" s="900"/>
      <c r="AJ77" s="850"/>
      <c r="AK77" s="901" t="s">
        <v>468</v>
      </c>
      <c r="AL77" s="900"/>
      <c r="AM77" s="900"/>
      <c r="AN77" s="900"/>
      <c r="AO77" s="850"/>
      <c r="AP77" s="851" t="s">
        <v>468</v>
      </c>
      <c r="AQ77" s="851"/>
      <c r="AR77" s="851"/>
      <c r="AS77" s="851"/>
      <c r="AT77" s="851"/>
      <c r="AU77" s="851" t="s">
        <v>468</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539</v>
      </c>
      <c r="C78" s="894"/>
      <c r="D78" s="894"/>
      <c r="E78" s="894"/>
      <c r="F78" s="894"/>
      <c r="G78" s="894"/>
      <c r="H78" s="894"/>
      <c r="I78" s="894"/>
      <c r="J78" s="894"/>
      <c r="K78" s="894"/>
      <c r="L78" s="894"/>
      <c r="M78" s="894"/>
      <c r="N78" s="894"/>
      <c r="O78" s="894"/>
      <c r="P78" s="895"/>
      <c r="Q78" s="899">
        <v>232896</v>
      </c>
      <c r="R78" s="900"/>
      <c r="S78" s="900"/>
      <c r="T78" s="900"/>
      <c r="U78" s="850"/>
      <c r="V78" s="901">
        <v>226370</v>
      </c>
      <c r="W78" s="900"/>
      <c r="X78" s="900"/>
      <c r="Y78" s="900"/>
      <c r="Z78" s="850"/>
      <c r="AA78" s="851">
        <v>6526</v>
      </c>
      <c r="AB78" s="851"/>
      <c r="AC78" s="851"/>
      <c r="AD78" s="851"/>
      <c r="AE78" s="851"/>
      <c r="AF78" s="851">
        <v>6526</v>
      </c>
      <c r="AG78" s="851"/>
      <c r="AH78" s="851"/>
      <c r="AI78" s="851"/>
      <c r="AJ78" s="851"/>
      <c r="AK78" s="851" t="s">
        <v>468</v>
      </c>
      <c r="AL78" s="851"/>
      <c r="AM78" s="851"/>
      <c r="AN78" s="851"/>
      <c r="AO78" s="851"/>
      <c r="AP78" s="851" t="s">
        <v>468</v>
      </c>
      <c r="AQ78" s="851"/>
      <c r="AR78" s="851"/>
      <c r="AS78" s="851"/>
      <c r="AT78" s="851"/>
      <c r="AU78" s="851" t="s">
        <v>468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540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8743</v>
      </c>
      <c r="AG88" s="862"/>
      <c r="AH88" s="862"/>
      <c r="AI88" s="862"/>
      <c r="AJ88" s="862"/>
      <c r="AK88" s="859"/>
      <c r="AL88" s="859"/>
      <c r="AM88" s="859"/>
      <c r="AN88" s="859"/>
      <c r="AO88" s="859"/>
      <c r="AP88" s="862">
        <v>8043</v>
      </c>
      <c r="AQ88" s="862"/>
      <c r="AR88" s="862"/>
      <c r="AS88" s="862"/>
      <c r="AT88" s="862"/>
      <c r="AU88" s="862">
        <v>230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546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107</v>
      </c>
      <c r="CS102" s="870"/>
      <c r="CT102" s="870"/>
      <c r="CU102" s="870"/>
      <c r="CV102" s="913"/>
      <c r="CW102" s="912" t="s">
        <v>468</v>
      </c>
      <c r="CX102" s="870"/>
      <c r="CY102" s="870"/>
      <c r="CZ102" s="870"/>
      <c r="DA102" s="913"/>
      <c r="DB102" s="912" t="s">
        <v>468</v>
      </c>
      <c r="DC102" s="870"/>
      <c r="DD102" s="870"/>
      <c r="DE102" s="870"/>
      <c r="DF102" s="913"/>
      <c r="DG102" s="912" t="s">
        <v>468</v>
      </c>
      <c r="DH102" s="870"/>
      <c r="DI102" s="870"/>
      <c r="DJ102" s="870"/>
      <c r="DK102" s="913"/>
      <c r="DL102" s="912" t="s">
        <v>468</v>
      </c>
      <c r="DM102" s="870"/>
      <c r="DN102" s="870"/>
      <c r="DO102" s="870"/>
      <c r="DP102" s="913"/>
      <c r="DQ102" s="912" t="s">
        <v>468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388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391</v>
      </c>
      <c r="AB109" s="915"/>
      <c r="AC109" s="915"/>
      <c r="AD109" s="915"/>
      <c r="AE109" s="916"/>
      <c r="AF109" s="914" t="s">
        <v>286</v>
      </c>
      <c r="AG109" s="915"/>
      <c r="AH109" s="915"/>
      <c r="AI109" s="915"/>
      <c r="AJ109" s="916"/>
      <c r="AK109" s="914" t="s">
        <v>285</v>
      </c>
      <c r="AL109" s="915"/>
      <c r="AM109" s="915"/>
      <c r="AN109" s="915"/>
      <c r="AO109" s="916"/>
      <c r="AP109" s="914" t="s">
        <v>392</v>
      </c>
      <c r="AQ109" s="915"/>
      <c r="AR109" s="915"/>
      <c r="AS109" s="915"/>
      <c r="AT109" s="917"/>
      <c r="AU109" s="934" t="s">
        <v>390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391</v>
      </c>
      <c r="BR109" s="915"/>
      <c r="BS109" s="915"/>
      <c r="BT109" s="915"/>
      <c r="BU109" s="916"/>
      <c r="BV109" s="914" t="s">
        <v>286</v>
      </c>
      <c r="BW109" s="915"/>
      <c r="BX109" s="915"/>
      <c r="BY109" s="915"/>
      <c r="BZ109" s="916"/>
      <c r="CA109" s="914" t="s">
        <v>285</v>
      </c>
      <c r="CB109" s="915"/>
      <c r="CC109" s="915"/>
      <c r="CD109" s="915"/>
      <c r="CE109" s="916"/>
      <c r="CF109" s="935" t="s">
        <v>392</v>
      </c>
      <c r="CG109" s="935"/>
      <c r="CH109" s="935"/>
      <c r="CI109" s="935"/>
      <c r="CJ109" s="935"/>
      <c r="CK109" s="914" t="s">
        <v>393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391</v>
      </c>
      <c r="DH109" s="915"/>
      <c r="DI109" s="915"/>
      <c r="DJ109" s="915"/>
      <c r="DK109" s="916"/>
      <c r="DL109" s="914" t="s">
        <v>286</v>
      </c>
      <c r="DM109" s="915"/>
      <c r="DN109" s="915"/>
      <c r="DO109" s="915"/>
      <c r="DP109" s="916"/>
      <c r="DQ109" s="914" t="s">
        <v>285</v>
      </c>
      <c r="DR109" s="915"/>
      <c r="DS109" s="915"/>
      <c r="DT109" s="915"/>
      <c r="DU109" s="916"/>
      <c r="DV109" s="914" t="s">
        <v>392</v>
      </c>
      <c r="DW109" s="915"/>
      <c r="DX109" s="915"/>
      <c r="DY109" s="915"/>
      <c r="DZ109" s="917"/>
    </row>
    <row r="110" spans="1:131" s="199" customFormat="1" ht="26.25" customHeight="1" x14ac:dyDescent="0.15">
      <c r="A110" s="918" t="s">
        <v>394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2235663</v>
      </c>
      <c r="AB110" s="922"/>
      <c r="AC110" s="922"/>
      <c r="AD110" s="922"/>
      <c r="AE110" s="923"/>
      <c r="AF110" s="924">
        <v>2131086</v>
      </c>
      <c r="AG110" s="922"/>
      <c r="AH110" s="922"/>
      <c r="AI110" s="922"/>
      <c r="AJ110" s="923"/>
      <c r="AK110" s="924">
        <v>2020264</v>
      </c>
      <c r="AL110" s="922"/>
      <c r="AM110" s="922"/>
      <c r="AN110" s="922"/>
      <c r="AO110" s="923"/>
      <c r="AP110" s="925">
        <v>27.9</v>
      </c>
      <c r="AQ110" s="926"/>
      <c r="AR110" s="926"/>
      <c r="AS110" s="926"/>
      <c r="AT110" s="927"/>
      <c r="AU110" s="928" t="s">
        <v>61</v>
      </c>
      <c r="AV110" s="929"/>
      <c r="AW110" s="929"/>
      <c r="AX110" s="929"/>
      <c r="AY110" s="929"/>
      <c r="AZ110" s="970" t="s">
        <v>395</v>
      </c>
      <c r="BA110" s="919"/>
      <c r="BB110" s="919"/>
      <c r="BC110" s="919"/>
      <c r="BD110" s="919"/>
      <c r="BE110" s="919"/>
      <c r="BF110" s="919"/>
      <c r="BG110" s="919"/>
      <c r="BH110" s="919"/>
      <c r="BI110" s="919"/>
      <c r="BJ110" s="919"/>
      <c r="BK110" s="919"/>
      <c r="BL110" s="919"/>
      <c r="BM110" s="919"/>
      <c r="BN110" s="919"/>
      <c r="BO110" s="919"/>
      <c r="BP110" s="920"/>
      <c r="BQ110" s="956">
        <v>19060038</v>
      </c>
      <c r="BR110" s="957"/>
      <c r="BS110" s="957"/>
      <c r="BT110" s="957"/>
      <c r="BU110" s="957"/>
      <c r="BV110" s="957">
        <v>18219792</v>
      </c>
      <c r="BW110" s="957"/>
      <c r="BX110" s="957"/>
      <c r="BY110" s="957"/>
      <c r="BZ110" s="957"/>
      <c r="CA110" s="957">
        <v>17254210</v>
      </c>
      <c r="CB110" s="957"/>
      <c r="CC110" s="957"/>
      <c r="CD110" s="957"/>
      <c r="CE110" s="957"/>
      <c r="CF110" s="971">
        <v>238.4</v>
      </c>
      <c r="CG110" s="972"/>
      <c r="CH110" s="972"/>
      <c r="CI110" s="972"/>
      <c r="CJ110" s="972"/>
      <c r="CK110" s="973" t="s">
        <v>396</v>
      </c>
      <c r="CL110" s="974"/>
      <c r="CM110" s="953" t="s">
        <v>397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398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399</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401</v>
      </c>
      <c r="B112" s="983"/>
      <c r="C112" s="980" t="s">
        <v>402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403</v>
      </c>
      <c r="BA112" s="980"/>
      <c r="BB112" s="980"/>
      <c r="BC112" s="980"/>
      <c r="BD112" s="980"/>
      <c r="BE112" s="980"/>
      <c r="BF112" s="980"/>
      <c r="BG112" s="980"/>
      <c r="BH112" s="980"/>
      <c r="BI112" s="980"/>
      <c r="BJ112" s="980"/>
      <c r="BK112" s="980"/>
      <c r="BL112" s="980"/>
      <c r="BM112" s="980"/>
      <c r="BN112" s="980"/>
      <c r="BO112" s="980"/>
      <c r="BP112" s="981"/>
      <c r="BQ112" s="949">
        <v>11403074</v>
      </c>
      <c r="BR112" s="950"/>
      <c r="BS112" s="950"/>
      <c r="BT112" s="950"/>
      <c r="BU112" s="950"/>
      <c r="BV112" s="950">
        <v>11014084</v>
      </c>
      <c r="BW112" s="950"/>
      <c r="BX112" s="950"/>
      <c r="BY112" s="950"/>
      <c r="BZ112" s="950"/>
      <c r="CA112" s="950">
        <v>10962883</v>
      </c>
      <c r="CB112" s="950"/>
      <c r="CC112" s="950"/>
      <c r="CD112" s="950"/>
      <c r="CE112" s="950"/>
      <c r="CF112" s="944">
        <v>151.5</v>
      </c>
      <c r="CG112" s="945"/>
      <c r="CH112" s="945"/>
      <c r="CI112" s="945"/>
      <c r="CJ112" s="945"/>
      <c r="CK112" s="975"/>
      <c r="CL112" s="976"/>
      <c r="CM112" s="946" t="s">
        <v>404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405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847022</v>
      </c>
      <c r="AB113" s="964"/>
      <c r="AC113" s="964"/>
      <c r="AD113" s="964"/>
      <c r="AE113" s="965"/>
      <c r="AF113" s="966">
        <v>880357</v>
      </c>
      <c r="AG113" s="964"/>
      <c r="AH113" s="964"/>
      <c r="AI113" s="964"/>
      <c r="AJ113" s="965"/>
      <c r="AK113" s="966">
        <v>877968</v>
      </c>
      <c r="AL113" s="964"/>
      <c r="AM113" s="964"/>
      <c r="AN113" s="964"/>
      <c r="AO113" s="965"/>
      <c r="AP113" s="967">
        <v>12.1</v>
      </c>
      <c r="AQ113" s="968"/>
      <c r="AR113" s="968"/>
      <c r="AS113" s="968"/>
      <c r="AT113" s="969"/>
      <c r="AU113" s="930"/>
      <c r="AV113" s="931"/>
      <c r="AW113" s="931"/>
      <c r="AX113" s="931"/>
      <c r="AY113" s="931"/>
      <c r="AZ113" s="979" t="s">
        <v>406</v>
      </c>
      <c r="BA113" s="980"/>
      <c r="BB113" s="980"/>
      <c r="BC113" s="980"/>
      <c r="BD113" s="980"/>
      <c r="BE113" s="980"/>
      <c r="BF113" s="980"/>
      <c r="BG113" s="980"/>
      <c r="BH113" s="980"/>
      <c r="BI113" s="980"/>
      <c r="BJ113" s="980"/>
      <c r="BK113" s="980"/>
      <c r="BL113" s="980"/>
      <c r="BM113" s="980"/>
      <c r="BN113" s="980"/>
      <c r="BO113" s="980"/>
      <c r="BP113" s="981"/>
      <c r="BQ113" s="949">
        <v>323568</v>
      </c>
      <c r="BR113" s="950"/>
      <c r="BS113" s="950"/>
      <c r="BT113" s="950"/>
      <c r="BU113" s="950"/>
      <c r="BV113" s="950">
        <v>280920</v>
      </c>
      <c r="BW113" s="950"/>
      <c r="BX113" s="950"/>
      <c r="BY113" s="950"/>
      <c r="BZ113" s="950"/>
      <c r="CA113" s="950">
        <v>229984</v>
      </c>
      <c r="CB113" s="950"/>
      <c r="CC113" s="950"/>
      <c r="CD113" s="950"/>
      <c r="CE113" s="950"/>
      <c r="CF113" s="944">
        <v>3.2</v>
      </c>
      <c r="CG113" s="945"/>
      <c r="CH113" s="945"/>
      <c r="CI113" s="945"/>
      <c r="CJ113" s="945"/>
      <c r="CK113" s="975"/>
      <c r="CL113" s="976"/>
      <c r="CM113" s="946" t="s">
        <v>407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408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29254</v>
      </c>
      <c r="AB114" s="989"/>
      <c r="AC114" s="989"/>
      <c r="AD114" s="989"/>
      <c r="AE114" s="990"/>
      <c r="AF114" s="991">
        <v>36012</v>
      </c>
      <c r="AG114" s="989"/>
      <c r="AH114" s="989"/>
      <c r="AI114" s="989"/>
      <c r="AJ114" s="990"/>
      <c r="AK114" s="991">
        <v>45511</v>
      </c>
      <c r="AL114" s="989"/>
      <c r="AM114" s="989"/>
      <c r="AN114" s="989"/>
      <c r="AO114" s="990"/>
      <c r="AP114" s="992">
        <v>0.6</v>
      </c>
      <c r="AQ114" s="993"/>
      <c r="AR114" s="993"/>
      <c r="AS114" s="993"/>
      <c r="AT114" s="994"/>
      <c r="AU114" s="930"/>
      <c r="AV114" s="931"/>
      <c r="AW114" s="931"/>
      <c r="AX114" s="931"/>
      <c r="AY114" s="931"/>
      <c r="AZ114" s="979" t="s">
        <v>409</v>
      </c>
      <c r="BA114" s="980"/>
      <c r="BB114" s="980"/>
      <c r="BC114" s="980"/>
      <c r="BD114" s="980"/>
      <c r="BE114" s="980"/>
      <c r="BF114" s="980"/>
      <c r="BG114" s="980"/>
      <c r="BH114" s="980"/>
      <c r="BI114" s="980"/>
      <c r="BJ114" s="980"/>
      <c r="BK114" s="980"/>
      <c r="BL114" s="980"/>
      <c r="BM114" s="980"/>
      <c r="BN114" s="980"/>
      <c r="BO114" s="980"/>
      <c r="BP114" s="981"/>
      <c r="BQ114" s="949">
        <v>2011759</v>
      </c>
      <c r="BR114" s="950"/>
      <c r="BS114" s="950"/>
      <c r="BT114" s="950"/>
      <c r="BU114" s="950"/>
      <c r="BV114" s="950">
        <v>1881632</v>
      </c>
      <c r="BW114" s="950"/>
      <c r="BX114" s="950"/>
      <c r="BY114" s="950"/>
      <c r="BZ114" s="950"/>
      <c r="CA114" s="950">
        <v>1776971</v>
      </c>
      <c r="CB114" s="950"/>
      <c r="CC114" s="950"/>
      <c r="CD114" s="950"/>
      <c r="CE114" s="950"/>
      <c r="CF114" s="944">
        <v>24.6</v>
      </c>
      <c r="CG114" s="945"/>
      <c r="CH114" s="945"/>
      <c r="CI114" s="945"/>
      <c r="CJ114" s="945"/>
      <c r="CK114" s="975"/>
      <c r="CL114" s="976"/>
      <c r="CM114" s="946" t="s">
        <v>410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5350</v>
      </c>
      <c r="AB115" s="964"/>
      <c r="AC115" s="964"/>
      <c r="AD115" s="964"/>
      <c r="AE115" s="965"/>
      <c r="AF115" s="966">
        <v>623</v>
      </c>
      <c r="AG115" s="964"/>
      <c r="AH115" s="964"/>
      <c r="AI115" s="964"/>
      <c r="AJ115" s="965"/>
      <c r="AK115" s="966">
        <v>655</v>
      </c>
      <c r="AL115" s="964"/>
      <c r="AM115" s="964"/>
      <c r="AN115" s="964"/>
      <c r="AO115" s="965"/>
      <c r="AP115" s="967">
        <v>0</v>
      </c>
      <c r="AQ115" s="968"/>
      <c r="AR115" s="968"/>
      <c r="AS115" s="968"/>
      <c r="AT115" s="969"/>
      <c r="AU115" s="930"/>
      <c r="AV115" s="931"/>
      <c r="AW115" s="931"/>
      <c r="AX115" s="931"/>
      <c r="AY115" s="931"/>
      <c r="AZ115" s="979" t="s">
        <v>412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413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414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61</v>
      </c>
      <c r="AB116" s="989"/>
      <c r="AC116" s="989"/>
      <c r="AD116" s="989"/>
      <c r="AE116" s="990"/>
      <c r="AF116" s="991">
        <v>41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415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416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417</v>
      </c>
      <c r="Z117" s="916"/>
      <c r="AA117" s="1006">
        <v>3117350</v>
      </c>
      <c r="AB117" s="1007"/>
      <c r="AC117" s="1007"/>
      <c r="AD117" s="1007"/>
      <c r="AE117" s="1008"/>
      <c r="AF117" s="1009">
        <v>3048119</v>
      </c>
      <c r="AG117" s="1007"/>
      <c r="AH117" s="1007"/>
      <c r="AI117" s="1007"/>
      <c r="AJ117" s="1008"/>
      <c r="AK117" s="1009">
        <v>2944398</v>
      </c>
      <c r="AL117" s="1007"/>
      <c r="AM117" s="1007"/>
      <c r="AN117" s="1007"/>
      <c r="AO117" s="1008"/>
      <c r="AP117" s="1010"/>
      <c r="AQ117" s="1011"/>
      <c r="AR117" s="1011"/>
      <c r="AS117" s="1011"/>
      <c r="AT117" s="1012"/>
      <c r="AU117" s="930"/>
      <c r="AV117" s="931"/>
      <c r="AW117" s="931"/>
      <c r="AX117" s="931"/>
      <c r="AY117" s="931"/>
      <c r="AZ117" s="997" t="s">
        <v>418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419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391</v>
      </c>
      <c r="AB118" s="915"/>
      <c r="AC118" s="915"/>
      <c r="AD118" s="915"/>
      <c r="AE118" s="916"/>
      <c r="AF118" s="914" t="s">
        <v>286</v>
      </c>
      <c r="AG118" s="915"/>
      <c r="AH118" s="915"/>
      <c r="AI118" s="915"/>
      <c r="AJ118" s="916"/>
      <c r="AK118" s="914" t="s">
        <v>285</v>
      </c>
      <c r="AL118" s="915"/>
      <c r="AM118" s="915"/>
      <c r="AN118" s="915"/>
      <c r="AO118" s="916"/>
      <c r="AP118" s="1001" t="s">
        <v>392</v>
      </c>
      <c r="AQ118" s="1002"/>
      <c r="AR118" s="1002"/>
      <c r="AS118" s="1002"/>
      <c r="AT118" s="1003"/>
      <c r="AU118" s="930"/>
      <c r="AV118" s="931"/>
      <c r="AW118" s="931"/>
      <c r="AX118" s="931"/>
      <c r="AY118" s="931"/>
      <c r="AZ118" s="1004" t="s">
        <v>420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396</v>
      </c>
      <c r="B119" s="974"/>
      <c r="C119" s="953" t="s">
        <v>397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422</v>
      </c>
      <c r="BP119" s="1036"/>
      <c r="BQ119" s="1027">
        <v>32798439</v>
      </c>
      <c r="BR119" s="1028"/>
      <c r="BS119" s="1028"/>
      <c r="BT119" s="1028"/>
      <c r="BU119" s="1028"/>
      <c r="BV119" s="1028">
        <v>31396428</v>
      </c>
      <c r="BW119" s="1028"/>
      <c r="BX119" s="1028"/>
      <c r="BY119" s="1028"/>
      <c r="BZ119" s="1028"/>
      <c r="CA119" s="1028">
        <v>30224048</v>
      </c>
      <c r="CB119" s="1028"/>
      <c r="CC119" s="1028"/>
      <c r="CD119" s="1028"/>
      <c r="CE119" s="1028"/>
      <c r="CF119" s="1029"/>
      <c r="CG119" s="1030"/>
      <c r="CH119" s="1030"/>
      <c r="CI119" s="1030"/>
      <c r="CJ119" s="1031"/>
      <c r="CK119" s="977"/>
      <c r="CL119" s="978"/>
      <c r="CM119" s="1032" t="s">
        <v>423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424</v>
      </c>
      <c r="AV120" s="1020"/>
      <c r="AW120" s="1020"/>
      <c r="AX120" s="1020"/>
      <c r="AY120" s="1021"/>
      <c r="AZ120" s="970" t="s">
        <v>425</v>
      </c>
      <c r="BA120" s="919"/>
      <c r="BB120" s="919"/>
      <c r="BC120" s="919"/>
      <c r="BD120" s="919"/>
      <c r="BE120" s="919"/>
      <c r="BF120" s="919"/>
      <c r="BG120" s="919"/>
      <c r="BH120" s="919"/>
      <c r="BI120" s="919"/>
      <c r="BJ120" s="919"/>
      <c r="BK120" s="919"/>
      <c r="BL120" s="919"/>
      <c r="BM120" s="919"/>
      <c r="BN120" s="919"/>
      <c r="BO120" s="919"/>
      <c r="BP120" s="920"/>
      <c r="BQ120" s="956">
        <v>6437378</v>
      </c>
      <c r="BR120" s="957"/>
      <c r="BS120" s="957"/>
      <c r="BT120" s="957"/>
      <c r="BU120" s="957"/>
      <c r="BV120" s="957">
        <v>6780616</v>
      </c>
      <c r="BW120" s="957"/>
      <c r="BX120" s="957"/>
      <c r="BY120" s="957"/>
      <c r="BZ120" s="957"/>
      <c r="CA120" s="957">
        <v>7206755</v>
      </c>
      <c r="CB120" s="957"/>
      <c r="CC120" s="957"/>
      <c r="CD120" s="957"/>
      <c r="CE120" s="957"/>
      <c r="CF120" s="971">
        <v>99.6</v>
      </c>
      <c r="CG120" s="972"/>
      <c r="CH120" s="972"/>
      <c r="CI120" s="972"/>
      <c r="CJ120" s="972"/>
      <c r="CK120" s="1037" t="s">
        <v>426</v>
      </c>
      <c r="CL120" s="1038"/>
      <c r="CM120" s="1038"/>
      <c r="CN120" s="1038"/>
      <c r="CO120" s="1039"/>
      <c r="CP120" s="1045" t="s">
        <v>376</v>
      </c>
      <c r="CQ120" s="1046"/>
      <c r="CR120" s="1046"/>
      <c r="CS120" s="1046"/>
      <c r="CT120" s="1046"/>
      <c r="CU120" s="1046"/>
      <c r="CV120" s="1046"/>
      <c r="CW120" s="1046"/>
      <c r="CX120" s="1046"/>
      <c r="CY120" s="1046"/>
      <c r="CZ120" s="1046"/>
      <c r="DA120" s="1046"/>
      <c r="DB120" s="1046"/>
      <c r="DC120" s="1046"/>
      <c r="DD120" s="1046"/>
      <c r="DE120" s="1046"/>
      <c r="DF120" s="1047"/>
      <c r="DG120" s="956">
        <v>4966138</v>
      </c>
      <c r="DH120" s="957"/>
      <c r="DI120" s="957"/>
      <c r="DJ120" s="957"/>
      <c r="DK120" s="957"/>
      <c r="DL120" s="957">
        <v>4742776</v>
      </c>
      <c r="DM120" s="957"/>
      <c r="DN120" s="957"/>
      <c r="DO120" s="957"/>
      <c r="DP120" s="957"/>
      <c r="DQ120" s="957">
        <v>4703934</v>
      </c>
      <c r="DR120" s="957"/>
      <c r="DS120" s="957"/>
      <c r="DT120" s="957"/>
      <c r="DU120" s="957"/>
      <c r="DV120" s="958">
        <v>65</v>
      </c>
      <c r="DW120" s="958"/>
      <c r="DX120" s="958"/>
      <c r="DY120" s="958"/>
      <c r="DZ120" s="959"/>
    </row>
    <row r="121" spans="1:130" s="199" customFormat="1" ht="26.25" customHeight="1" x14ac:dyDescent="0.15">
      <c r="A121" s="1089"/>
      <c r="B121" s="976"/>
      <c r="C121" s="997" t="s">
        <v>427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428</v>
      </c>
      <c r="BA121" s="980"/>
      <c r="BB121" s="980"/>
      <c r="BC121" s="980"/>
      <c r="BD121" s="980"/>
      <c r="BE121" s="980"/>
      <c r="BF121" s="980"/>
      <c r="BG121" s="980"/>
      <c r="BH121" s="980"/>
      <c r="BI121" s="980"/>
      <c r="BJ121" s="980"/>
      <c r="BK121" s="980"/>
      <c r="BL121" s="980"/>
      <c r="BM121" s="980"/>
      <c r="BN121" s="980"/>
      <c r="BO121" s="980"/>
      <c r="BP121" s="981"/>
      <c r="BQ121" s="949">
        <v>701819</v>
      </c>
      <c r="BR121" s="950"/>
      <c r="BS121" s="950"/>
      <c r="BT121" s="950"/>
      <c r="BU121" s="950"/>
      <c r="BV121" s="950">
        <v>624157</v>
      </c>
      <c r="BW121" s="950"/>
      <c r="BX121" s="950"/>
      <c r="BY121" s="950"/>
      <c r="BZ121" s="950"/>
      <c r="CA121" s="950">
        <v>564237</v>
      </c>
      <c r="CB121" s="950"/>
      <c r="CC121" s="950"/>
      <c r="CD121" s="950"/>
      <c r="CE121" s="950"/>
      <c r="CF121" s="944">
        <v>7.8</v>
      </c>
      <c r="CG121" s="945"/>
      <c r="CH121" s="945"/>
      <c r="CI121" s="945"/>
      <c r="CJ121" s="945"/>
      <c r="CK121" s="1040"/>
      <c r="CL121" s="1041"/>
      <c r="CM121" s="1041"/>
      <c r="CN121" s="1041"/>
      <c r="CO121" s="1042"/>
      <c r="CP121" s="1050" t="s">
        <v>378</v>
      </c>
      <c r="CQ121" s="1051"/>
      <c r="CR121" s="1051"/>
      <c r="CS121" s="1051"/>
      <c r="CT121" s="1051"/>
      <c r="CU121" s="1051"/>
      <c r="CV121" s="1051"/>
      <c r="CW121" s="1051"/>
      <c r="CX121" s="1051"/>
      <c r="CY121" s="1051"/>
      <c r="CZ121" s="1051"/>
      <c r="DA121" s="1051"/>
      <c r="DB121" s="1051"/>
      <c r="DC121" s="1051"/>
      <c r="DD121" s="1051"/>
      <c r="DE121" s="1051"/>
      <c r="DF121" s="1052"/>
      <c r="DG121" s="949">
        <v>1909493</v>
      </c>
      <c r="DH121" s="950"/>
      <c r="DI121" s="950"/>
      <c r="DJ121" s="950"/>
      <c r="DK121" s="950"/>
      <c r="DL121" s="950">
        <v>1935644</v>
      </c>
      <c r="DM121" s="950"/>
      <c r="DN121" s="950"/>
      <c r="DO121" s="950"/>
      <c r="DP121" s="950"/>
      <c r="DQ121" s="950">
        <v>2171909</v>
      </c>
      <c r="DR121" s="950"/>
      <c r="DS121" s="950"/>
      <c r="DT121" s="950"/>
      <c r="DU121" s="950"/>
      <c r="DV121" s="951">
        <v>30</v>
      </c>
      <c r="DW121" s="951"/>
      <c r="DX121" s="951"/>
      <c r="DY121" s="951"/>
      <c r="DZ121" s="952"/>
    </row>
    <row r="122" spans="1:130" s="199" customFormat="1" ht="26.25" customHeight="1" x14ac:dyDescent="0.15">
      <c r="A122" s="1089"/>
      <c r="B122" s="976"/>
      <c r="C122" s="946" t="s">
        <v>410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429</v>
      </c>
      <c r="BA122" s="995"/>
      <c r="BB122" s="995"/>
      <c r="BC122" s="995"/>
      <c r="BD122" s="995"/>
      <c r="BE122" s="995"/>
      <c r="BF122" s="995"/>
      <c r="BG122" s="995"/>
      <c r="BH122" s="995"/>
      <c r="BI122" s="995"/>
      <c r="BJ122" s="995"/>
      <c r="BK122" s="995"/>
      <c r="BL122" s="995"/>
      <c r="BM122" s="995"/>
      <c r="BN122" s="995"/>
      <c r="BO122" s="995"/>
      <c r="BP122" s="996"/>
      <c r="BQ122" s="1027">
        <v>20388285</v>
      </c>
      <c r="BR122" s="1028"/>
      <c r="BS122" s="1028"/>
      <c r="BT122" s="1028"/>
      <c r="BU122" s="1028"/>
      <c r="BV122" s="1028">
        <v>19537088</v>
      </c>
      <c r="BW122" s="1028"/>
      <c r="BX122" s="1028"/>
      <c r="BY122" s="1028"/>
      <c r="BZ122" s="1028"/>
      <c r="CA122" s="1028">
        <v>18911097</v>
      </c>
      <c r="CB122" s="1028"/>
      <c r="CC122" s="1028"/>
      <c r="CD122" s="1028"/>
      <c r="CE122" s="1028"/>
      <c r="CF122" s="1048">
        <v>261.3</v>
      </c>
      <c r="CG122" s="1049"/>
      <c r="CH122" s="1049"/>
      <c r="CI122" s="1049"/>
      <c r="CJ122" s="1049"/>
      <c r="CK122" s="1040"/>
      <c r="CL122" s="1041"/>
      <c r="CM122" s="1041"/>
      <c r="CN122" s="1041"/>
      <c r="CO122" s="1042"/>
      <c r="CP122" s="1050" t="s">
        <v>377</v>
      </c>
      <c r="CQ122" s="1051"/>
      <c r="CR122" s="1051"/>
      <c r="CS122" s="1051"/>
      <c r="CT122" s="1051"/>
      <c r="CU122" s="1051"/>
      <c r="CV122" s="1051"/>
      <c r="CW122" s="1051"/>
      <c r="CX122" s="1051"/>
      <c r="CY122" s="1051"/>
      <c r="CZ122" s="1051"/>
      <c r="DA122" s="1051"/>
      <c r="DB122" s="1051"/>
      <c r="DC122" s="1051"/>
      <c r="DD122" s="1051"/>
      <c r="DE122" s="1051"/>
      <c r="DF122" s="1052"/>
      <c r="DG122" s="949">
        <v>2434327</v>
      </c>
      <c r="DH122" s="950"/>
      <c r="DI122" s="950"/>
      <c r="DJ122" s="950"/>
      <c r="DK122" s="950"/>
      <c r="DL122" s="950">
        <v>2312952</v>
      </c>
      <c r="DM122" s="950"/>
      <c r="DN122" s="950"/>
      <c r="DO122" s="950"/>
      <c r="DP122" s="950"/>
      <c r="DQ122" s="950">
        <v>2140298</v>
      </c>
      <c r="DR122" s="950"/>
      <c r="DS122" s="950"/>
      <c r="DT122" s="950"/>
      <c r="DU122" s="950"/>
      <c r="DV122" s="951">
        <v>29.6</v>
      </c>
      <c r="DW122" s="951"/>
      <c r="DX122" s="951"/>
      <c r="DY122" s="951"/>
      <c r="DZ122" s="952"/>
    </row>
    <row r="123" spans="1:130" s="199" customFormat="1" ht="26.25" customHeight="1" x14ac:dyDescent="0.15">
      <c r="A123" s="1089"/>
      <c r="B123" s="976"/>
      <c r="C123" s="946" t="s">
        <v>416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4803</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430</v>
      </c>
      <c r="BP123" s="1036"/>
      <c r="BQ123" s="1095">
        <v>27527482</v>
      </c>
      <c r="BR123" s="1096"/>
      <c r="BS123" s="1096"/>
      <c r="BT123" s="1096"/>
      <c r="BU123" s="1096"/>
      <c r="BV123" s="1096">
        <v>26941861</v>
      </c>
      <c r="BW123" s="1096"/>
      <c r="BX123" s="1096"/>
      <c r="BY123" s="1096"/>
      <c r="BZ123" s="1096"/>
      <c r="CA123" s="1096">
        <v>26682089</v>
      </c>
      <c r="CB123" s="1096"/>
      <c r="CC123" s="1096"/>
      <c r="CD123" s="1096"/>
      <c r="CE123" s="1096"/>
      <c r="CF123" s="1029"/>
      <c r="CG123" s="1030"/>
      <c r="CH123" s="1030"/>
      <c r="CI123" s="1030"/>
      <c r="CJ123" s="1031"/>
      <c r="CK123" s="1040"/>
      <c r="CL123" s="1041"/>
      <c r="CM123" s="1041"/>
      <c r="CN123" s="1041"/>
      <c r="CO123" s="1042"/>
      <c r="CP123" s="1050" t="s">
        <v>379</v>
      </c>
      <c r="CQ123" s="1051"/>
      <c r="CR123" s="1051"/>
      <c r="CS123" s="1051"/>
      <c r="CT123" s="1051"/>
      <c r="CU123" s="1051"/>
      <c r="CV123" s="1051"/>
      <c r="CW123" s="1051"/>
      <c r="CX123" s="1051"/>
      <c r="CY123" s="1051"/>
      <c r="CZ123" s="1051"/>
      <c r="DA123" s="1051"/>
      <c r="DB123" s="1051"/>
      <c r="DC123" s="1051"/>
      <c r="DD123" s="1051"/>
      <c r="DE123" s="1051"/>
      <c r="DF123" s="1052"/>
      <c r="DG123" s="988">
        <v>1933548</v>
      </c>
      <c r="DH123" s="989"/>
      <c r="DI123" s="989"/>
      <c r="DJ123" s="989"/>
      <c r="DK123" s="990"/>
      <c r="DL123" s="991">
        <v>1872314</v>
      </c>
      <c r="DM123" s="989"/>
      <c r="DN123" s="989"/>
      <c r="DO123" s="989"/>
      <c r="DP123" s="990"/>
      <c r="DQ123" s="991">
        <v>1806372</v>
      </c>
      <c r="DR123" s="989"/>
      <c r="DS123" s="989"/>
      <c r="DT123" s="989"/>
      <c r="DU123" s="990"/>
      <c r="DV123" s="992">
        <v>25</v>
      </c>
      <c r="DW123" s="993"/>
      <c r="DX123" s="993"/>
      <c r="DY123" s="993"/>
      <c r="DZ123" s="994"/>
    </row>
    <row r="124" spans="1:130" s="199" customFormat="1" ht="26.25" customHeight="1" thickBot="1" x14ac:dyDescent="0.2">
      <c r="A124" s="1089"/>
      <c r="B124" s="976"/>
      <c r="C124" s="946" t="s">
        <v>419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69.7</v>
      </c>
      <c r="BR124" s="1058"/>
      <c r="BS124" s="1058"/>
      <c r="BT124" s="1058"/>
      <c r="BU124" s="1058"/>
      <c r="BV124" s="1058">
        <v>59.1</v>
      </c>
      <c r="BW124" s="1058"/>
      <c r="BX124" s="1058"/>
      <c r="BY124" s="1058"/>
      <c r="BZ124" s="1058"/>
      <c r="CA124" s="1058">
        <v>48.9</v>
      </c>
      <c r="CB124" s="1058"/>
      <c r="CC124" s="1058"/>
      <c r="CD124" s="1058"/>
      <c r="CE124" s="1058"/>
      <c r="CF124" s="1059"/>
      <c r="CG124" s="1060"/>
      <c r="CH124" s="1060"/>
      <c r="CI124" s="1060"/>
      <c r="CJ124" s="1061"/>
      <c r="CK124" s="1043"/>
      <c r="CL124" s="1043"/>
      <c r="CM124" s="1043"/>
      <c r="CN124" s="1043"/>
      <c r="CO124" s="1044"/>
      <c r="CP124" s="1050" t="s">
        <v>432</v>
      </c>
      <c r="CQ124" s="1051"/>
      <c r="CR124" s="1051"/>
      <c r="CS124" s="1051"/>
      <c r="CT124" s="1051"/>
      <c r="CU124" s="1051"/>
      <c r="CV124" s="1051"/>
      <c r="CW124" s="1051"/>
      <c r="CX124" s="1051"/>
      <c r="CY124" s="1051"/>
      <c r="CZ124" s="1051"/>
      <c r="DA124" s="1051"/>
      <c r="DB124" s="1051"/>
      <c r="DC124" s="1051"/>
      <c r="DD124" s="1051"/>
      <c r="DE124" s="1051"/>
      <c r="DF124" s="1052"/>
      <c r="DG124" s="1035">
        <v>159568</v>
      </c>
      <c r="DH124" s="1014"/>
      <c r="DI124" s="1014"/>
      <c r="DJ124" s="1014"/>
      <c r="DK124" s="1015"/>
      <c r="DL124" s="1013">
        <v>150398</v>
      </c>
      <c r="DM124" s="1014"/>
      <c r="DN124" s="1014"/>
      <c r="DO124" s="1014"/>
      <c r="DP124" s="1015"/>
      <c r="DQ124" s="1013">
        <v>140370</v>
      </c>
      <c r="DR124" s="1014"/>
      <c r="DS124" s="1014"/>
      <c r="DT124" s="1014"/>
      <c r="DU124" s="1015"/>
      <c r="DV124" s="1016">
        <v>1.9</v>
      </c>
      <c r="DW124" s="1017"/>
      <c r="DX124" s="1017"/>
      <c r="DY124" s="1017"/>
      <c r="DZ124" s="1018"/>
    </row>
    <row r="125" spans="1:130" s="199" customFormat="1" ht="26.25" customHeight="1" x14ac:dyDescent="0.15">
      <c r="A125" s="1089"/>
      <c r="B125" s="976"/>
      <c r="C125" s="946" t="s">
        <v>421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433</v>
      </c>
      <c r="CL125" s="1038"/>
      <c r="CM125" s="1038"/>
      <c r="CN125" s="1038"/>
      <c r="CO125" s="1039"/>
      <c r="CP125" s="970" t="s">
        <v>434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435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436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547</v>
      </c>
      <c r="AB127" s="989"/>
      <c r="AC127" s="989"/>
      <c r="AD127" s="989"/>
      <c r="AE127" s="990"/>
      <c r="AF127" s="991">
        <v>623</v>
      </c>
      <c r="AG127" s="989"/>
      <c r="AH127" s="989"/>
      <c r="AI127" s="989"/>
      <c r="AJ127" s="990"/>
      <c r="AK127" s="991">
        <v>655</v>
      </c>
      <c r="AL127" s="989"/>
      <c r="AM127" s="989"/>
      <c r="AN127" s="989"/>
      <c r="AO127" s="990"/>
      <c r="AP127" s="992">
        <v>0</v>
      </c>
      <c r="AQ127" s="993"/>
      <c r="AR127" s="993"/>
      <c r="AS127" s="993"/>
      <c r="AT127" s="994"/>
      <c r="AU127" s="235"/>
      <c r="AV127" s="235"/>
      <c r="AW127" s="235"/>
      <c r="AX127" s="1062" t="s">
        <v>437</v>
      </c>
      <c r="AY127" s="1063"/>
      <c r="AZ127" s="1063"/>
      <c r="BA127" s="1063"/>
      <c r="BB127" s="1063"/>
      <c r="BC127" s="1063"/>
      <c r="BD127" s="1063"/>
      <c r="BE127" s="1064"/>
      <c r="BF127" s="1065" t="s">
        <v>438</v>
      </c>
      <c r="BG127" s="1063"/>
      <c r="BH127" s="1063"/>
      <c r="BI127" s="1063"/>
      <c r="BJ127" s="1063"/>
      <c r="BK127" s="1063"/>
      <c r="BL127" s="1064"/>
      <c r="BM127" s="1065" t="s">
        <v>439</v>
      </c>
      <c r="BN127" s="1063"/>
      <c r="BO127" s="1063"/>
      <c r="BP127" s="1063"/>
      <c r="BQ127" s="1063"/>
      <c r="BR127" s="1063"/>
      <c r="BS127" s="1064"/>
      <c r="BT127" s="1065" t="s">
        <v>440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443</v>
      </c>
      <c r="X128" s="1075"/>
      <c r="Y128" s="1075"/>
      <c r="Z128" s="1076"/>
      <c r="AA128" s="1077">
        <v>97840</v>
      </c>
      <c r="AB128" s="1078"/>
      <c r="AC128" s="1078"/>
      <c r="AD128" s="1078"/>
      <c r="AE128" s="1079"/>
      <c r="AF128" s="1080">
        <v>96584</v>
      </c>
      <c r="AG128" s="1078"/>
      <c r="AH128" s="1078"/>
      <c r="AI128" s="1078"/>
      <c r="AJ128" s="1079"/>
      <c r="AK128" s="1080">
        <v>93364</v>
      </c>
      <c r="AL128" s="1078"/>
      <c r="AM128" s="1078"/>
      <c r="AN128" s="1078"/>
      <c r="AO128" s="1079"/>
      <c r="AP128" s="1081"/>
      <c r="AQ128" s="1082"/>
      <c r="AR128" s="1082"/>
      <c r="AS128" s="1082"/>
      <c r="AT128" s="1083"/>
      <c r="AU128" s="235"/>
      <c r="AV128" s="235"/>
      <c r="AW128" s="235"/>
      <c r="AX128" s="918" t="s">
        <v>444</v>
      </c>
      <c r="AY128" s="919"/>
      <c r="AZ128" s="919"/>
      <c r="BA128" s="919"/>
      <c r="BB128" s="919"/>
      <c r="BC128" s="919"/>
      <c r="BD128" s="919"/>
      <c r="BE128" s="920"/>
      <c r="BF128" s="1084" t="s">
        <v>111</v>
      </c>
      <c r="BG128" s="1085"/>
      <c r="BH128" s="1085"/>
      <c r="BI128" s="1085"/>
      <c r="BJ128" s="1085"/>
      <c r="BK128" s="1085"/>
      <c r="BL128" s="1086"/>
      <c r="BM128" s="1084">
        <v>13.47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445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446</v>
      </c>
      <c r="X129" s="1104"/>
      <c r="Y129" s="1104"/>
      <c r="Z129" s="1105"/>
      <c r="AA129" s="988">
        <v>9658484</v>
      </c>
      <c r="AB129" s="989"/>
      <c r="AC129" s="989"/>
      <c r="AD129" s="989"/>
      <c r="AE129" s="990"/>
      <c r="AF129" s="991">
        <v>9610329</v>
      </c>
      <c r="AG129" s="989"/>
      <c r="AH129" s="989"/>
      <c r="AI129" s="989"/>
      <c r="AJ129" s="990"/>
      <c r="AK129" s="991">
        <v>9251774</v>
      </c>
      <c r="AL129" s="989"/>
      <c r="AM129" s="989"/>
      <c r="AN129" s="989"/>
      <c r="AO129" s="990"/>
      <c r="AP129" s="1106"/>
      <c r="AQ129" s="1107"/>
      <c r="AR129" s="1107"/>
      <c r="AS129" s="1107"/>
      <c r="AT129" s="1108"/>
      <c r="AU129" s="237"/>
      <c r="AV129" s="237"/>
      <c r="AW129" s="237"/>
      <c r="AX129" s="1097" t="s">
        <v>447</v>
      </c>
      <c r="AY129" s="980"/>
      <c r="AZ129" s="980"/>
      <c r="BA129" s="980"/>
      <c r="BB129" s="980"/>
      <c r="BC129" s="980"/>
      <c r="BD129" s="980"/>
      <c r="BE129" s="981"/>
      <c r="BF129" s="1098" t="s">
        <v>111</v>
      </c>
      <c r="BG129" s="1099"/>
      <c r="BH129" s="1099"/>
      <c r="BI129" s="1099"/>
      <c r="BJ129" s="1099"/>
      <c r="BK129" s="1099"/>
      <c r="BL129" s="1100"/>
      <c r="BM129" s="1098">
        <v>18.47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448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449</v>
      </c>
      <c r="X130" s="1104"/>
      <c r="Y130" s="1104"/>
      <c r="Z130" s="1105"/>
      <c r="AA130" s="988">
        <v>2101364</v>
      </c>
      <c r="AB130" s="989"/>
      <c r="AC130" s="989"/>
      <c r="AD130" s="989"/>
      <c r="AE130" s="990"/>
      <c r="AF130" s="991">
        <v>2082439</v>
      </c>
      <c r="AG130" s="989"/>
      <c r="AH130" s="989"/>
      <c r="AI130" s="989"/>
      <c r="AJ130" s="990"/>
      <c r="AK130" s="991">
        <v>2015678</v>
      </c>
      <c r="AL130" s="989"/>
      <c r="AM130" s="989"/>
      <c r="AN130" s="989"/>
      <c r="AO130" s="990"/>
      <c r="AP130" s="1106"/>
      <c r="AQ130" s="1107"/>
      <c r="AR130" s="1107"/>
      <c r="AS130" s="1107"/>
      <c r="AT130" s="1108"/>
      <c r="AU130" s="237"/>
      <c r="AV130" s="237"/>
      <c r="AW130" s="237"/>
      <c r="AX130" s="1097" t="s">
        <v>450</v>
      </c>
      <c r="AY130" s="980"/>
      <c r="AZ130" s="980"/>
      <c r="BA130" s="980"/>
      <c r="BB130" s="980"/>
      <c r="BC130" s="980"/>
      <c r="BD130" s="980"/>
      <c r="BE130" s="981"/>
      <c r="BF130" s="1134">
        <v>11.7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451</v>
      </c>
      <c r="X131" s="1142"/>
      <c r="Y131" s="1142"/>
      <c r="Z131" s="1143"/>
      <c r="AA131" s="1035">
        <v>7557120</v>
      </c>
      <c r="AB131" s="1014"/>
      <c r="AC131" s="1014"/>
      <c r="AD131" s="1014"/>
      <c r="AE131" s="1015"/>
      <c r="AF131" s="1013">
        <v>7527890</v>
      </c>
      <c r="AG131" s="1014"/>
      <c r="AH131" s="1014"/>
      <c r="AI131" s="1014"/>
      <c r="AJ131" s="1015"/>
      <c r="AK131" s="1013">
        <v>7236096</v>
      </c>
      <c r="AL131" s="1014"/>
      <c r="AM131" s="1014"/>
      <c r="AN131" s="1014"/>
      <c r="AO131" s="1015"/>
      <c r="AP131" s="1144"/>
      <c r="AQ131" s="1145"/>
      <c r="AR131" s="1145"/>
      <c r="AS131" s="1145"/>
      <c r="AT131" s="1146"/>
      <c r="AU131" s="237"/>
      <c r="AV131" s="237"/>
      <c r="AW131" s="237"/>
      <c r="AX131" s="1116" t="s">
        <v>452</v>
      </c>
      <c r="AY131" s="1067"/>
      <c r="AZ131" s="1067"/>
      <c r="BA131" s="1067"/>
      <c r="BB131" s="1067"/>
      <c r="BC131" s="1067"/>
      <c r="BD131" s="1067"/>
      <c r="BE131" s="1068"/>
      <c r="BF131" s="1117">
        <v>48.9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454</v>
      </c>
      <c r="W132" s="1127"/>
      <c r="X132" s="1127"/>
      <c r="Y132" s="1127"/>
      <c r="Z132" s="1128"/>
      <c r="AA132" s="1129">
        <v>12.149416710000001</v>
      </c>
      <c r="AB132" s="1130"/>
      <c r="AC132" s="1130"/>
      <c r="AD132" s="1130"/>
      <c r="AE132" s="1131"/>
      <c r="AF132" s="1132">
        <v>11.545014610000001</v>
      </c>
      <c r="AG132" s="1130"/>
      <c r="AH132" s="1130"/>
      <c r="AI132" s="1130"/>
      <c r="AJ132" s="1131"/>
      <c r="AK132" s="1132">
        <v>11.54429129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455</v>
      </c>
      <c r="W133" s="1110"/>
      <c r="X133" s="1110"/>
      <c r="Y133" s="1110"/>
      <c r="Z133" s="1111"/>
      <c r="AA133" s="1112">
        <v>13.2</v>
      </c>
      <c r="AB133" s="1113"/>
      <c r="AC133" s="1113"/>
      <c r="AD133" s="1113"/>
      <c r="AE133" s="1114"/>
      <c r="AF133" s="1112">
        <v>12.2</v>
      </c>
      <c r="AG133" s="1113"/>
      <c r="AH133" s="1113"/>
      <c r="AI133" s="1113"/>
      <c r="AJ133" s="1114"/>
      <c r="AK133" s="1112">
        <v>11.7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456</v>
      </c>
      <c r="B5" s="248"/>
      <c r="C5" s="248"/>
      <c r="D5" s="248"/>
      <c r="E5" s="248"/>
      <c r="F5" s="248"/>
      <c r="G5" s="248"/>
      <c r="H5" s="248"/>
      <c r="I5" s="248"/>
      <c r="J5" s="248"/>
      <c r="K5" s="248"/>
      <c r="L5" s="248"/>
      <c r="M5" s="248"/>
      <c r="N5" s="248"/>
      <c r="O5" s="249"/>
    </row>
    <row r="6" spans="1:16" x14ac:dyDescent="0.15">
      <c r="A6" s="250"/>
      <c r="B6" s="246"/>
      <c r="C6" s="246"/>
      <c r="D6" s="246"/>
      <c r="E6" s="246"/>
      <c r="F6" s="246"/>
      <c r="G6" s="251" t="s">
        <v>457</v>
      </c>
      <c r="H6" s="251"/>
      <c r="I6" s="251"/>
      <c r="J6" s="251"/>
      <c r="K6" s="246"/>
      <c r="L6" s="246"/>
      <c r="M6" s="246"/>
      <c r="N6" s="246"/>
    </row>
    <row r="7" spans="1:16" x14ac:dyDescent="0.15">
      <c r="A7" s="250"/>
      <c r="B7" s="246"/>
      <c r="C7" s="246"/>
      <c r="D7" s="246"/>
      <c r="E7" s="246"/>
      <c r="F7" s="246"/>
      <c r="G7" s="253"/>
      <c r="H7" s="254"/>
      <c r="I7" s="254"/>
      <c r="J7" s="255"/>
      <c r="K7" s="1150" t="s">
        <v>458</v>
      </c>
      <c r="L7" s="256"/>
      <c r="M7" s="257" t="s">
        <v>459</v>
      </c>
      <c r="N7" s="258"/>
    </row>
    <row r="8" spans="1:16" x14ac:dyDescent="0.15">
      <c r="A8" s="250"/>
      <c r="B8" s="246"/>
      <c r="C8" s="246"/>
      <c r="D8" s="246"/>
      <c r="E8" s="246"/>
      <c r="F8" s="246"/>
      <c r="G8" s="259"/>
      <c r="H8" s="260"/>
      <c r="I8" s="260"/>
      <c r="J8" s="261"/>
      <c r="K8" s="1151"/>
      <c r="L8" s="262" t="s">
        <v>460</v>
      </c>
      <c r="M8" s="263" t="s">
        <v>461</v>
      </c>
      <c r="N8" s="264" t="s">
        <v>462</v>
      </c>
    </row>
    <row r="9" spans="1:16" x14ac:dyDescent="0.15">
      <c r="A9" s="250"/>
      <c r="B9" s="246"/>
      <c r="C9" s="246"/>
      <c r="D9" s="246"/>
      <c r="E9" s="246"/>
      <c r="F9" s="246"/>
      <c r="G9" s="1152" t="s">
        <v>463</v>
      </c>
      <c r="H9" s="1153"/>
      <c r="I9" s="1153"/>
      <c r="J9" s="1154"/>
      <c r="K9" s="265">
        <v>1974097</v>
      </c>
      <c r="L9" s="266">
        <v>114527</v>
      </c>
      <c r="M9" s="267">
        <v>90363</v>
      </c>
      <c r="N9" s="268">
        <v>26.7</v>
      </c>
    </row>
    <row r="10" spans="1:16" x14ac:dyDescent="0.15">
      <c r="A10" s="250"/>
      <c r="B10" s="246"/>
      <c r="C10" s="246"/>
      <c r="D10" s="246"/>
      <c r="E10" s="246"/>
      <c r="F10" s="246"/>
      <c r="G10" s="1152" t="s">
        <v>464</v>
      </c>
      <c r="H10" s="1153"/>
      <c r="I10" s="1153"/>
      <c r="J10" s="1154"/>
      <c r="K10" s="269">
        <v>96690</v>
      </c>
      <c r="L10" s="270">
        <v>5609</v>
      </c>
      <c r="M10" s="271">
        <v>8469</v>
      </c>
      <c r="N10" s="272">
        <v>-33.799999999999997</v>
      </c>
    </row>
    <row r="11" spans="1:16" ht="13.5" customHeight="1" x14ac:dyDescent="0.15">
      <c r="A11" s="250"/>
      <c r="B11" s="246"/>
      <c r="C11" s="246"/>
      <c r="D11" s="246"/>
      <c r="E11" s="246"/>
      <c r="F11" s="246"/>
      <c r="G11" s="1152" t="s">
        <v>465</v>
      </c>
      <c r="H11" s="1153"/>
      <c r="I11" s="1153"/>
      <c r="J11" s="1154"/>
      <c r="K11" s="269">
        <v>259191</v>
      </c>
      <c r="L11" s="270">
        <v>15037</v>
      </c>
      <c r="M11" s="271">
        <v>13208</v>
      </c>
      <c r="N11" s="272">
        <v>13.8</v>
      </c>
    </row>
    <row r="12" spans="1:16" ht="13.5" customHeight="1" x14ac:dyDescent="0.15">
      <c r="A12" s="250"/>
      <c r="B12" s="246"/>
      <c r="C12" s="246"/>
      <c r="D12" s="246"/>
      <c r="E12" s="246"/>
      <c r="F12" s="246"/>
      <c r="G12" s="1152" t="s">
        <v>466</v>
      </c>
      <c r="H12" s="1153"/>
      <c r="I12" s="1153"/>
      <c r="J12" s="1154"/>
      <c r="K12" s="269">
        <v>174657</v>
      </c>
      <c r="L12" s="270">
        <v>10133</v>
      </c>
      <c r="M12" s="271">
        <v>3308</v>
      </c>
      <c r="N12" s="272">
        <v>206.3</v>
      </c>
    </row>
    <row r="13" spans="1:16" ht="13.5" customHeight="1" x14ac:dyDescent="0.15">
      <c r="A13" s="250"/>
      <c r="B13" s="246"/>
      <c r="C13" s="246"/>
      <c r="D13" s="246"/>
      <c r="E13" s="246"/>
      <c r="F13" s="246"/>
      <c r="G13" s="1152" t="s">
        <v>467</v>
      </c>
      <c r="H13" s="1153"/>
      <c r="I13" s="1153"/>
      <c r="J13" s="1154"/>
      <c r="K13" s="269" t="s">
        <v>468</v>
      </c>
      <c r="L13" s="270" t="s">
        <v>468</v>
      </c>
      <c r="M13" s="271" t="s">
        <v>468</v>
      </c>
      <c r="N13" s="272" t="s">
        <v>468</v>
      </c>
    </row>
    <row r="14" spans="1:16" ht="13.5" customHeight="1" x14ac:dyDescent="0.15">
      <c r="A14" s="250"/>
      <c r="B14" s="246"/>
      <c r="C14" s="246"/>
      <c r="D14" s="246"/>
      <c r="E14" s="246"/>
      <c r="F14" s="246"/>
      <c r="G14" s="1152" t="s">
        <v>469</v>
      </c>
      <c r="H14" s="1153"/>
      <c r="I14" s="1153"/>
      <c r="J14" s="1154"/>
      <c r="K14" s="269">
        <v>234423</v>
      </c>
      <c r="L14" s="270">
        <v>13600</v>
      </c>
      <c r="M14" s="271">
        <v>6015</v>
      </c>
      <c r="N14" s="272">
        <v>126.1</v>
      </c>
    </row>
    <row r="15" spans="1:16" ht="13.5" customHeight="1" x14ac:dyDescent="0.15">
      <c r="A15" s="250"/>
      <c r="B15" s="246"/>
      <c r="C15" s="246"/>
      <c r="D15" s="246"/>
      <c r="E15" s="246"/>
      <c r="F15" s="246"/>
      <c r="G15" s="1152" t="s">
        <v>470</v>
      </c>
      <c r="H15" s="1153"/>
      <c r="I15" s="1153"/>
      <c r="J15" s="1154"/>
      <c r="K15" s="269">
        <v>17715</v>
      </c>
      <c r="L15" s="270">
        <v>1028</v>
      </c>
      <c r="M15" s="271">
        <v>2049</v>
      </c>
      <c r="N15" s="272">
        <v>-49.8</v>
      </c>
    </row>
    <row r="16" spans="1:16" x14ac:dyDescent="0.15">
      <c r="A16" s="250"/>
      <c r="B16" s="246"/>
      <c r="C16" s="246"/>
      <c r="D16" s="246"/>
      <c r="E16" s="246"/>
      <c r="F16" s="246"/>
      <c r="G16" s="1155" t="s">
        <v>471</v>
      </c>
      <c r="H16" s="1156"/>
      <c r="I16" s="1156"/>
      <c r="J16" s="1157"/>
      <c r="K16" s="270">
        <v>-245826</v>
      </c>
      <c r="L16" s="270">
        <v>-14262</v>
      </c>
      <c r="M16" s="271">
        <v>-10381</v>
      </c>
      <c r="N16" s="272">
        <v>37.4</v>
      </c>
    </row>
    <row r="17" spans="1:16" x14ac:dyDescent="0.15">
      <c r="A17" s="250"/>
      <c r="B17" s="246"/>
      <c r="C17" s="246"/>
      <c r="D17" s="246"/>
      <c r="E17" s="246"/>
      <c r="F17" s="246"/>
      <c r="G17" s="1155" t="s">
        <v>169</v>
      </c>
      <c r="H17" s="1156"/>
      <c r="I17" s="1156"/>
      <c r="J17" s="1157"/>
      <c r="K17" s="270">
        <v>2510947</v>
      </c>
      <c r="L17" s="270">
        <v>145672</v>
      </c>
      <c r="M17" s="271">
        <v>113031</v>
      </c>
      <c r="N17" s="272">
        <v>28.9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472</v>
      </c>
      <c r="H19" s="246"/>
      <c r="I19" s="246"/>
      <c r="J19" s="246"/>
      <c r="K19" s="246"/>
      <c r="L19" s="246"/>
      <c r="M19" s="246"/>
      <c r="N19" s="246"/>
    </row>
    <row r="20" spans="1:16" x14ac:dyDescent="0.15">
      <c r="A20" s="250"/>
      <c r="B20" s="246"/>
      <c r="C20" s="246"/>
      <c r="D20" s="246"/>
      <c r="E20" s="246"/>
      <c r="F20" s="246"/>
      <c r="G20" s="274"/>
      <c r="H20" s="275"/>
      <c r="I20" s="275"/>
      <c r="J20" s="276"/>
      <c r="K20" s="277" t="s">
        <v>473</v>
      </c>
      <c r="L20" s="278" t="s">
        <v>474</v>
      </c>
      <c r="M20" s="279" t="s">
        <v>475</v>
      </c>
      <c r="N20" s="280"/>
    </row>
    <row r="21" spans="1:16" s="286" customFormat="1" x14ac:dyDescent="0.15">
      <c r="A21" s="281"/>
      <c r="B21" s="251"/>
      <c r="C21" s="251"/>
      <c r="D21" s="251"/>
      <c r="E21" s="251"/>
      <c r="F21" s="251"/>
      <c r="G21" s="1147" t="s">
        <v>476</v>
      </c>
      <c r="H21" s="1148"/>
      <c r="I21" s="1148"/>
      <c r="J21" s="1149"/>
      <c r="K21" s="282">
        <v>11.78</v>
      </c>
      <c r="L21" s="283">
        <v>10.59</v>
      </c>
      <c r="M21" s="284">
        <v>1.19</v>
      </c>
      <c r="N21" s="251"/>
      <c r="O21" s="285"/>
      <c r="P21" s="281"/>
    </row>
    <row r="22" spans="1:16" s="286" customFormat="1" x14ac:dyDescent="0.15">
      <c r="A22" s="281"/>
      <c r="B22" s="251"/>
      <c r="C22" s="251"/>
      <c r="D22" s="251"/>
      <c r="E22" s="251"/>
      <c r="F22" s="251"/>
      <c r="G22" s="1147" t="s">
        <v>477</v>
      </c>
      <c r="H22" s="1148"/>
      <c r="I22" s="1148"/>
      <c r="J22" s="1149"/>
      <c r="K22" s="287">
        <v>96.2</v>
      </c>
      <c r="L22" s="288">
        <v>95.9</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479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480</v>
      </c>
      <c r="H29" s="251"/>
      <c r="I29" s="251"/>
      <c r="J29" s="251"/>
      <c r="K29" s="246"/>
      <c r="L29" s="246"/>
      <c r="M29" s="246"/>
      <c r="N29" s="246"/>
      <c r="O29" s="295"/>
    </row>
    <row r="30" spans="1:16" x14ac:dyDescent="0.15">
      <c r="A30" s="250"/>
      <c r="B30" s="246"/>
      <c r="C30" s="246"/>
      <c r="D30" s="246"/>
      <c r="E30" s="246"/>
      <c r="F30" s="246"/>
      <c r="G30" s="253"/>
      <c r="H30" s="254"/>
      <c r="I30" s="254"/>
      <c r="J30" s="255"/>
      <c r="K30" s="1150" t="s">
        <v>458</v>
      </c>
      <c r="L30" s="256"/>
      <c r="M30" s="257" t="s">
        <v>459</v>
      </c>
      <c r="N30" s="258"/>
    </row>
    <row r="31" spans="1:16" x14ac:dyDescent="0.15">
      <c r="A31" s="250"/>
      <c r="B31" s="246"/>
      <c r="C31" s="246"/>
      <c r="D31" s="246"/>
      <c r="E31" s="246"/>
      <c r="F31" s="246"/>
      <c r="G31" s="259"/>
      <c r="H31" s="260"/>
      <c r="I31" s="260"/>
      <c r="J31" s="261"/>
      <c r="K31" s="1151"/>
      <c r="L31" s="262" t="s">
        <v>460</v>
      </c>
      <c r="M31" s="263" t="s">
        <v>461</v>
      </c>
      <c r="N31" s="264" t="s">
        <v>462</v>
      </c>
    </row>
    <row r="32" spans="1:16" ht="27" customHeight="1" x14ac:dyDescent="0.15">
      <c r="A32" s="250"/>
      <c r="B32" s="246"/>
      <c r="C32" s="246"/>
      <c r="D32" s="246"/>
      <c r="E32" s="246"/>
      <c r="F32" s="246"/>
      <c r="G32" s="1163" t="s">
        <v>481</v>
      </c>
      <c r="H32" s="1164"/>
      <c r="I32" s="1164"/>
      <c r="J32" s="1165"/>
      <c r="K32" s="296">
        <v>2020264</v>
      </c>
      <c r="L32" s="296">
        <v>117205</v>
      </c>
      <c r="M32" s="297">
        <v>74012</v>
      </c>
      <c r="N32" s="298">
        <v>58.4</v>
      </c>
    </row>
    <row r="33" spans="1:16" ht="13.5" customHeight="1" x14ac:dyDescent="0.15">
      <c r="A33" s="250"/>
      <c r="B33" s="246"/>
      <c r="C33" s="246"/>
      <c r="D33" s="246"/>
      <c r="E33" s="246"/>
      <c r="F33" s="246"/>
      <c r="G33" s="1163" t="s">
        <v>482</v>
      </c>
      <c r="H33" s="1164"/>
      <c r="I33" s="1164"/>
      <c r="J33" s="1165"/>
      <c r="K33" s="296" t="s">
        <v>468</v>
      </c>
      <c r="L33" s="296" t="s">
        <v>468</v>
      </c>
      <c r="M33" s="297" t="s">
        <v>468</v>
      </c>
      <c r="N33" s="298" t="s">
        <v>468</v>
      </c>
    </row>
    <row r="34" spans="1:16" ht="27" customHeight="1" x14ac:dyDescent="0.15">
      <c r="A34" s="250"/>
      <c r="B34" s="246"/>
      <c r="C34" s="246"/>
      <c r="D34" s="246"/>
      <c r="E34" s="246"/>
      <c r="F34" s="246"/>
      <c r="G34" s="1163" t="s">
        <v>483</v>
      </c>
      <c r="H34" s="1164"/>
      <c r="I34" s="1164"/>
      <c r="J34" s="1165"/>
      <c r="K34" s="296" t="s">
        <v>468</v>
      </c>
      <c r="L34" s="296" t="s">
        <v>468</v>
      </c>
      <c r="M34" s="297" t="s">
        <v>468</v>
      </c>
      <c r="N34" s="298" t="s">
        <v>468</v>
      </c>
    </row>
    <row r="35" spans="1:16" ht="27" customHeight="1" x14ac:dyDescent="0.15">
      <c r="A35" s="250"/>
      <c r="B35" s="246"/>
      <c r="C35" s="246"/>
      <c r="D35" s="246"/>
      <c r="E35" s="246"/>
      <c r="F35" s="246"/>
      <c r="G35" s="1163" t="s">
        <v>484</v>
      </c>
      <c r="H35" s="1164"/>
      <c r="I35" s="1164"/>
      <c r="J35" s="1165"/>
      <c r="K35" s="296">
        <v>877968</v>
      </c>
      <c r="L35" s="296">
        <v>50935</v>
      </c>
      <c r="M35" s="297">
        <v>19870</v>
      </c>
      <c r="N35" s="298">
        <v>156.30000000000001</v>
      </c>
    </row>
    <row r="36" spans="1:16" ht="27" customHeight="1" x14ac:dyDescent="0.15">
      <c r="A36" s="250"/>
      <c r="B36" s="246"/>
      <c r="C36" s="246"/>
      <c r="D36" s="246"/>
      <c r="E36" s="246"/>
      <c r="F36" s="246"/>
      <c r="G36" s="1163" t="s">
        <v>485</v>
      </c>
      <c r="H36" s="1164"/>
      <c r="I36" s="1164"/>
      <c r="J36" s="1165"/>
      <c r="K36" s="296">
        <v>45511</v>
      </c>
      <c r="L36" s="296">
        <v>2640</v>
      </c>
      <c r="M36" s="297">
        <v>2956</v>
      </c>
      <c r="N36" s="298">
        <v>-10.7</v>
      </c>
    </row>
    <row r="37" spans="1:16" ht="13.5" customHeight="1" x14ac:dyDescent="0.15">
      <c r="A37" s="250"/>
      <c r="B37" s="246"/>
      <c r="C37" s="246"/>
      <c r="D37" s="246"/>
      <c r="E37" s="246"/>
      <c r="F37" s="246"/>
      <c r="G37" s="1163" t="s">
        <v>486</v>
      </c>
      <c r="H37" s="1164"/>
      <c r="I37" s="1164"/>
      <c r="J37" s="1165"/>
      <c r="K37" s="296">
        <v>655</v>
      </c>
      <c r="L37" s="296">
        <v>38</v>
      </c>
      <c r="M37" s="297">
        <v>1289</v>
      </c>
      <c r="N37" s="298">
        <v>-97.1</v>
      </c>
    </row>
    <row r="38" spans="1:16" ht="27" customHeight="1" x14ac:dyDescent="0.15">
      <c r="A38" s="250"/>
      <c r="B38" s="246"/>
      <c r="C38" s="246"/>
      <c r="D38" s="246"/>
      <c r="E38" s="246"/>
      <c r="F38" s="246"/>
      <c r="G38" s="1166" t="s">
        <v>487</v>
      </c>
      <c r="H38" s="1167"/>
      <c r="I38" s="1167"/>
      <c r="J38" s="1168"/>
      <c r="K38" s="299" t="s">
        <v>468</v>
      </c>
      <c r="L38" s="299" t="s">
        <v>468</v>
      </c>
      <c r="M38" s="300">
        <v>3</v>
      </c>
      <c r="N38" s="301" t="s">
        <v>468</v>
      </c>
      <c r="O38" s="295"/>
    </row>
    <row r="39" spans="1:16" x14ac:dyDescent="0.15">
      <c r="A39" s="250"/>
      <c r="B39" s="246"/>
      <c r="C39" s="246"/>
      <c r="D39" s="246"/>
      <c r="E39" s="246"/>
      <c r="F39" s="246"/>
      <c r="G39" s="1166" t="s">
        <v>488</v>
      </c>
      <c r="H39" s="1167"/>
      <c r="I39" s="1167"/>
      <c r="J39" s="1168"/>
      <c r="K39" s="302">
        <v>-93364</v>
      </c>
      <c r="L39" s="302">
        <v>-5416</v>
      </c>
      <c r="M39" s="303">
        <v>-3576</v>
      </c>
      <c r="N39" s="304">
        <v>51.5</v>
      </c>
      <c r="O39" s="295"/>
    </row>
    <row r="40" spans="1:16" ht="27" customHeight="1" x14ac:dyDescent="0.15">
      <c r="A40" s="250"/>
      <c r="B40" s="246"/>
      <c r="C40" s="246"/>
      <c r="D40" s="246"/>
      <c r="E40" s="246"/>
      <c r="F40" s="246"/>
      <c r="G40" s="1163" t="s">
        <v>489</v>
      </c>
      <c r="H40" s="1164"/>
      <c r="I40" s="1164"/>
      <c r="J40" s="1165"/>
      <c r="K40" s="302">
        <v>-2015678</v>
      </c>
      <c r="L40" s="302">
        <v>-116939</v>
      </c>
      <c r="M40" s="303">
        <v>-65861</v>
      </c>
      <c r="N40" s="304">
        <v>77.599999999999994</v>
      </c>
      <c r="O40" s="295"/>
    </row>
    <row r="41" spans="1:16" x14ac:dyDescent="0.15">
      <c r="A41" s="250"/>
      <c r="B41" s="246"/>
      <c r="C41" s="246"/>
      <c r="D41" s="246"/>
      <c r="E41" s="246"/>
      <c r="F41" s="246"/>
      <c r="G41" s="1169" t="s">
        <v>280</v>
      </c>
      <c r="H41" s="1170"/>
      <c r="I41" s="1170"/>
      <c r="J41" s="1171"/>
      <c r="K41" s="296">
        <v>835356</v>
      </c>
      <c r="L41" s="302">
        <v>48463</v>
      </c>
      <c r="M41" s="303">
        <v>28693</v>
      </c>
      <c r="N41" s="304">
        <v>68.900000000000006</v>
      </c>
      <c r="O41" s="295"/>
    </row>
    <row r="42" spans="1:16" x14ac:dyDescent="0.15">
      <c r="A42" s="250"/>
      <c r="B42" s="246"/>
      <c r="C42" s="246"/>
      <c r="D42" s="246"/>
      <c r="E42" s="246"/>
      <c r="F42" s="246"/>
      <c r="G42" s="305" t="s">
        <v>490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492</v>
      </c>
      <c r="H48" s="310"/>
      <c r="I48" s="310"/>
      <c r="J48" s="310"/>
      <c r="K48" s="310"/>
      <c r="L48" s="310"/>
      <c r="M48" s="311"/>
      <c r="N48" s="310"/>
    </row>
    <row r="49" spans="1:14" ht="13.5" customHeight="1" x14ac:dyDescent="0.15">
      <c r="A49" s="250"/>
      <c r="B49" s="246"/>
      <c r="C49" s="246"/>
      <c r="D49" s="246"/>
      <c r="E49" s="246"/>
      <c r="F49" s="246"/>
      <c r="G49" s="312"/>
      <c r="H49" s="313"/>
      <c r="I49" s="1158" t="s">
        <v>458</v>
      </c>
      <c r="J49" s="1160" t="s">
        <v>493</v>
      </c>
      <c r="K49" s="1161"/>
      <c r="L49" s="1161"/>
      <c r="M49" s="1161"/>
      <c r="N49" s="1162"/>
    </row>
    <row r="50" spans="1:14" x14ac:dyDescent="0.15">
      <c r="A50" s="250"/>
      <c r="B50" s="246"/>
      <c r="C50" s="246"/>
      <c r="D50" s="246"/>
      <c r="E50" s="246"/>
      <c r="F50" s="246"/>
      <c r="G50" s="314"/>
      <c r="H50" s="315"/>
      <c r="I50" s="1159"/>
      <c r="J50" s="316" t="s">
        <v>494</v>
      </c>
      <c r="K50" s="317" t="s">
        <v>495</v>
      </c>
      <c r="L50" s="318" t="s">
        <v>496</v>
      </c>
      <c r="M50" s="319" t="s">
        <v>497</v>
      </c>
      <c r="N50" s="320" t="s">
        <v>498</v>
      </c>
    </row>
    <row r="51" spans="1:14" x14ac:dyDescent="0.15">
      <c r="A51" s="250"/>
      <c r="B51" s="246"/>
      <c r="C51" s="246"/>
      <c r="D51" s="246"/>
      <c r="E51" s="246"/>
      <c r="F51" s="246"/>
      <c r="G51" s="312" t="s">
        <v>499</v>
      </c>
      <c r="H51" s="313"/>
      <c r="I51" s="321">
        <v>1822725</v>
      </c>
      <c r="J51" s="322">
        <v>97222</v>
      </c>
      <c r="K51" s="323">
        <v>-6.2</v>
      </c>
      <c r="L51" s="324">
        <v>79181</v>
      </c>
      <c r="M51" s="325">
        <v>-12.8</v>
      </c>
      <c r="N51" s="326">
        <v>6.6</v>
      </c>
    </row>
    <row r="52" spans="1:14" x14ac:dyDescent="0.15">
      <c r="A52" s="250"/>
      <c r="B52" s="246"/>
      <c r="C52" s="246"/>
      <c r="D52" s="246"/>
      <c r="E52" s="246"/>
      <c r="F52" s="246"/>
      <c r="G52" s="327"/>
      <c r="H52" s="328" t="s">
        <v>500</v>
      </c>
      <c r="I52" s="329">
        <v>971076</v>
      </c>
      <c r="J52" s="330">
        <v>51796</v>
      </c>
      <c r="K52" s="331">
        <v>-39.5</v>
      </c>
      <c r="L52" s="332">
        <v>40448</v>
      </c>
      <c r="M52" s="333">
        <v>-14</v>
      </c>
      <c r="N52" s="334">
        <v>-25.5</v>
      </c>
    </row>
    <row r="53" spans="1:14" x14ac:dyDescent="0.15">
      <c r="A53" s="250"/>
      <c r="B53" s="246"/>
      <c r="C53" s="246"/>
      <c r="D53" s="246"/>
      <c r="E53" s="246"/>
      <c r="F53" s="246"/>
      <c r="G53" s="312" t="s">
        <v>501</v>
      </c>
      <c r="H53" s="313"/>
      <c r="I53" s="321">
        <v>2141727</v>
      </c>
      <c r="J53" s="322">
        <v>115544</v>
      </c>
      <c r="K53" s="323">
        <v>18.8</v>
      </c>
      <c r="L53" s="324">
        <v>118124</v>
      </c>
      <c r="M53" s="325">
        <v>49.2</v>
      </c>
      <c r="N53" s="326">
        <v>-30.4</v>
      </c>
    </row>
    <row r="54" spans="1:14" x14ac:dyDescent="0.15">
      <c r="A54" s="250"/>
      <c r="B54" s="246"/>
      <c r="C54" s="246"/>
      <c r="D54" s="246"/>
      <c r="E54" s="246"/>
      <c r="F54" s="246"/>
      <c r="G54" s="327"/>
      <c r="H54" s="328" t="s">
        <v>500</v>
      </c>
      <c r="I54" s="329">
        <v>1019147</v>
      </c>
      <c r="J54" s="330">
        <v>54982</v>
      </c>
      <c r="K54" s="331">
        <v>6.2</v>
      </c>
      <c r="L54" s="332">
        <v>54614</v>
      </c>
      <c r="M54" s="333">
        <v>35</v>
      </c>
      <c r="N54" s="334">
        <v>-28.8</v>
      </c>
    </row>
    <row r="55" spans="1:14" x14ac:dyDescent="0.15">
      <c r="A55" s="250"/>
      <c r="B55" s="246"/>
      <c r="C55" s="246"/>
      <c r="D55" s="246"/>
      <c r="E55" s="246"/>
      <c r="F55" s="246"/>
      <c r="G55" s="312" t="s">
        <v>502</v>
      </c>
      <c r="H55" s="313"/>
      <c r="I55" s="321">
        <v>1642330</v>
      </c>
      <c r="J55" s="322">
        <v>90847</v>
      </c>
      <c r="K55" s="323">
        <v>-21.4</v>
      </c>
      <c r="L55" s="324">
        <v>101693</v>
      </c>
      <c r="M55" s="325">
        <v>-13.9</v>
      </c>
      <c r="N55" s="326">
        <v>-7.5</v>
      </c>
    </row>
    <row r="56" spans="1:14" x14ac:dyDescent="0.15">
      <c r="A56" s="250"/>
      <c r="B56" s="246"/>
      <c r="C56" s="246"/>
      <c r="D56" s="246"/>
      <c r="E56" s="246"/>
      <c r="F56" s="246"/>
      <c r="G56" s="327"/>
      <c r="H56" s="328" t="s">
        <v>500</v>
      </c>
      <c r="I56" s="329">
        <v>1029270</v>
      </c>
      <c r="J56" s="330">
        <v>56935</v>
      </c>
      <c r="K56" s="331">
        <v>3.6</v>
      </c>
      <c r="L56" s="332">
        <v>51066</v>
      </c>
      <c r="M56" s="333">
        <v>-6.5</v>
      </c>
      <c r="N56" s="334">
        <v>10.1</v>
      </c>
    </row>
    <row r="57" spans="1:14" x14ac:dyDescent="0.15">
      <c r="A57" s="250"/>
      <c r="B57" s="246"/>
      <c r="C57" s="246"/>
      <c r="D57" s="246"/>
      <c r="E57" s="246"/>
      <c r="F57" s="246"/>
      <c r="G57" s="312" t="s">
        <v>503</v>
      </c>
      <c r="H57" s="313"/>
      <c r="I57" s="321">
        <v>1482908</v>
      </c>
      <c r="J57" s="322">
        <v>84022</v>
      </c>
      <c r="K57" s="323">
        <v>-7.5</v>
      </c>
      <c r="L57" s="324">
        <v>96635</v>
      </c>
      <c r="M57" s="325">
        <v>-5</v>
      </c>
      <c r="N57" s="326">
        <v>-2.5</v>
      </c>
    </row>
    <row r="58" spans="1:14" x14ac:dyDescent="0.15">
      <c r="A58" s="250"/>
      <c r="B58" s="246"/>
      <c r="C58" s="246"/>
      <c r="D58" s="246"/>
      <c r="E58" s="246"/>
      <c r="F58" s="246"/>
      <c r="G58" s="327"/>
      <c r="H58" s="328" t="s">
        <v>500</v>
      </c>
      <c r="I58" s="329">
        <v>1070611</v>
      </c>
      <c r="J58" s="330">
        <v>60661</v>
      </c>
      <c r="K58" s="331">
        <v>6.5</v>
      </c>
      <c r="L58" s="332">
        <v>44408</v>
      </c>
      <c r="M58" s="333">
        <v>-13</v>
      </c>
      <c r="N58" s="334">
        <v>19.5</v>
      </c>
    </row>
    <row r="59" spans="1:14" x14ac:dyDescent="0.15">
      <c r="A59" s="250"/>
      <c r="B59" s="246"/>
      <c r="C59" s="246"/>
      <c r="D59" s="246"/>
      <c r="E59" s="246"/>
      <c r="F59" s="246"/>
      <c r="G59" s="312" t="s">
        <v>504</v>
      </c>
      <c r="H59" s="313"/>
      <c r="I59" s="321">
        <v>1149783</v>
      </c>
      <c r="J59" s="322">
        <v>66704</v>
      </c>
      <c r="K59" s="323">
        <v>-20.6</v>
      </c>
      <c r="L59" s="324">
        <v>97062</v>
      </c>
      <c r="M59" s="325">
        <v>0.4</v>
      </c>
      <c r="N59" s="326">
        <v>-21</v>
      </c>
    </row>
    <row r="60" spans="1:14" x14ac:dyDescent="0.15">
      <c r="A60" s="250"/>
      <c r="B60" s="246"/>
      <c r="C60" s="246"/>
      <c r="D60" s="246"/>
      <c r="E60" s="246"/>
      <c r="F60" s="246"/>
      <c r="G60" s="327"/>
      <c r="H60" s="328" t="s">
        <v>500</v>
      </c>
      <c r="I60" s="335">
        <v>779238</v>
      </c>
      <c r="J60" s="330">
        <v>45207</v>
      </c>
      <c r="K60" s="331">
        <v>-25.5</v>
      </c>
      <c r="L60" s="332">
        <v>50112</v>
      </c>
      <c r="M60" s="333">
        <v>12.8</v>
      </c>
      <c r="N60" s="334">
        <v>-38.299999999999997</v>
      </c>
    </row>
    <row r="61" spans="1:14" x14ac:dyDescent="0.15">
      <c r="A61" s="250"/>
      <c r="B61" s="246"/>
      <c r="C61" s="246"/>
      <c r="D61" s="246"/>
      <c r="E61" s="246"/>
      <c r="F61" s="246"/>
      <c r="G61" s="312" t="s">
        <v>505</v>
      </c>
      <c r="H61" s="336"/>
      <c r="I61" s="337">
        <v>1647895</v>
      </c>
      <c r="J61" s="338">
        <v>90868</v>
      </c>
      <c r="K61" s="339">
        <v>-7.4</v>
      </c>
      <c r="L61" s="340">
        <v>98539</v>
      </c>
      <c r="M61" s="341">
        <v>3.6</v>
      </c>
      <c r="N61" s="326">
        <v>-11</v>
      </c>
    </row>
    <row r="62" spans="1:14" x14ac:dyDescent="0.15">
      <c r="A62" s="250"/>
      <c r="B62" s="246"/>
      <c r="C62" s="246"/>
      <c r="D62" s="246"/>
      <c r="E62" s="246"/>
      <c r="F62" s="246"/>
      <c r="G62" s="327"/>
      <c r="H62" s="328" t="s">
        <v>500</v>
      </c>
      <c r="I62" s="329">
        <v>973868</v>
      </c>
      <c r="J62" s="330">
        <v>53916</v>
      </c>
      <c r="K62" s="331">
        <v>-9.6999999999999993</v>
      </c>
      <c r="L62" s="332">
        <v>48130</v>
      </c>
      <c r="M62" s="333">
        <v>2.9</v>
      </c>
      <c r="N62" s="334">
        <v>-12.6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15">
      <c r="B47" s="10"/>
      <c r="C47" s="1172" t="s">
        <v>3</v>
      </c>
      <c r="D47" s="1172"/>
      <c r="E47" s="1173"/>
      <c r="F47" s="11">
        <v>37.020000000000003</v>
      </c>
      <c r="G47" s="12">
        <v>43.97</v>
      </c>
      <c r="H47" s="12">
        <v>50.02</v>
      </c>
      <c r="I47" s="12">
        <v>53.85</v>
      </c>
      <c r="J47" s="13">
        <v>60.62</v>
      </c>
    </row>
    <row r="48" spans="2:10" ht="57.75" customHeight="1" x14ac:dyDescent="0.15">
      <c r="B48" s="14"/>
      <c r="C48" s="1174" t="s">
        <v>4</v>
      </c>
      <c r="D48" s="1174"/>
      <c r="E48" s="1175"/>
      <c r="F48" s="15">
        <v>7.36</v>
      </c>
      <c r="G48" s="16">
        <v>7.05</v>
      </c>
      <c r="H48" s="16">
        <v>6.35</v>
      </c>
      <c r="I48" s="16">
        <v>7.6</v>
      </c>
      <c r="J48" s="17">
        <v>3.69</v>
      </c>
    </row>
    <row r="49" spans="2:10" ht="57.75" customHeight="1" thickBot="1" x14ac:dyDescent="0.2">
      <c r="B49" s="18"/>
      <c r="C49" s="1176" t="s">
        <v>5</v>
      </c>
      <c r="D49" s="1176"/>
      <c r="E49" s="1177"/>
      <c r="F49" s="19">
        <v>5.92</v>
      </c>
      <c r="G49" s="20">
        <v>6.34</v>
      </c>
      <c r="H49" s="20">
        <v>6.07</v>
      </c>
      <c r="I49" s="20">
        <v>4.8</v>
      </c>
      <c r="J49" s="21">
        <v>0.47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2018-10-25T00:07:53Z</cp:lastPrinted>
  <dcterms:created xsi:type="dcterms:W3CDTF">2018-01-24T06:01:52Z</dcterms:created>
  <dcterms:modified xsi:type="dcterms:W3CDTF">2018-11-29T01:23:33Z</dcterms:modified>
  <cp:category/>
</cp:coreProperties>
</file>