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CO39" i="10" s="1"/>
  <c r="CO40" i="10" s="1"/>
  <c r="CO41" i="10" s="1"/>
  <c r="CO42" i="10" s="1"/>
  <c r="CO43" i="10" s="1"/>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<sst xmlns="http://schemas.openxmlformats.org/spreadsheetml/2006/main" count="1145" uniqueCount="625">
  <si>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</si>
  <si>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</si>
  <si>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</si>
  <si>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</si>
  <si>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</si>
  <si>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</si>
  <si>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</si>
  <si>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</si>
  <si>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</si>
  <si>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</si>
  <si>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</si>
  <si>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</si>
  <si>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</si>
  <si>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</si>
  <si>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</si>
  <si>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</si>
  <si>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</si>
  <si>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</si>
  <si>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</si>
  <si>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</si>
  <si>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</si>
  <si>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</si>
  <si>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</si>
  <si>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</si>
  <si>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</si>
  <si>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</si>
  <si>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</si>
  <si>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</si>
  <si>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</si>
  <si>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</si>
  <si>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</si>
  <si>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</si>
  <si>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</si>
  <si>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</si>
  <si>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</si>
  <si>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</si>
  <si>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</si>
  <si>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</si>
  <si>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</si>
  <si>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</si>
  <si>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</si>
  <si>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</si>
  <si>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</si>
  <si>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</si>
  <si>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</si>
  <si>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</si>
  <si>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</si>
  <si>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</si>
  <si>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</si>
  <si>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</si>
  <si>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</si>
  <si>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</si>
  <si>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</si>
  <si>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</si>
  <si>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</si>
  <si>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</si>
  <si>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</si>
  <si>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</si>
  <si>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</si>
  <si>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</si>
  <si>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</si>
  <si>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</si>
  <si>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</si>
  <si>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</si>
  <si>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</si>
  <si>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</si>
  <si>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</si>
  <si>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</si>
  <si>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</si>
  <si>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</si>
  <si>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</si>
  <si>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</si>
  <si>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</si>
  <si>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</si>
  <si>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</si>
  <si>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</si>
  <si>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</si>
  <si>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</si>
  <si>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</si>
  <si>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</si>
  <si>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</si>
  <si>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</si>
  <si>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</si>
  <si>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</si>
  <si>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</si>
  <si>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</si>
  <si>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</si>
  <si>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</si>
  <si>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</si>
  <si>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</si>
  <si>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</si>
  <si>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</si>
  <si>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</si>
  <si>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</si>
  <si>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</si>
  <si>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</si>
  <si>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</si>
  <si>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</si>
  <si>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</si>
  <si>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</si>
  <si>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</si>
  <si>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</si>
  <si>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</si>
  <si>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</si>
  <si>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</si>
  <si>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</si>
  <si>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</si>
  <si>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</si>
  <si>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</si>
  <si>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</si>
  <si>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</si>
  <si>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</si>
  <si>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</si>
  <si>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</si>
  <si>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</si>
  <si>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</si>
  <si>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</si>
  <si>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</si>
  <si>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</si>
  <si>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</si>
  <si>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</si>
  <si>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</si>
  <si>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</si>
  <si>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</si>
  <si>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</si>
  <si>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</si>
  <si>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</si>
  <si>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</si>
  <si>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</si>
  <si>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</si>
  <si>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</si>
  <si>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</si>
  <si>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</si>
  <si>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</si>
  <si>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</si>
  <si>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</si>
  <si>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</si>
  <si>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</si>
  <si>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</si>
  <si>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</si>
  <si>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</si>
  <si>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</si>
  <si>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</si>
  <si>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</si>
  <si>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</si>
  <si>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</si>
  <si>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</si>
  <si>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</si>
  <si>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</si>
  <si>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</si>
  <si>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</si>
  <si>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</si>
  <si>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</si>
  <si>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</si>
  <si>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</si>
  <si>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</si>
  <si>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</si>
  <si>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</si>
  <si>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</si>
  <si>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</si>
  <si>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</si>
  <si>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</si>
  <si>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</si>
  <si>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</si>
  <si>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</si>
  <si>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</si>
  <si>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</si>
  <si>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</si>
  <si>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</si>
  <si>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</si>
  <si>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</si>
  <si>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</si>
  <si>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</si>
  <si>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</si>
  <si>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</si>
  <si>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</si>
  <si>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</si>
  <si>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</si>
  <si>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</si>
  <si>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</si>
  <si>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</si>
  <si>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</si>
  <si>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</si>
  <si>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</si>
  <si>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</si>
  <si>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</si>
  <si>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</si>
  <si>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</si>
  <si>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</si>
  <si>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</si>
  <si>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</si>
  <si>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</si>
  <si>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</si>
  <si>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</si>
  <si>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</si>
  <si>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</si>
  <si>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</si>
  <si>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</si>
  <si>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</si>
  <si>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</si>
  <si>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</si>
  <si>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</si>
  <si>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</si>
  <si>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</si>
  <si>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</si>
  <si>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</si>
  <si>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</si>
  <si>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山口県山口市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</si>
  <si>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</si>
  <si>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</si>
  <si>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</si>
  <si>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</si>
  <si>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</si>
  <si>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</si>
  <si>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</si>
  <si>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</si>
  <si>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</si>
  <si>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</si>
  <si>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</si>
  <si>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</si>
  <si>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</si>
  <si>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</si>
  <si>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</si>
  <si>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</si>
  <si>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</si>
  <si>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</si>
  <si>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</si>
  <si>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</si>
  <si>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</si>
  <si>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</si>
  <si>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</si>
  <si>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</si>
  <si>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</si>
  <si>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</si>
  <si>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</si>
  <si>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</si>
  <si>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</si>
  <si>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</si>
  <si>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</si>
  <si>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</si>
  <si>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</si>
  <si>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</si>
  <si>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</si>
  <si>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</si>
  <si>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</si>
  <si>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</si>
  <si>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</si>
  <si>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</si>
  <si>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</si>
  <si>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</si>
  <si>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</si>
  <si>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</si>
  <si>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</si>
  <si>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</si>
  <si>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</si>
  <si>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</si>
  <si>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</si>
  <si>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</si>
  <si>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</si>
  <si>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</si>
  <si>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</si>
  <si>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</si>
  <si>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</si>
  <si>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</si>
  <si>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</si>
  <si>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</si>
  <si>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</si>
  <si>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</si>
  <si>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</si>
  <si>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</si>
  <si>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</si>
  <si>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</si>
  <si>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</si>
  <si>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</si>
  <si>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</si>
  <si>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</si>
  <si>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</si>
  <si>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</si>
  <si>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</si>
  <si>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</si>
  <si>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</si>
  <si>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</si>
  <si>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</si>
  <si>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</si>
  <si>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</si>
  <si>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</si>
  <si>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</si>
  <si>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</si>
  <si>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</si>
  <si>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</si>
  <si>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</si>
  <si>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</si>
  <si>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</si>
  <si>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</si>
  <si>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</si>
  <si>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</si>
  <si>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</si>
  <si>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</si>
  <si>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</si>
  <si>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</si>
  <si>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</si>
  <si>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</si>
  <si>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</si>
  <si>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</si>
  <si>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</si>
  <si>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</si>
  <si>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</si>
  <si>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</si>
  <si>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</si>
  <si>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</si>
  <si>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</si>
  <si>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</si>
  <si>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</si>
  <si>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</si>
  <si>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</si>
  <si>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</si>
  <si>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</si>
  <si>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</si>
  <si>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</si>
  <si>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</si>
  <si>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</si>
  <si>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</si>
  <si>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</si>
  <si>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</si>
  <si>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</si>
  <si>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</si>
  <si>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</si>
  <si>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</si>
  <si>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</si>
  <si>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</si>
  <si>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</si>
  <si>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</si>
  <si>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</si>
  <si>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</si>
  <si>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</si>
  <si>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</si>
  <si>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</si>
  <si>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</si>
  <si>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</si>
  <si>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</si>
  <si>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</si>
  <si>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</si>
  <si>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</si>
  <si>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</si>
  <si>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</si>
  <si>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</si>
  <si>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</si>
  <si>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</si>
  <si>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</si>
  <si>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</si>
  <si>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</si>
  <si>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</si>
  <si>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</si>
  <si>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</si>
  <si>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</si>
  <si>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</si>
  <si>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山口県山口市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</si>
  <si>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</si>
  <si>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</si>
  <si>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</si>
  <si>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</si>
  <si>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</si>
  <si>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</si>
  <si>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</si>
  <si>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</si>
  <si>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</si>
  <si>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</si>
  <si>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</si>
  <si>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</si>
  <si>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</si>
  <si>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</si>
  <si>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</si>
  <si>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</si>
  <si>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</si>
  <si>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</si>
  <si>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</si>
  <si>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</si>
  <si>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</si>
  <si>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</si>
  <si>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</si>
  <si>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</si>
  <si>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</si>
  <si>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</si>
  <si>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</si>
  <si>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</si>
  <si>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</si>
  <si>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</si>
  <si>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</si>
  <si>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</si>
  <si>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</si>
  <si>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</si>
  <si>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</si>
  <si>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</si>
  <si>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</si>
  <si>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</si>
  <si>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</si>
  <si>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</si>
  <si>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</si>
  <si>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</si>
  <si>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</si>
  <si>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</si>
  <si>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</si>
  <si>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</si>
  <si>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</si>
  <si>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漁業集落排水事業特別会計</t>
    <phoneticPr fontId="5"/>
  </si>
  <si>
    <t>法非適用企業</t>
    <phoneticPr fontId="5"/>
  </si>
  <si>
    <t>国民宿舎特別会計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</si>
  <si>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</si>
  <si>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</si>
  <si>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</si>
  <si>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</si>
  <si>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</si>
  <si>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</si>
  <si>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</si>
  <si>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</si>
  <si>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</si>
  <si>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</si>
  <si>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</si>
  <si>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</si>
  <si>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</si>
  <si>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</si>
  <si>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</si>
  <si>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</si>
  <si>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</si>
  <si>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</si>
  <si>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</si>
  <si>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</si>
  <si>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</si>
  <si>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</si>
  <si>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</si>
  <si>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</si>
  <si>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</si>
  <si>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</si>
  <si>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</si>
  <si>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</si>
  <si>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</si>
  <si>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</si>
  <si>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</si>
  <si>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</si>
  <si>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</si>
  <si>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</si>
  <si>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</si>
  <si>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</si>
  <si>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</si>
  <si>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</si>
  <si>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</si>
  <si>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</si>
  <si>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</si>
  <si>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</si>
  <si>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</si>
  <si>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</si>
  <si>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</si>
  <si>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</si>
  <si>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</si>
  <si>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</si>
  <si>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</si>
  <si>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</si>
  <si>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</si>
  <si>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</si>
  <si>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</si>
  <si>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</si>
  <si>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</si>
  <si>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</si>
  <si>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</si>
  <si>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</si>
  <si>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</si>
  <si>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</si>
  <si>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</si>
  <si>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</si>
  <si>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</si>
  <si>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</si>
  <si>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</si>
  <si>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</si>
  <si>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</si>
  <si>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</si>
  <si>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</si>
  <si>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</si>
  <si>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</si>
  <si>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</si>
  <si>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</si>
  <si>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</si>
  <si>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</si>
  <si>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</si>
  <si>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</si>
  <si>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</si>
  <si>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</si>
  <si>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</si>
  <si>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</si>
  <si>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</si>
  <si>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</si>
  <si>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</si>
  <si>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</si>
  <si>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</si>
  <si>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</si>
  <si>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</si>
  <si>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</si>
  <si>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</si>
  <si>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</si>
  <si>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</si>
  <si>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</si>
  <si>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</si>
  <si>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</si>
  <si>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</si>
  <si>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</si>
  <si>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</si>
  <si>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</si>
  <si>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</si>
  <si>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</si>
  <si>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</si>
  <si>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</si>
  <si>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</si>
  <si>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</si>
  <si>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</si>
  <si>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</si>
  <si>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</si>
  <si>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</si>
  <si>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</si>
  <si>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</si>
  <si>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</si>
  <si>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</si>
  <si>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</si>
  <si>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</si>
  <si>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</si>
  <si>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</si>
  <si>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</si>
  <si>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</si>
  <si>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</si>
  <si>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</si>
  <si>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</si>
  <si>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</si>
  <si>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</si>
  <si>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</si>
  <si>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</si>
  <si>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</si>
  <si>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</si>
  <si>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</si>
  <si>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</si>
  <si>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</si>
  <si>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</si>
  <si>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</si>
  <si>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</si>
  <si>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</si>
  <si>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</si>
  <si>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</si>
  <si>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</si>
  <si>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</si>
  <si>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</si>
  <si>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</si>
  <si>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</si>
  <si>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</si>
  <si>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</si>
  <si>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</si>
  <si>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</si>
  <si>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</si>
  <si>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</si>
  <si>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</si>
  <si>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</si>
  <si>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水道事業会計</t>
  </si>
  <si>
    <t>国民健康保険特別会計</t>
  </si>
  <si>
    <t>一般会計</t>
  </si>
  <si>
    <t>公共下水道事業会計</t>
  </si>
  <si>
    <t>介護保険特別会計</t>
  </si>
  <si>
    <t>農業集落排水事業特別会計</t>
  </si>
  <si>
    <t>後期高齢者医療特別会計</t>
  </si>
  <si>
    <t>駐車場事業特別会計</t>
  </si>
  <si>
    <t>その他会計（赤字）</t>
  </si>
  <si>
    <t>その他会計（黒字）</t>
  </si>
  <si>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</si>
  <si>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</si>
  <si>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</si>
  <si>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</si>
  <si>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</si>
  <si>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</si>
  <si>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</si>
  <si>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</si>
  <si>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</si>
  <si>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</si>
  <si>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山口県施設管理財団</t>
  </si>
  <si>
    <t>やまぐち農林振興公社</t>
  </si>
  <si>
    <t>山口県流通センター</t>
  </si>
  <si>
    <t>養護老人ホーム秋楽園組合（一般会計）</t>
  </si>
  <si>
    <t>宇部・阿知須公共下水道組合（宇部・阿知須公共下水道組合会計）</t>
  </si>
  <si>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</si>
  <si>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</si>
  <si>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</si>
  <si>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</si>
  <si>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</si>
  <si>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</si>
  <si>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</si>
  <si>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</si>
  <si>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</si>
  <si>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</si>
  <si>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</si>
  <si>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</si>
  <si>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</si>
  <si>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</si>
  <si>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</si>
  <si>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</si>
  <si>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</si>
  <si>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</si>
  <si>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</si>
  <si>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</si>
  <si>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</si>
  <si>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</si>
  <si>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</si>
  <si>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1"/>
  </si>
  <si>
    <t>合併特例基金</t>
    <rPh sb="0" eb="2">
      <t>ガッペイ</t>
    </rPh>
    <rPh sb="2" eb="4">
      <t>トクレイ</t>
    </rPh>
    <rPh sb="4" eb="6">
      <t>キキン</t>
    </rPh>
    <phoneticPr fontId="2"/>
  </si>
  <si>
    <t>地域振興基金</t>
    <rPh sb="0" eb="2">
      <t>チイキ</t>
    </rPh>
    <rPh sb="2" eb="4">
      <t>シンコウ</t>
    </rPh>
    <rPh sb="4" eb="6">
      <t>キキン</t>
    </rPh>
    <phoneticPr fontId="2"/>
  </si>
  <si>
    <t>職員退職手当基金</t>
    <rPh sb="0" eb="2">
      <t>ショクイン</t>
    </rPh>
    <rPh sb="2" eb="4">
      <t>タイショク</t>
    </rPh>
    <rPh sb="4" eb="6">
      <t>テアテ</t>
    </rPh>
    <rPh sb="6" eb="8">
      <t>キキン</t>
    </rPh>
    <phoneticPr fontId="11"/>
  </si>
  <si>
    <t>長寿社会対策基金</t>
    <rPh sb="0" eb="2">
      <t>チョウジュ</t>
    </rPh>
    <rPh sb="2" eb="4">
      <t>シャカイ</t>
    </rPh>
    <rPh sb="4" eb="6">
      <t>タイサク</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</si>
  <si>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</si>
  <si>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</si>
  <si>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</si>
  <si>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</si>
  <si>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</si>
  <si>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に比べて高いが、交付税措置のある有利な地方債の活用や、将来に備えた基金の積立等の取組みにより、近年下降傾向にある。また、有形固定資産減価償却率については、類似団体に比べ低くなっているのは、近年、大型建設事業の実施による影響が考えられる。今後年数を経過することにより、有形固定資産減価償却率が上昇していくことが予想されるため、山口市公共施設等総合管理計画に基づき、老朽化した施設の集約化・複合化や除却などを進め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</si>
  <si>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</si>
  <si>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</si>
  <si>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</si>
  <si>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</si>
  <si>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</si>
  <si>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</si>
  <si>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が、交付税措置のある有利な地方債の活用や、将来に備えた基金の積立等の取組みにより、近年下降傾向にある。今後、大型建設事業実施の影響から地方債残高は増加する見込みであり、両指標ともに上昇することが考えられ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</si>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</sst>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D44A-4986-A022-EC92AB3E10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65687</c:v>
                </c:pt>
                <c:pt idx="1">
                  <c:v>66747</c:v>
                </c:pt>
                <c:pt idx="2">
                  <c:v>74475</c:v>
                </c:pt>
                <c:pt idx="3">
                  <c:v>63481</c:v>
                </c:pt>
                <c:pt idx="4">
                  <c:v>66754</c:v>
                </c:pt>
              </c:numCache>
            </c:numRef>
          </c:val>
          <c:smooth val="0"/>
          <c:extLst xmlns:c16r2="http://schemas.microsoft.com/office/drawing/2015/06/chart">
            <c:ext xmlns:c16="http://schemas.microsoft.com/office/drawing/2014/chart" uri="{C3380CC4-5D6E-409C-BE32-E72D297353CC}">
              <c16:uniqueId val="{00000001-D44A-4986-A022-EC92AB3E10D7}"/>
            </c:ext>
          </c:extLst>
        </c:ser>
        <c:dLbls>
          <c:showLegendKey val="0"/>
          <c:showVal val="0"/>
          <c:showCatName val="0"/>
          <c:showSerName val="0"/>
          <c:showPercent val="0"/>
          <c:showBubbleSize val="0"/>
        </c:dLbls>
        <c:marker val="1"/>
        <c:smooth val="0"/>
        <c:axId val="104679680"/>
        <c:axId val="104706432"/>
      </c:lineChart>
      <c:catAx>
        <c:axId val="104679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06432"/>
        <c:crosses val="autoZero"/>
        <c:auto val="1"/>
        <c:lblAlgn val="ctr"/>
        <c:lblOffset val="100"/>
        <c:tickLblSkip val="1"/>
        <c:tickMarkSkip val="1"/>
        <c:noMultiLvlLbl val="0"/>
      </c:catAx>
      <c:valAx>
        <c:axId val="104706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7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1.58</c:v>
                </c:pt>
                <c:pt idx="1">
                  <c:v>1.76</c:v>
                </c:pt>
                <c:pt idx="2">
                  <c:v>1.68</c:v>
                </c:pt>
                <c:pt idx="3">
                  <c:v>1.65</c:v>
                </c:pt>
                <c:pt idx="4">
                  <c:v>1.69</c:v>
                </c:pt>
              </c:numCache>
            </c:numRef>
          </c:val>
          <c:extLst xmlns:c16r2="http://schemas.microsoft.com/office/drawing/2015/06/chart">
            <c:ext xmlns:c16="http://schemas.microsoft.com/office/drawing/2014/chart" uri="{C3380CC4-5D6E-409C-BE32-E72D297353CC}">
              <c16:uniqueId val="{00000000-4420-48A2-9957-F1C8FC2A29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7.99</c:v>
                </c:pt>
                <c:pt idx="1">
                  <c:v>8.83</c:v>
                </c:pt>
                <c:pt idx="2">
                  <c:v>10.46</c:v>
                </c:pt>
                <c:pt idx="3">
                  <c:v>11.36</c:v>
                </c:pt>
                <c:pt idx="4">
                  <c:v>12.16</c:v>
                </c:pt>
              </c:numCache>
            </c:numRef>
          </c:val>
          <c:extLst xmlns:c16r2="http://schemas.microsoft.com/office/drawing/2015/06/chart">
            <c:ext xmlns:c16="http://schemas.microsoft.com/office/drawing/2014/chart" uri="{C3380CC4-5D6E-409C-BE32-E72D297353CC}">
              <c16:uniqueId val="{00000001-4420-48A2-9957-F1C8FC2A2995}"/>
            </c:ext>
          </c:extLst>
        </c:ser>
        <c:dLbls>
          <c:showLegendKey val="0"/>
          <c:showVal val="0"/>
          <c:showCatName val="0"/>
          <c:showSerName val="0"/>
          <c:showPercent val="0"/>
          <c:showBubbleSize val="0"/>
        </c:dLbls>
        <c:gapWidth val="250"/>
        <c:overlap val="100"/>
        <c:axId val="1414656"/>
        <c:axId val="141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0.14000000000000001</c:v>
                </c:pt>
                <c:pt idx="1">
                  <c:v>0.18</c:v>
                </c:pt>
                <c:pt idx="2">
                  <c:v>0.72</c:v>
                </c:pt>
                <c:pt idx="3">
                  <c:v>-0.03</c:v>
                </c:pt>
                <c:pt idx="4">
                  <c:v>0.05</c:v>
                </c:pt>
              </c:numCache>
            </c:numRef>
          </c:val>
          <c:smooth val="0"/>
          <c:extLst xmlns:c16r2="http://schemas.microsoft.com/office/drawing/2015/06/chart">
            <c:ext xmlns:c16="http://schemas.microsoft.com/office/drawing/2014/chart" uri="{C3380CC4-5D6E-409C-BE32-E72D297353CC}">
              <c16:uniqueId val="{00000002-4420-48A2-9957-F1C8FC2A2995}"/>
            </c:ext>
          </c:extLst>
        </c:ser>
        <c:dLbls>
          <c:showLegendKey val="0"/>
          <c:showVal val="0"/>
          <c:showCatName val="0"/>
          <c:showSerName val="0"/>
          <c:showPercent val="0"/>
          <c:showBubbleSize val="0"/>
        </c:dLbls>
        <c:marker val="1"/>
        <c:smooth val="0"/>
        <c:axId val="1414656"/>
        <c:axId val="1416576"/>
      </c:lineChart>
      <c:catAx>
        <c:axId val="14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6576"/>
        <c:crosses val="autoZero"/>
        <c:auto val="1"/>
        <c:lblAlgn val="ctr"/>
        <c:lblOffset val="100"/>
        <c:tickLblSkip val="1"/>
        <c:tickMarkSkip val="1"/>
        <c:noMultiLvlLbl val="0"/>
      </c:catAx>
      <c:valAx>
        <c:axId val="141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0.14000000000000001</c:v>
                </c:pt>
                <c:pt idx="2">
                  <c:v>#N/A</c:v>
                </c:pt>
                <c:pt idx="3">
                  <c:v>0.16</c:v>
                </c:pt>
                <c:pt idx="4">
                  <c:v>#N/A</c:v>
                </c:pt>
                <c:pt idx="5">
                  <c:v>0.05</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0-F21D-4877-A2EE-D4DFFF48A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1D-4877-A2EE-D4DFFF48A883}"/>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F21D-4877-A2EE-D4DFFF48A8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F21D-4877-A2EE-D4DFFF48A88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xmlns:c16r2="http://schemas.microsoft.com/office/drawing/2015/06/chart">
            <c:ext xmlns:c16="http://schemas.microsoft.com/office/drawing/2014/chart" uri="{C3380CC4-5D6E-409C-BE32-E72D297353CC}">
              <c16:uniqueId val="{00000004-F21D-4877-A2EE-D4DFFF48A88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0.37</c:v>
                </c:pt>
                <c:pt idx="4">
                  <c:v>#N/A</c:v>
                </c:pt>
                <c:pt idx="5">
                  <c:v>1.05</c:v>
                </c:pt>
                <c:pt idx="6">
                  <c:v>#N/A</c:v>
                </c:pt>
                <c:pt idx="7">
                  <c:v>1.18</c:v>
                </c:pt>
                <c:pt idx="8">
                  <c:v>#N/A</c:v>
                </c:pt>
                <c:pt idx="9">
                  <c:v>0.75</c:v>
                </c:pt>
              </c:numCache>
            </c:numRef>
          </c:val>
          <c:extLst xmlns:c16r2="http://schemas.microsoft.com/office/drawing/2015/06/chart">
            <c:ext xmlns:c16="http://schemas.microsoft.com/office/drawing/2014/chart" uri="{C3380CC4-5D6E-409C-BE32-E72D297353CC}">
              <c16:uniqueId val="{00000005-F21D-4877-A2EE-D4DFFF48A88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1.38</c:v>
                </c:pt>
                <c:pt idx="2">
                  <c:v>#N/A</c:v>
                </c:pt>
                <c:pt idx="3">
                  <c:v>1.53</c:v>
                </c:pt>
                <c:pt idx="4">
                  <c:v>#N/A</c:v>
                </c:pt>
                <c:pt idx="5">
                  <c:v>1.47</c:v>
                </c:pt>
                <c:pt idx="6">
                  <c:v>#N/A</c:v>
                </c:pt>
                <c:pt idx="7">
                  <c:v>1.54</c:v>
                </c:pt>
                <c:pt idx="8">
                  <c:v>#N/A</c:v>
                </c:pt>
                <c:pt idx="9">
                  <c:v>1.41</c:v>
                </c:pt>
              </c:numCache>
            </c:numRef>
          </c:val>
          <c:extLst xmlns:c16r2="http://schemas.microsoft.com/office/drawing/2015/06/chart">
            <c:ext xmlns:c16="http://schemas.microsoft.com/office/drawing/2014/chart" uri="{C3380CC4-5D6E-409C-BE32-E72D297353CC}">
              <c16:uniqueId val="{00000006-F21D-4877-A2EE-D4DFFF48A8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1.57</c:v>
                </c:pt>
                <c:pt idx="2">
                  <c:v>#N/A</c:v>
                </c:pt>
                <c:pt idx="3">
                  <c:v>1.73</c:v>
                </c:pt>
                <c:pt idx="4">
                  <c:v>#N/A</c:v>
                </c:pt>
                <c:pt idx="5">
                  <c:v>1.65</c:v>
                </c:pt>
                <c:pt idx="6">
                  <c:v>#N/A</c:v>
                </c:pt>
                <c:pt idx="7">
                  <c:v>1.64</c:v>
                </c:pt>
                <c:pt idx="8">
                  <c:v>#N/A</c:v>
                </c:pt>
                <c:pt idx="9">
                  <c:v>1.69</c:v>
                </c:pt>
              </c:numCache>
            </c:numRef>
          </c:val>
          <c:extLst xmlns:c16r2="http://schemas.microsoft.com/office/drawing/2015/06/chart">
            <c:ext xmlns:c16="http://schemas.microsoft.com/office/drawing/2014/chart" uri="{C3380CC4-5D6E-409C-BE32-E72D297353CC}">
              <c16:uniqueId val="{00000007-F21D-4877-A2EE-D4DFFF48A88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1.56</c:v>
                </c:pt>
                <c:pt idx="4">
                  <c:v>#N/A</c:v>
                </c:pt>
                <c:pt idx="5">
                  <c:v>1.24</c:v>
                </c:pt>
                <c:pt idx="6">
                  <c:v>#N/A</c:v>
                </c:pt>
                <c:pt idx="7">
                  <c:v>1.2</c:v>
                </c:pt>
                <c:pt idx="8">
                  <c:v>#N/A</c:v>
                </c:pt>
                <c:pt idx="9">
                  <c:v>2.4700000000000002</c:v>
                </c:pt>
              </c:numCache>
            </c:numRef>
          </c:val>
          <c:extLst xmlns:c16r2="http://schemas.microsoft.com/office/drawing/2015/06/chart">
            <c:ext xmlns:c16="http://schemas.microsoft.com/office/drawing/2014/chart" uri="{C3380CC4-5D6E-409C-BE32-E72D297353CC}">
              <c16:uniqueId val="{00000008-F21D-4877-A2EE-D4DFFF48A8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4.54</c:v>
                </c:pt>
                <c:pt idx="2">
                  <c:v>#N/A</c:v>
                </c:pt>
                <c:pt idx="3">
                  <c:v>5.37</c:v>
                </c:pt>
                <c:pt idx="4">
                  <c:v>#N/A</c:v>
                </c:pt>
                <c:pt idx="5">
                  <c:v>6.02</c:v>
                </c:pt>
                <c:pt idx="6">
                  <c:v>#N/A</c:v>
                </c:pt>
                <c:pt idx="7">
                  <c:v>6.6</c:v>
                </c:pt>
                <c:pt idx="8">
                  <c:v>#N/A</c:v>
                </c:pt>
                <c:pt idx="9">
                  <c:v>6.53</c:v>
                </c:pt>
              </c:numCache>
            </c:numRef>
          </c:val>
          <c:extLst xmlns:c16r2="http://schemas.microsoft.com/office/drawing/2015/06/chart">
            <c:ext xmlns:c16="http://schemas.microsoft.com/office/drawing/2014/chart" uri="{C3380CC4-5D6E-409C-BE32-E72D297353CC}">
              <c16:uniqueId val="{00000009-F21D-4877-A2EE-D4DFFF48A883}"/>
            </c:ext>
          </c:extLst>
        </c:ser>
        <c:dLbls>
          <c:showLegendKey val="0"/>
          <c:showVal val="0"/>
          <c:showCatName val="0"/>
          <c:showSerName val="0"/>
          <c:showPercent val="0"/>
          <c:showBubbleSize val="0"/>
        </c:dLbls>
        <c:gapWidth val="150"/>
        <c:overlap val="100"/>
        <c:axId val="114163072"/>
        <c:axId val="113837184"/>
      </c:barChart>
      <c:catAx>
        <c:axId val="1141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37184"/>
        <c:crosses val="autoZero"/>
        <c:auto val="1"/>
        <c:lblAlgn val="ctr"/>
        <c:lblOffset val="100"/>
        <c:tickLblSkip val="1"/>
        <c:tickMarkSkip val="1"/>
        <c:noMultiLvlLbl val="0"/>
      </c:catAx>
      <c:valAx>
        <c:axId val="11383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9282</c:v>
                </c:pt>
                <c:pt idx="5">
                  <c:v>9983</c:v>
                </c:pt>
                <c:pt idx="8">
                  <c:v>9703</c:v>
                </c:pt>
                <c:pt idx="11">
                  <c:v>10034</c:v>
                </c:pt>
                <c:pt idx="14">
                  <c:v>9848</c:v>
                </c:pt>
              </c:numCache>
            </c:numRef>
          </c:val>
          <c:extLst xmlns:c16r2="http://schemas.microsoft.com/office/drawing/2015/06/chart">
            <c:ext xmlns:c16="http://schemas.microsoft.com/office/drawing/2014/chart" uri="{C3380CC4-5D6E-409C-BE32-E72D297353CC}">
              <c16:uniqueId val="{00000000-61A4-41FF-8746-D5330F3A07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A4-41FF-8746-D5330F3A07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178</c:v>
                </c:pt>
                <c:pt idx="3">
                  <c:v>134</c:v>
                </c:pt>
                <c:pt idx="6">
                  <c:v>126</c:v>
                </c:pt>
                <c:pt idx="9">
                  <c:v>187</c:v>
                </c:pt>
                <c:pt idx="12">
                  <c:v>141</c:v>
                </c:pt>
              </c:numCache>
            </c:numRef>
          </c:val>
          <c:extLst xmlns:c16r2="http://schemas.microsoft.com/office/drawing/2015/06/chart">
            <c:ext xmlns:c16="http://schemas.microsoft.com/office/drawing/2014/chart" uri="{C3380CC4-5D6E-409C-BE32-E72D297353CC}">
              <c16:uniqueId val="{00000002-61A4-41FF-8746-D5330F3A07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209</c:v>
                </c:pt>
                <c:pt idx="3">
                  <c:v>198</c:v>
                </c:pt>
                <c:pt idx="6">
                  <c:v>175</c:v>
                </c:pt>
                <c:pt idx="9">
                  <c:v>162</c:v>
                </c:pt>
                <c:pt idx="12">
                  <c:v>160</c:v>
                </c:pt>
              </c:numCache>
            </c:numRef>
          </c:val>
          <c:extLst xmlns:c16r2="http://schemas.microsoft.com/office/drawing/2015/06/chart">
            <c:ext xmlns:c16="http://schemas.microsoft.com/office/drawing/2014/chart" uri="{C3380CC4-5D6E-409C-BE32-E72D297353CC}">
              <c16:uniqueId val="{00000003-61A4-41FF-8746-D5330F3A07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2371</c:v>
                </c:pt>
                <c:pt idx="3">
                  <c:v>2278</c:v>
                </c:pt>
                <c:pt idx="6">
                  <c:v>2117</c:v>
                </c:pt>
                <c:pt idx="9">
                  <c:v>2070</c:v>
                </c:pt>
                <c:pt idx="12">
                  <c:v>1914</c:v>
                </c:pt>
              </c:numCache>
            </c:numRef>
          </c:val>
          <c:extLst xmlns:c16r2="http://schemas.microsoft.com/office/drawing/2015/06/chart">
            <c:ext xmlns:c16="http://schemas.microsoft.com/office/drawing/2014/chart" uri="{C3380CC4-5D6E-409C-BE32-E72D297353CC}">
              <c16:uniqueId val="{00000004-61A4-41FF-8746-D5330F3A07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A4-41FF-8746-D5330F3A07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A4-41FF-8746-D5330F3A07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9263</c:v>
                </c:pt>
                <c:pt idx="3">
                  <c:v>9459</c:v>
                </c:pt>
                <c:pt idx="6">
                  <c:v>8979</c:v>
                </c:pt>
                <c:pt idx="9">
                  <c:v>9211</c:v>
                </c:pt>
                <c:pt idx="12">
                  <c:v>9309</c:v>
                </c:pt>
              </c:numCache>
            </c:numRef>
          </c:val>
          <c:extLst xmlns:c16r2="http://schemas.microsoft.com/office/drawing/2015/06/chart">
            <c:ext xmlns:c16="http://schemas.microsoft.com/office/drawing/2014/chart" uri="{C3380CC4-5D6E-409C-BE32-E72D297353CC}">
              <c16:uniqueId val="{00000007-61A4-41FF-8746-D5330F3A0701}"/>
            </c:ext>
          </c:extLst>
        </c:ser>
        <c:dLbls>
          <c:showLegendKey val="0"/>
          <c:showVal val="0"/>
          <c:showCatName val="0"/>
          <c:showSerName val="0"/>
          <c:showPercent val="0"/>
          <c:showBubbleSize val="0"/>
        </c:dLbls>
        <c:gapWidth val="100"/>
        <c:overlap val="100"/>
        <c:axId val="81320576"/>
        <c:axId val="10435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2739</c:v>
                </c:pt>
                <c:pt idx="2">
                  <c:v>#N/A</c:v>
                </c:pt>
                <c:pt idx="3">
                  <c:v>#N/A</c:v>
                </c:pt>
                <c:pt idx="4">
                  <c:v>2086</c:v>
                </c:pt>
                <c:pt idx="5">
                  <c:v>#N/A</c:v>
                </c:pt>
                <c:pt idx="6">
                  <c:v>#N/A</c:v>
                </c:pt>
                <c:pt idx="7">
                  <c:v>1694</c:v>
                </c:pt>
                <c:pt idx="8">
                  <c:v>#N/A</c:v>
                </c:pt>
                <c:pt idx="9">
                  <c:v>#N/A</c:v>
                </c:pt>
                <c:pt idx="10">
                  <c:v>1596</c:v>
                </c:pt>
                <c:pt idx="11">
                  <c:v>#N/A</c:v>
                </c:pt>
                <c:pt idx="12">
                  <c:v>#N/A</c:v>
                </c:pt>
                <c:pt idx="13">
                  <c:v>1676</c:v>
                </c:pt>
                <c:pt idx="14">
                  <c:v>#N/A</c:v>
                </c:pt>
              </c:numCache>
            </c:numRef>
          </c:val>
          <c:smooth val="0"/>
          <c:extLst xmlns:c16r2="http://schemas.microsoft.com/office/drawing/2015/06/chart">
            <c:ext xmlns:c16="http://schemas.microsoft.com/office/drawing/2014/chart" uri="{C3380CC4-5D6E-409C-BE32-E72D297353CC}">
              <c16:uniqueId val="{00000008-61A4-41FF-8746-D5330F3A0701}"/>
            </c:ext>
          </c:extLst>
        </c:ser>
        <c:dLbls>
          <c:showLegendKey val="0"/>
          <c:showVal val="0"/>
          <c:showCatName val="0"/>
          <c:showSerName val="0"/>
          <c:showPercent val="0"/>
          <c:showBubbleSize val="0"/>
        </c:dLbls>
        <c:marker val="1"/>
        <c:smooth val="0"/>
        <c:axId val="81320576"/>
        <c:axId val="104354560"/>
      </c:lineChart>
      <c:catAx>
        <c:axId val="813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54560"/>
        <c:crosses val="autoZero"/>
        <c:auto val="1"/>
        <c:lblAlgn val="ctr"/>
        <c:lblOffset val="100"/>
        <c:tickLblSkip val="1"/>
        <c:tickMarkSkip val="1"/>
        <c:noMultiLvlLbl val="0"/>
      </c:catAx>
      <c:valAx>
        <c:axId val="1043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90522</c:v>
                </c:pt>
                <c:pt idx="5">
                  <c:v>94192</c:v>
                </c:pt>
                <c:pt idx="8">
                  <c:v>97289</c:v>
                </c:pt>
                <c:pt idx="11">
                  <c:v>97599</c:v>
                </c:pt>
                <c:pt idx="14">
                  <c:v>97896</c:v>
                </c:pt>
              </c:numCache>
            </c:numRef>
          </c:val>
          <c:extLst xmlns:c16r2="http://schemas.microsoft.com/office/drawing/2015/06/chart">
            <c:ext xmlns:c16="http://schemas.microsoft.com/office/drawing/2014/chart" uri="{C3380CC4-5D6E-409C-BE32-E72D297353CC}">
              <c16:uniqueId val="{00000000-E9B8-41D1-B117-BFF6E33D8F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21896</c:v>
                </c:pt>
                <c:pt idx="5">
                  <c:v>19853</c:v>
                </c:pt>
                <c:pt idx="8">
                  <c:v>20066</c:v>
                </c:pt>
                <c:pt idx="11">
                  <c:v>20017</c:v>
                </c:pt>
                <c:pt idx="14">
                  <c:v>19481</c:v>
                </c:pt>
              </c:numCache>
            </c:numRef>
          </c:val>
          <c:extLst xmlns:c16r2="http://schemas.microsoft.com/office/drawing/2015/06/chart">
            <c:ext xmlns:c16="http://schemas.microsoft.com/office/drawing/2014/chart" uri="{C3380CC4-5D6E-409C-BE32-E72D297353CC}">
              <c16:uniqueId val="{00000001-E9B8-41D1-B117-BFF6E33D8F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10407</c:v>
                </c:pt>
                <c:pt idx="5">
                  <c:v>10964</c:v>
                </c:pt>
                <c:pt idx="8">
                  <c:v>14872</c:v>
                </c:pt>
                <c:pt idx="11">
                  <c:v>18081</c:v>
                </c:pt>
                <c:pt idx="14">
                  <c:v>20698</c:v>
                </c:pt>
              </c:numCache>
            </c:numRef>
          </c:val>
          <c:extLst xmlns:c16r2="http://schemas.microsoft.com/office/drawing/2015/06/chart">
            <c:ext xmlns:c16="http://schemas.microsoft.com/office/drawing/2014/chart" uri="{C3380CC4-5D6E-409C-BE32-E72D297353CC}">
              <c16:uniqueId val="{00000002-E9B8-41D1-B117-BFF6E33D8F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B8-41D1-B117-BFF6E33D8F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B8-41D1-B117-BFF6E33D8F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B8-41D1-B117-BFF6E33D8F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13840</c:v>
                </c:pt>
                <c:pt idx="3">
                  <c:v>13122</c:v>
                </c:pt>
                <c:pt idx="6">
                  <c:v>13366</c:v>
                </c:pt>
                <c:pt idx="9">
                  <c:v>13645</c:v>
                </c:pt>
                <c:pt idx="12">
                  <c:v>13919</c:v>
                </c:pt>
              </c:numCache>
            </c:numRef>
          </c:val>
          <c:extLst xmlns:c16r2="http://schemas.microsoft.com/office/drawing/2015/06/chart">
            <c:ext xmlns:c16="http://schemas.microsoft.com/office/drawing/2014/chart" uri="{C3380CC4-5D6E-409C-BE32-E72D297353CC}">
              <c16:uniqueId val="{00000006-E9B8-41D1-B117-BFF6E33D8F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2377</c:v>
                </c:pt>
                <c:pt idx="3">
                  <c:v>2315</c:v>
                </c:pt>
                <c:pt idx="6">
                  <c:v>2195</c:v>
                </c:pt>
                <c:pt idx="9">
                  <c:v>2067</c:v>
                </c:pt>
                <c:pt idx="12">
                  <c:v>1958</c:v>
                </c:pt>
              </c:numCache>
            </c:numRef>
          </c:val>
          <c:extLst xmlns:c16r2="http://schemas.microsoft.com/office/drawing/2015/06/chart">
            <c:ext xmlns:c16="http://schemas.microsoft.com/office/drawing/2014/chart" uri="{C3380CC4-5D6E-409C-BE32-E72D297353CC}">
              <c16:uniqueId val="{00000007-E9B8-41D1-B117-BFF6E33D8F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32071</c:v>
                </c:pt>
                <c:pt idx="3">
                  <c:v>31360</c:v>
                </c:pt>
                <c:pt idx="6">
                  <c:v>30296</c:v>
                </c:pt>
                <c:pt idx="9">
                  <c:v>29228</c:v>
                </c:pt>
                <c:pt idx="12">
                  <c:v>28071</c:v>
                </c:pt>
              </c:numCache>
            </c:numRef>
          </c:val>
          <c:extLst xmlns:c16r2="http://schemas.microsoft.com/office/drawing/2015/06/chart">
            <c:ext xmlns:c16="http://schemas.microsoft.com/office/drawing/2014/chart" uri="{C3380CC4-5D6E-409C-BE32-E72D297353CC}">
              <c16:uniqueId val="{00000008-E9B8-41D1-B117-BFF6E33D8F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158</c:v>
                </c:pt>
                <c:pt idx="3">
                  <c:v>124</c:v>
                </c:pt>
                <c:pt idx="6">
                  <c:v>91</c:v>
                </c:pt>
                <c:pt idx="9">
                  <c:v>68</c:v>
                </c:pt>
                <c:pt idx="12">
                  <c:v>44</c:v>
                </c:pt>
              </c:numCache>
            </c:numRef>
          </c:val>
          <c:extLst xmlns:c16r2="http://schemas.microsoft.com/office/drawing/2015/06/chart">
            <c:ext xmlns:c16="http://schemas.microsoft.com/office/drawing/2014/chart" uri="{C3380CC4-5D6E-409C-BE32-E72D297353CC}">
              <c16:uniqueId val="{00000009-E9B8-41D1-B117-BFF6E33D8F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92645</c:v>
                </c:pt>
                <c:pt idx="3">
                  <c:v>95664</c:v>
                </c:pt>
                <c:pt idx="6">
                  <c:v>99876</c:v>
                </c:pt>
                <c:pt idx="9">
                  <c:v>100678</c:v>
                </c:pt>
                <c:pt idx="12">
                  <c:v>102484</c:v>
                </c:pt>
              </c:numCache>
            </c:numRef>
          </c:val>
          <c:extLst xmlns:c16r2="http://schemas.microsoft.com/office/drawing/2015/06/chart">
            <c:ext xmlns:c16="http://schemas.microsoft.com/office/drawing/2014/chart" uri="{C3380CC4-5D6E-409C-BE32-E72D297353CC}">
              <c16:uniqueId val="{0000000A-E9B8-41D1-B117-BFF6E33D8FA6}"/>
            </c:ext>
          </c:extLst>
        </c:ser>
        <c:dLbls>
          <c:showLegendKey val="0"/>
          <c:showVal val="0"/>
          <c:showCatName val="0"/>
          <c:showSerName val="0"/>
          <c:showPercent val="0"/>
          <c:showBubbleSize val="0"/>
        </c:dLbls>
        <c:gapWidth val="100"/>
        <c:overlap val="100"/>
        <c:axId val="114021888"/>
        <c:axId val="11402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18265</c:v>
                </c:pt>
                <c:pt idx="2">
                  <c:v>#N/A</c:v>
                </c:pt>
                <c:pt idx="3">
                  <c:v>#N/A</c:v>
                </c:pt>
                <c:pt idx="4">
                  <c:v>17575</c:v>
                </c:pt>
                <c:pt idx="5">
                  <c:v>#N/A</c:v>
                </c:pt>
                <c:pt idx="6">
                  <c:v>#N/A</c:v>
                </c:pt>
                <c:pt idx="7">
                  <c:v>13597</c:v>
                </c:pt>
                <c:pt idx="8">
                  <c:v>#N/A</c:v>
                </c:pt>
                <c:pt idx="9">
                  <c:v>#N/A</c:v>
                </c:pt>
                <c:pt idx="10">
                  <c:v>9989</c:v>
                </c:pt>
                <c:pt idx="11">
                  <c:v>#N/A</c:v>
                </c:pt>
                <c:pt idx="12">
                  <c:v>#N/A</c:v>
                </c:pt>
                <c:pt idx="13">
                  <c:v>8401</c:v>
                </c:pt>
                <c:pt idx="14">
                  <c:v>#N/A</c:v>
                </c:pt>
              </c:numCache>
            </c:numRef>
          </c:val>
          <c:smooth val="0"/>
          <c:extLst xmlns:c16r2="http://schemas.microsoft.com/office/drawing/2015/06/chart">
            <c:ext xmlns:c16="http://schemas.microsoft.com/office/drawing/2014/chart" uri="{C3380CC4-5D6E-409C-BE32-E72D297353CC}">
              <c16:uniqueId val="{0000000B-E9B8-41D1-B117-BFF6E33D8FA6}"/>
            </c:ext>
          </c:extLst>
        </c:ser>
        <c:dLbls>
          <c:showLegendKey val="0"/>
          <c:showVal val="0"/>
          <c:showCatName val="0"/>
          <c:showSerName val="0"/>
          <c:showPercent val="0"/>
          <c:showBubbleSize val="0"/>
        </c:dLbls>
        <c:marker val="1"/>
        <c:smooth val="0"/>
        <c:axId val="114021888"/>
        <c:axId val="114023808"/>
      </c:lineChart>
      <c:catAx>
        <c:axId val="11402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023808"/>
        <c:crosses val="autoZero"/>
        <c:auto val="1"/>
        <c:lblAlgn val="ctr"/>
        <c:lblOffset val="100"/>
        <c:tickLblSkip val="1"/>
        <c:tickMarkSkip val="1"/>
        <c:noMultiLvlLbl val="0"/>
      </c:catAx>
      <c:valAx>
        <c:axId val="11402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2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4802</c:v>
                </c:pt>
                <c:pt idx="1">
                  <c:v>5194</c:v>
                </c:pt>
                <c:pt idx="2">
                  <c:v>5575</c:v>
                </c:pt>
              </c:numCache>
            </c:numRef>
          </c:val>
          <c:extLst xmlns:c16r2="http://schemas.microsoft.com/office/drawing/2015/06/chart">
            <c:ext xmlns:c16="http://schemas.microsoft.com/office/drawing/2014/chart" uri="{C3380CC4-5D6E-409C-BE32-E72D297353CC}">
              <c16:uniqueId val="{00000000-A783-441A-ACDF-27C75ACF9A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5876</c:v>
                </c:pt>
                <c:pt idx="1">
                  <c:v>6367</c:v>
                </c:pt>
                <c:pt idx="2">
                  <c:v>6718</c:v>
                </c:pt>
              </c:numCache>
            </c:numRef>
          </c:val>
          <c:extLst xmlns:c16r2="http://schemas.microsoft.com/office/drawing/2015/06/chart">
            <c:ext xmlns:c16="http://schemas.microsoft.com/office/drawing/2014/chart" uri="{C3380CC4-5D6E-409C-BE32-E72D297353CC}">
              <c16:uniqueId val="{00000001-A783-441A-ACDF-27C75ACF9A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14600</c:v>
                </c:pt>
                <c:pt idx="1">
                  <c:v>15208</c:v>
                </c:pt>
                <c:pt idx="2">
                  <c:v>15378</c:v>
                </c:pt>
              </c:numCache>
            </c:numRef>
          </c:val>
          <c:extLst xmlns:c16r2="http://schemas.microsoft.com/office/drawing/2015/06/chart">
            <c:ext xmlns:c16="http://schemas.microsoft.com/office/drawing/2014/chart" uri="{C3380CC4-5D6E-409C-BE32-E72D297353CC}">
              <c16:uniqueId val="{00000002-A783-441A-ACDF-27C75ACF9A9E}"/>
            </c:ext>
          </c:extLst>
        </c:ser>
        <c:dLbls>
          <c:showLegendKey val="0"/>
          <c:showVal val="0"/>
          <c:showCatName val="0"/>
          <c:showSerName val="0"/>
          <c:showPercent val="0"/>
          <c:showBubbleSize val="0"/>
        </c:dLbls>
        <c:gapWidth val="120"/>
        <c:overlap val="100"/>
        <c:axId val="104399616"/>
        <c:axId val="104401152"/>
      </c:barChart>
      <c:catAx>
        <c:axId val="1043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4401152"/>
        <c:crosses val="autoZero"/>
        <c:auto val="1"/>
        <c:lblAlgn val="ctr"/>
        <c:lblOffset val="100"/>
        <c:tickLblSkip val="1"/>
        <c:tickMarkSkip val="1"/>
        <c:noMultiLvlLbl val="0"/>
      </c:catAx>
      <c:valAx>
        <c:axId val="104401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43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{CE61D48B-4729-4321-AEE7-CDBE1139F2AE}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03A-4E41-B937-8E7DB1D999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{DDF99E7A-F8EA-4974-883F-00B2DB03E6F9}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A-4E41-B937-8E7DB1D999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{9789D38B-617A-4B9B-AEBF-A6203A2C019C}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A-4E41-B937-8E7DB1D999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{03BA5B6C-A80E-4FB0-ADA2-46CB089A57D6}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A-4E41-B937-8E7DB1D999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{DB084D33-7304-4D52-B8B8-499271CC302D}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A-4E41-B937-8E7DB1D999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{00FD1F7E-1703-49EE-B20C-5E0FC56B1BA4}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03A-4E41-B937-8E7DB1D999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{851A61E1-5EC8-4837-B5AF-B5A85DE13282}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03A-4E41-B937-8E7DB1D999B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{4E17D1DF-0FDB-44D4-8101-436405FD0215}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03A-4E41-B937-8E7DB1D999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{E7D9B5CB-7D52-48ED-B88D-1237EF072FD8}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03A-4E41-B937-8E7DB1D999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45.9</c:v>
                </c:pt>
                <c:pt idx="24">
                  <c:v>57.5</c:v>
                </c:pt>
              </c:numCache>
            </c:numRef>
          </c:xVal>
          <c:yVal>
            <c:numRef>
              <c:f>公会計指標分析・財政指標組合せ分析表!$BP$51:$DC$51</c:f>
              <c:numCache>
                <c:formatCode>#,##0.0;"▲ "#,##0.0</c:formatCode>
                <c:ptCount val="40"/>
                <c:pt idx="16">
                  <c:v>36.1</c:v>
                </c:pt>
                <c:pt idx="24">
                  <c:v>26.8</c:v>
                </c:pt>
              </c:numCache>
            </c:numRef>
          </c:yVal>
          <c:smooth val="0"/>
          <c:extLst xmlns:c16r2="http://schemas.microsoft.com/office/drawing/2015/06/chart">
            <c:ext xmlns:c16="http://schemas.microsoft.com/office/drawing/2014/chart" uri="{C3380CC4-5D6E-409C-BE32-E72D297353CC}">
              <c16:uniqueId val="{00000009-803A-4E41-B937-8E7DB1D999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{8A95B419-172C-4E3E-ABA4-5A549C43611C}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03A-4E41-B937-8E7DB1D999B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{DB96E14C-FE3B-42F1-8B7A-AE39C8DA0CB8}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A-4E41-B937-8E7DB1D999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{5B72140D-3E9E-473B-B6D3-3533D63ECD6A}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A-4E41-B937-8E7DB1D999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{5ACA7205-969A-4643-A470-EACB7DFE8780}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A-4E41-B937-8E7DB1D999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{F2F0F9DE-B615-4466-8B0E-82F660D85AE1}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A-4E41-B937-8E7DB1D999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{B18EEA38-0F11-4294-838A-7370927A32FB}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03A-4E41-B937-8E7DB1D999B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{C5420385-CBA4-4FA5-8B63-54856B56369D}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03A-4E41-B937-8E7DB1D999B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{19380410-9494-4579-BA79-6F89F9512617}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03A-4E41-B937-8E7DB1D999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{18F6DAC4-E45B-476E-AB6F-583C546EFA70}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03A-4E41-B937-8E7DB1D999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numCache>
            </c:numRef>
          </c:xVal>
          <c:yVal>
            <c:numRef>
              <c:f>公会計指標分析・財政指標組合せ分析表!$BP$55:$DC$55</c:f>
              <c:numCache>
                <c:formatCode>#,##0.0;"▲ "#,##0.0</c:formatCode>
                <c:ptCount val="40"/>
                <c:pt idx="16">
                  <c:v>25.4</c:v>
                </c:pt>
                <c:pt idx="24">
                  <c:v>16.600000000000001</c:v>
                </c:pt>
              </c:numCache>
            </c:numRef>
          </c:yVal>
          <c:smooth val="0"/>
          <c:extLst xmlns:c16r2="http://schemas.microsoft.com/office/drawing/2015/06/chart">
            <c:ext xmlns:c16="http://schemas.microsoft.com/office/drawing/2014/chart" uri="{C3380CC4-5D6E-409C-BE32-E72D297353CC}">
              <c16:uniqueId val="{00000013-803A-4E41-B937-8E7DB1D999B2}"/>
            </c:ext>
          </c:extLst>
        </c:ser>
        <c:dLbls>
          <c:showLegendKey val="0"/>
          <c:showVal val="1"/>
          <c:showCatName val="0"/>
          <c:showSerName val="0"/>
          <c:showPercent val="0"/>
          <c:showBubbleSize val="0"/>
        </c:dLbls>
        <c:axId val="90905600"/>
        <c:axId val="90928256"/>
      </c:scatterChart>
      <c:valAx>
        <c:axId val="9090560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28256"/>
        <c:crosses val="autoZero"/>
        <c:crossBetween val="midCat"/>
      </c:valAx>
      <c:valAx>
        <c:axId val="90928256"/>
        <c:scaling>
          <c:orientation val="minMax"/>
          <c:max val="4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05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{3F3A60CC-2F42-4EBC-A79C-FBCD8A9CA1AB}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FEC-4AAE-A27A-74E40C2962E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{25DD3CD0-945B-4B9E-BA95-655D889DD735}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EC-4AAE-A27A-74E40C2962E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{49F95329-A20A-40BD-8CF3-BA252190E816}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EC-4AAE-A27A-74E40C2962E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{7303C8E8-2D5C-4635-8C1A-1DD183178EB7}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EC-4AAE-A27A-74E40C2962E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{5D819E98-D55D-4588-BFDD-89607E89595B}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EC-4AAE-A27A-74E40C2962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{D850C2F0-5423-4A5F-844B-2081C85BD4D4}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FEC-4AAE-A27A-74E40C2962E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{DF0275A5-EA7B-45A9-915B-5BD3A23EB336}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FEC-4AAE-A27A-74E40C2962E8}"/>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{F663884D-FBBF-42CC-990B-41784DFD460A}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FEC-4AAE-A27A-74E40C2962E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{F70EAD64-D94A-4CEE-AA9B-97419271BEB1}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FEC-4AAE-A27A-74E40C296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7.2</c:v>
                </c:pt>
                <c:pt idx="16">
                  <c:v>5.7</c:v>
                </c:pt>
                <c:pt idx="24">
                  <c:v>4.8</c:v>
                </c:pt>
                <c:pt idx="32">
                  <c:v>4.4000000000000004</c:v>
                </c:pt>
              </c:numCache>
            </c:numRef>
          </c:xVal>
          <c:yVal>
            <c:numRef>
              <c:f>公会計指標分析・財政指標組合せ分析表!$BP$73:$DC$73</c:f>
              <c:numCache>
                <c:formatCode>#,##0.0;"▲ "#,##0.0</c:formatCode>
                <c:ptCount val="40"/>
                <c:pt idx="0">
                  <c:v>48</c:v>
                </c:pt>
                <c:pt idx="8">
                  <c:v>47.1</c:v>
                </c:pt>
                <c:pt idx="16">
                  <c:v>36.1</c:v>
                </c:pt>
                <c:pt idx="24">
                  <c:v>26.8</c:v>
                </c:pt>
                <c:pt idx="32">
                  <c:v>22.5</c:v>
                </c:pt>
              </c:numCache>
            </c:numRef>
          </c:yVal>
          <c:smooth val="0"/>
          <c:extLst xmlns:c16r2="http://schemas.microsoft.com/office/drawing/2015/06/chart">
            <c:ext xmlns:c16="http://schemas.microsoft.com/office/drawing/2014/chart" uri="{C3380CC4-5D6E-409C-BE32-E72D297353CC}">
              <c16:uniqueId val="{00000009-FFEC-4AAE-A27A-74E40C296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{7C10C2F8-2A10-418C-BC9B-60021628CD17}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FEC-4AAE-A27A-74E40C296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{CEFD5CD5-9B5B-49E4-BA86-C00CB6EB34D8}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EC-4AAE-A27A-74E40C2962E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{06934855-93B7-4374-8424-00FCDC87CBA6}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EC-4AAE-A27A-74E40C2962E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{3F18477D-2C60-40CB-B71A-D81DEA592557}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EC-4AAE-A27A-74E40C2962E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{0C1CF3F8-90D0-4256-AA45-8AA5BD21F4B6}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EC-4AAE-A27A-74E40C2962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{847F9EBB-A894-49F9-89A4-BECD3F8767AB}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FEC-4AAE-A27A-74E40C2962E8}"/>
                </c:ext>
              </c:extLst>
            </c:dLbl>
            <c:dLbl>
              <c:idx val="16"/>
              <c:layout>
                <c:manualLayout>
                  <c:x val="-1.823562808424999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{6780F359-690F-4C52-AADA-2A7B306B79C9}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FEC-4AAE-A27A-74E40C2962E8}"/>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{D96235E9-288E-45C0-B0EB-16BCA0C457A2}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FEC-4AAE-A27A-74E40C2962E8}"/>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{FE32E315-2371-4AF0-8940-702949BC55A7}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FEC-4AAE-A27A-74E40C296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FFEC-4AAE-A27A-74E40C2962E8}"/>
            </c:ext>
          </c:extLst>
        </c:ser>
        <c:dLbls>
          <c:showLegendKey val="0"/>
          <c:showVal val="1"/>
          <c:showCatName val="0"/>
          <c:showSerName val="0"/>
          <c:showPercent val="0"/>
          <c:showBubbleSize val="0"/>
        </c:dLbls>
        <c:axId val="91449600"/>
        <c:axId val="91476352"/>
      </c:scatterChart>
      <c:valAx>
        <c:axId val="91449600"/>
        <c:scaling>
          <c:orientation val="minMax"/>
          <c:max val="9.4"/>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76352"/>
        <c:crosses val="autoZero"/>
        <c:crossBetween val="midCat"/>
      </c:valAx>
      <c:valAx>
        <c:axId val="91476352"/>
        <c:scaling>
          <c:orientation val="minMax"/>
          <c:max val="5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449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景気の緩やかな回復により市民税等は増収傾向にあることから、基準財政収入額は増加傾向にある。一方で、市町村の姿の変化に対応した交付税算定の見直し等により、基準財政需要額も増加傾向にあるため、</a:t>
          </a:r>
          <a:r>
            <a:rPr kumimoji="1" lang="ja-JP" altLang="en-US" sz="1300">
              <a:solidFill>
                <a:schemeClr val="dk1"/>
              </a:solidFill>
              <a:effectLst/>
              <a:latin typeface="+mn-lt"/>
              <a:ea typeface="+mn-ea"/>
              <a:cs typeface="+mn-cs"/>
            </a:rPr>
            <a:t>指数は前年度から変化していない。</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現在、</a:t>
          </a:r>
          <a:r>
            <a:rPr kumimoji="1" lang="ja-JP" altLang="ja-JP" sz="1300">
              <a:solidFill>
                <a:schemeClr val="dk1"/>
              </a:solidFill>
              <a:effectLst/>
              <a:latin typeface="+mn-lt"/>
              <a:ea typeface="+mn-ea"/>
              <a:cs typeface="+mn-cs"/>
            </a:rPr>
            <a:t>自主財源確保のための積極的な企業誘致や、市税の徴収率向上に取り組</a:t>
          </a:r>
          <a:r>
            <a:rPr kumimoji="1" lang="ja-JP" altLang="en-US" sz="1300">
              <a:solidFill>
                <a:schemeClr val="dk1"/>
              </a:solidFill>
              <a:effectLst/>
              <a:latin typeface="+mn-lt"/>
              <a:ea typeface="+mn-ea"/>
              <a:cs typeface="+mn-cs"/>
            </a:rPr>
            <a:t>んでいるところであり、今後も引き続き、</a:t>
          </a:r>
          <a:r>
            <a:rPr kumimoji="1" lang="ja-JP" altLang="ja-JP" sz="1300">
              <a:solidFill>
                <a:schemeClr val="dk1"/>
              </a:solidFill>
              <a:effectLst/>
              <a:latin typeface="+mn-lt"/>
              <a:ea typeface="+mn-ea"/>
              <a:cs typeface="+mn-cs"/>
            </a:rPr>
            <a:t>財政基盤の</a:t>
          </a:r>
          <a:r>
            <a:rPr kumimoji="1" lang="ja-JP" altLang="en-US" sz="1300">
              <a:solidFill>
                <a:schemeClr val="dk1"/>
              </a:solidFill>
              <a:effectLst/>
              <a:latin typeface="+mn-lt"/>
              <a:ea typeface="+mn-ea"/>
              <a:cs typeface="+mn-cs"/>
            </a:rPr>
            <a:t>強化を図っていく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119239</xdr:rowOff>
    </xdr:to>
    <xdr:cxnSp macro="">
      <xdr:nvCxnSpPr>
        <xdr:cNvPr id="69" name="直線コネクタ 68"/>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退職手当の増加による人件費の増や、私立保育園への運営委託費の増加に伴う福祉関係経費の増等により、比率は悪化している。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財政運営健全化計画</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定員管理計画</a:t>
          </a:r>
          <a:r>
            <a:rPr lang="ja-JP" altLang="en-US" sz="1300" b="0" i="0" baseline="0">
              <a:solidFill>
                <a:schemeClr val="dk1"/>
              </a:solidFill>
              <a:effectLst/>
              <a:latin typeface="+mn-lt"/>
              <a:ea typeface="+mn-ea"/>
              <a:cs typeface="+mn-cs"/>
            </a:rPr>
            <a:t>に基づき、市税等の自主財源の確保や事務事業の見直し、</a:t>
          </a:r>
          <a:r>
            <a:rPr lang="ja-JP" altLang="ja-JP" sz="1300" b="0" i="0" baseline="0">
              <a:solidFill>
                <a:schemeClr val="dk1"/>
              </a:solidFill>
              <a:effectLst/>
              <a:latin typeface="+mn-lt"/>
              <a:ea typeface="+mn-ea"/>
              <a:cs typeface="+mn-cs"/>
            </a:rPr>
            <a:t>内部管理経費</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をはじめ</a:t>
          </a:r>
          <a:r>
            <a:rPr lang="ja-JP" altLang="en-US" sz="1300" b="0" i="0" baseline="0">
              <a:solidFill>
                <a:schemeClr val="dk1"/>
              </a:solidFill>
              <a:effectLst/>
              <a:latin typeface="+mn-lt"/>
              <a:ea typeface="+mn-ea"/>
              <a:cs typeface="+mn-cs"/>
            </a:rPr>
            <a:t>とする</a:t>
          </a:r>
          <a:r>
            <a:rPr lang="ja-JP" altLang="ja-JP" sz="1300" b="0" i="0" baseline="0">
              <a:solidFill>
                <a:schemeClr val="dk1"/>
              </a:solidFill>
              <a:effectLst/>
              <a:latin typeface="+mn-lt"/>
              <a:ea typeface="+mn-ea"/>
              <a:cs typeface="+mn-cs"/>
            </a:rPr>
            <a:t>経常的経費の削減</a:t>
          </a:r>
          <a:r>
            <a:rPr lang="ja-JP" altLang="en-US" sz="1300" b="0" i="0" baseline="0">
              <a:solidFill>
                <a:schemeClr val="dk1"/>
              </a:solidFill>
              <a:effectLst/>
              <a:latin typeface="+mn-lt"/>
              <a:ea typeface="+mn-ea"/>
              <a:cs typeface="+mn-cs"/>
            </a:rPr>
            <a:t>及び適正な定員管理</a:t>
          </a:r>
          <a:r>
            <a:rPr lang="ja-JP" altLang="ja-JP" sz="1300" b="0" i="0" baseline="0">
              <a:solidFill>
                <a:schemeClr val="dk1"/>
              </a:solidFill>
              <a:effectLst/>
              <a:latin typeface="+mn-lt"/>
              <a:ea typeface="+mn-ea"/>
              <a:cs typeface="+mn-cs"/>
            </a:rPr>
            <a:t>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62</xdr:row>
      <xdr:rowOff>96157</xdr:rowOff>
    </xdr:to>
    <xdr:cxnSp macro="">
      <xdr:nvCxnSpPr>
        <xdr:cNvPr id="134" name="直線コネクタ 133"/>
        <xdr:cNvCxnSpPr/>
      </xdr:nvCxnSpPr>
      <xdr:spPr>
        <a:xfrm>
          <a:off x="4114800" y="106111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13002</xdr:rowOff>
    </xdr:from>
    <xdr:to>
      <xdr:col>19</xdr:col>
      <xdr:colOff>133350</xdr:colOff>
      <xdr:row>61</xdr:row>
      <xdr:rowOff>152702</xdr:rowOff>
    </xdr:to>
    <xdr:cxnSp macro="">
      <xdr:nvCxnSpPr>
        <xdr:cNvPr id="137" name="直線コネクタ 136"/>
        <xdr:cNvCxnSpPr/>
      </xdr:nvCxnSpPr>
      <xdr:spPr>
        <a:xfrm>
          <a:off x="3225800" y="1012855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13002</xdr:rowOff>
    </xdr:from>
    <xdr:to>
      <xdr:col>15</xdr:col>
      <xdr:colOff>82550</xdr:colOff>
      <xdr:row>59</xdr:row>
      <xdr:rowOff>70455</xdr:rowOff>
    </xdr:to>
    <xdr:cxnSp macro="">
      <xdr:nvCxnSpPr>
        <xdr:cNvPr id="140" name="直線コネクタ 139"/>
        <xdr:cNvCxnSpPr/>
      </xdr:nvCxnSpPr>
      <xdr:spPr>
        <a:xfrm flipV="1">
          <a:off x="2336800" y="101285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104019</xdr:rowOff>
    </xdr:from>
    <xdr:to>
      <xdr:col>11</xdr:col>
      <xdr:colOff>31750</xdr:colOff>
      <xdr:row>59</xdr:row>
      <xdr:rowOff>70455</xdr:rowOff>
    </xdr:to>
    <xdr:cxnSp macro="">
      <xdr:nvCxnSpPr>
        <xdr:cNvPr id="143" name="直線コネクタ 142"/>
        <xdr:cNvCxnSpPr/>
      </xdr:nvCxnSpPr>
      <xdr:spPr>
        <a:xfrm>
          <a:off x="1447800" y="100481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3" name="楕円 152"/>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61884</xdr:rowOff>
    </xdr:from>
    <xdr:ext cx="762000" cy="259045"/>
    <xdr:sp macro="" textlink="">
      <xdr:nvSpPr>
        <xdr:cNvPr id="154" name="財政構造の弾力性該当値テキスト"/>
        <xdr:cNvSpPr txBox="1"/>
      </xdr:nvSpPr>
      <xdr:spPr>
        <a:xfrm>
          <a:off x="5041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101902</xdr:rowOff>
    </xdr:from>
    <xdr:to>
      <xdr:col>19</xdr:col>
      <xdr:colOff>184150</xdr:colOff>
      <xdr:row>62</xdr:row>
      <xdr:rowOff>32052</xdr:rowOff>
    </xdr:to>
    <xdr:sp macro="" textlink="">
      <xdr:nvSpPr>
        <xdr:cNvPr id="155" name="楕円 154"/>
        <xdr:cNvSpPr/>
      </xdr:nvSpPr>
      <xdr:spPr>
        <a:xfrm>
          <a:off x="4064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42229</xdr:rowOff>
    </xdr:from>
    <xdr:ext cx="736600" cy="259045"/>
    <xdr:sp macro="" textlink="">
      <xdr:nvSpPr>
        <xdr:cNvPr id="156" name="テキスト ボックス 155"/>
        <xdr:cNvSpPr txBox="1"/>
      </xdr:nvSpPr>
      <xdr:spPr>
        <a:xfrm>
          <a:off x="3733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133652</xdr:rowOff>
    </xdr:from>
    <xdr:to>
      <xdr:col>15</xdr:col>
      <xdr:colOff>133350</xdr:colOff>
      <xdr:row>59</xdr:row>
      <xdr:rowOff>63802</xdr:rowOff>
    </xdr:to>
    <xdr:sp macro="" textlink="">
      <xdr:nvSpPr>
        <xdr:cNvPr id="157" name="楕円 156"/>
        <xdr:cNvSpPr/>
      </xdr:nvSpPr>
      <xdr:spPr>
        <a:xfrm>
          <a:off x="3175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73979</xdr:rowOff>
    </xdr:from>
    <xdr:ext cx="762000" cy="259045"/>
    <xdr:sp macro="" textlink="">
      <xdr:nvSpPr>
        <xdr:cNvPr id="158" name="テキスト ボックス 157"/>
        <xdr:cNvSpPr txBox="1"/>
      </xdr:nvSpPr>
      <xdr:spPr>
        <a:xfrm>
          <a:off x="2844800" y="984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19655</xdr:rowOff>
    </xdr:from>
    <xdr:to>
      <xdr:col>11</xdr:col>
      <xdr:colOff>82550</xdr:colOff>
      <xdr:row>59</xdr:row>
      <xdr:rowOff>121255</xdr:rowOff>
    </xdr:to>
    <xdr:sp macro="" textlink="">
      <xdr:nvSpPr>
        <xdr:cNvPr id="159" name="楕円 158"/>
        <xdr:cNvSpPr/>
      </xdr:nvSpPr>
      <xdr:spPr>
        <a:xfrm>
          <a:off x="2286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131432</xdr:rowOff>
    </xdr:from>
    <xdr:ext cx="762000" cy="259045"/>
    <xdr:sp macro="" textlink="">
      <xdr:nvSpPr>
        <xdr:cNvPr id="160" name="テキスト ボックス 159"/>
        <xdr:cNvSpPr txBox="1"/>
      </xdr:nvSpPr>
      <xdr:spPr>
        <a:xfrm>
          <a:off x="1955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53219</xdr:rowOff>
    </xdr:from>
    <xdr:to>
      <xdr:col>7</xdr:col>
      <xdr:colOff>31750</xdr:colOff>
      <xdr:row>58</xdr:row>
      <xdr:rowOff>154819</xdr:rowOff>
    </xdr:to>
    <xdr:sp macro="" textlink="">
      <xdr:nvSpPr>
        <xdr:cNvPr id="161" name="楕円 160"/>
        <xdr:cNvSpPr/>
      </xdr:nvSpPr>
      <xdr:spPr>
        <a:xfrm>
          <a:off x="1397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164996</xdr:rowOff>
    </xdr:from>
    <xdr:ext cx="762000" cy="259045"/>
    <xdr:sp macro="" textlink="">
      <xdr:nvSpPr>
        <xdr:cNvPr id="162" name="テキスト ボックス 161"/>
        <xdr:cNvSpPr txBox="1"/>
      </xdr:nvSpPr>
      <xdr:spPr>
        <a:xfrm>
          <a:off x="1066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類似団体平均を上回っているのは、主に人件費が要因となっている。退職者の増加による退職手当の増加等が影響している。</a:t>
          </a:r>
          <a:endParaRPr lang="ja-JP" altLang="ja-JP" sz="1300">
            <a:effectLst/>
          </a:endParaRPr>
        </a:p>
        <a:p>
          <a:r>
            <a:rPr kumimoji="1" lang="ja-JP" altLang="ja-JP" sz="1300">
              <a:solidFill>
                <a:schemeClr val="dk1"/>
              </a:solidFill>
              <a:effectLst/>
              <a:latin typeface="+mn-lt"/>
              <a:ea typeface="+mn-ea"/>
              <a:cs typeface="+mn-cs"/>
            </a:rPr>
            <a:t>　定員管理計画</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基づき、適正な定員管理</a:t>
          </a:r>
          <a:r>
            <a:rPr kumimoji="1" lang="ja-JP" altLang="en-US" sz="1300">
              <a:solidFill>
                <a:schemeClr val="dk1"/>
              </a:solidFill>
              <a:effectLst/>
              <a:latin typeface="+mn-lt"/>
              <a:ea typeface="+mn-ea"/>
              <a:cs typeface="+mn-cs"/>
            </a:rPr>
            <a:t>に努めるとともに、内部管理</a:t>
          </a:r>
          <a:r>
            <a:rPr kumimoji="1" lang="ja-JP" altLang="ja-JP" sz="1300">
              <a:solidFill>
                <a:schemeClr val="dk1"/>
              </a:solidFill>
              <a:effectLst/>
              <a:latin typeface="+mn-lt"/>
              <a:ea typeface="+mn-ea"/>
              <a:cs typeface="+mn-cs"/>
            </a:rPr>
            <a:t>経費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節減に努めていく。</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68911</xdr:rowOff>
    </xdr:from>
    <xdr:to>
      <xdr:col>23</xdr:col>
      <xdr:colOff>133350</xdr:colOff>
      <xdr:row>84</xdr:row>
      <xdr:rowOff>82263</xdr:rowOff>
    </xdr:to>
    <xdr:cxnSp macro="">
      <xdr:nvCxnSpPr>
        <xdr:cNvPr id="199" name="直線コネクタ 198"/>
        <xdr:cNvCxnSpPr/>
      </xdr:nvCxnSpPr>
      <xdr:spPr>
        <a:xfrm>
          <a:off x="4114800" y="14470711"/>
          <a:ext cx="8382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33291</xdr:rowOff>
    </xdr:from>
    <xdr:to>
      <xdr:col>19</xdr:col>
      <xdr:colOff>133350</xdr:colOff>
      <xdr:row>84</xdr:row>
      <xdr:rowOff>68911</xdr:rowOff>
    </xdr:to>
    <xdr:cxnSp macro="">
      <xdr:nvCxnSpPr>
        <xdr:cNvPr id="202" name="直線コネクタ 201"/>
        <xdr:cNvCxnSpPr/>
      </xdr:nvCxnSpPr>
      <xdr:spPr>
        <a:xfrm>
          <a:off x="3225800" y="144350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4" name="テキスト ボックス 203"/>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131407</xdr:rowOff>
    </xdr:from>
    <xdr:to>
      <xdr:col>15</xdr:col>
      <xdr:colOff>82550</xdr:colOff>
      <xdr:row>84</xdr:row>
      <xdr:rowOff>33291</xdr:rowOff>
    </xdr:to>
    <xdr:cxnSp macro="">
      <xdr:nvCxnSpPr>
        <xdr:cNvPr id="205" name="直線コネクタ 204"/>
        <xdr:cNvCxnSpPr/>
      </xdr:nvCxnSpPr>
      <xdr:spPr>
        <a:xfrm>
          <a:off x="2336800" y="14361757"/>
          <a:ext cx="889000" cy="7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102510</xdr:rowOff>
    </xdr:from>
    <xdr:to>
      <xdr:col>11</xdr:col>
      <xdr:colOff>31750</xdr:colOff>
      <xdr:row>83</xdr:row>
      <xdr:rowOff>131407</xdr:rowOff>
    </xdr:to>
    <xdr:cxnSp macro="">
      <xdr:nvCxnSpPr>
        <xdr:cNvPr id="208" name="直線コネクタ 207"/>
        <xdr:cNvCxnSpPr/>
      </xdr:nvCxnSpPr>
      <xdr:spPr>
        <a:xfrm>
          <a:off x="1447800" y="14332860"/>
          <a:ext cx="889000" cy="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31463</xdr:rowOff>
    </xdr:from>
    <xdr:to>
      <xdr:col>23</xdr:col>
      <xdr:colOff>184150</xdr:colOff>
      <xdr:row>84</xdr:row>
      <xdr:rowOff>133063</xdr:rowOff>
    </xdr:to>
    <xdr:sp macro="" textlink="">
      <xdr:nvSpPr>
        <xdr:cNvPr id="218" name="楕円 217"/>
        <xdr:cNvSpPr/>
      </xdr:nvSpPr>
      <xdr:spPr>
        <a:xfrm>
          <a:off x="4902200" y="144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3540</xdr:rowOff>
    </xdr:from>
    <xdr:ext cx="762000" cy="259045"/>
    <xdr:sp macro="" textlink="">
      <xdr:nvSpPr>
        <xdr:cNvPr id="219" name="人件費・物件費等の状況該当値テキスト"/>
        <xdr:cNvSpPr txBox="1"/>
      </xdr:nvSpPr>
      <xdr:spPr>
        <a:xfrm>
          <a:off x="5041900" y="1440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18111</xdr:rowOff>
    </xdr:from>
    <xdr:to>
      <xdr:col>19</xdr:col>
      <xdr:colOff>184150</xdr:colOff>
      <xdr:row>84</xdr:row>
      <xdr:rowOff>119711</xdr:rowOff>
    </xdr:to>
    <xdr:sp macro="" textlink="">
      <xdr:nvSpPr>
        <xdr:cNvPr id="220" name="楕円 219"/>
        <xdr:cNvSpPr/>
      </xdr:nvSpPr>
      <xdr:spPr>
        <a:xfrm>
          <a:off x="4064000" y="14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104488</xdr:rowOff>
    </xdr:from>
    <xdr:ext cx="736600" cy="259045"/>
    <xdr:sp macro="" textlink="">
      <xdr:nvSpPr>
        <xdr:cNvPr id="221" name="テキスト ボックス 220"/>
        <xdr:cNvSpPr txBox="1"/>
      </xdr:nvSpPr>
      <xdr:spPr>
        <a:xfrm>
          <a:off x="3733800" y="1450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153941</xdr:rowOff>
    </xdr:from>
    <xdr:to>
      <xdr:col>15</xdr:col>
      <xdr:colOff>133350</xdr:colOff>
      <xdr:row>84</xdr:row>
      <xdr:rowOff>84091</xdr:rowOff>
    </xdr:to>
    <xdr:sp macro="" textlink="">
      <xdr:nvSpPr>
        <xdr:cNvPr id="222" name="楕円 221"/>
        <xdr:cNvSpPr/>
      </xdr:nvSpPr>
      <xdr:spPr>
        <a:xfrm>
          <a:off x="3175000" y="143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94268</xdr:rowOff>
    </xdr:from>
    <xdr:ext cx="762000" cy="259045"/>
    <xdr:sp macro="" textlink="">
      <xdr:nvSpPr>
        <xdr:cNvPr id="223" name="テキスト ボックス 222"/>
        <xdr:cNvSpPr txBox="1"/>
      </xdr:nvSpPr>
      <xdr:spPr>
        <a:xfrm>
          <a:off x="2844800" y="141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80607</xdr:rowOff>
    </xdr:from>
    <xdr:to>
      <xdr:col>11</xdr:col>
      <xdr:colOff>82550</xdr:colOff>
      <xdr:row>84</xdr:row>
      <xdr:rowOff>10757</xdr:rowOff>
    </xdr:to>
    <xdr:sp macro="" textlink="">
      <xdr:nvSpPr>
        <xdr:cNvPr id="224" name="楕円 223"/>
        <xdr:cNvSpPr/>
      </xdr:nvSpPr>
      <xdr:spPr>
        <a:xfrm>
          <a:off x="2286000" y="14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166984</xdr:rowOff>
    </xdr:from>
    <xdr:ext cx="762000" cy="259045"/>
    <xdr:sp macro="" textlink="">
      <xdr:nvSpPr>
        <xdr:cNvPr id="225" name="テキスト ボックス 224"/>
        <xdr:cNvSpPr txBox="1"/>
      </xdr:nvSpPr>
      <xdr:spPr>
        <a:xfrm>
          <a:off x="1955800" y="1439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51710</xdr:rowOff>
    </xdr:from>
    <xdr:to>
      <xdr:col>7</xdr:col>
      <xdr:colOff>31750</xdr:colOff>
      <xdr:row>83</xdr:row>
      <xdr:rowOff>153310</xdr:rowOff>
    </xdr:to>
    <xdr:sp macro="" textlink="">
      <xdr:nvSpPr>
        <xdr:cNvPr id="226" name="楕円 225"/>
        <xdr:cNvSpPr/>
      </xdr:nvSpPr>
      <xdr:spPr>
        <a:xfrm>
          <a:off x="1397000" y="142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138087</xdr:rowOff>
    </xdr:from>
    <xdr:ext cx="762000" cy="259045"/>
    <xdr:sp macro="" textlink="">
      <xdr:nvSpPr>
        <xdr:cNvPr id="227" name="テキスト ボックス 226"/>
        <xdr:cNvSpPr txBox="1"/>
      </xdr:nvSpPr>
      <xdr:spPr>
        <a:xfrm>
          <a:off x="1066800" y="1436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職員給与水準の適正化のため、一般職員の給料を職責に応じて</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％減額する給料抑制措置を行い</a:t>
          </a:r>
          <a:r>
            <a:rPr kumimoji="1" lang="ja-JP" altLang="en-US" sz="1300">
              <a:solidFill>
                <a:schemeClr val="dk1"/>
              </a:solidFill>
              <a:effectLst/>
              <a:latin typeface="+mn-lt"/>
              <a:ea typeface="+mn-ea"/>
              <a:cs typeface="+mn-cs"/>
            </a:rPr>
            <a:t>、類似団体平均と同水準を維持している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今後も引き続き、適正な給与水準を維持できるよう努めていく。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10584</xdr:rowOff>
    </xdr:to>
    <xdr:cxnSp macro="">
      <xdr:nvCxnSpPr>
        <xdr:cNvPr id="264" name="直線コネクタ 263"/>
        <xdr:cNvCxnSpPr/>
      </xdr:nvCxnSpPr>
      <xdr:spPr>
        <a:xfrm flipV="1">
          <a:off x="15290800" y="147256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87</xdr:row>
      <xdr:rowOff>10584</xdr:rowOff>
    </xdr:to>
    <xdr:cxnSp macro="">
      <xdr:nvCxnSpPr>
        <xdr:cNvPr id="267" name="直線コネクタ 266"/>
        <xdr:cNvCxnSpPr/>
      </xdr:nvCxnSpPr>
      <xdr:spPr>
        <a:xfrm>
          <a:off x="14401800" y="146854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70" name="直線コネクタ 269"/>
        <xdr:cNvCxnSpPr/>
      </xdr:nvCxnSpPr>
      <xdr:spPr>
        <a:xfrm flipV="1">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6" name="楕円 285"/>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7" name="テキスト ボックス 286"/>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退職者の不補充など、職員数の抑制に取り組んできたが、平成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月に阿東町と合併し、職員数が増加したことなどが主な要因となり、類似団体平均を上回る</a:t>
          </a:r>
          <a:r>
            <a:rPr kumimoji="1" lang="en-US" altLang="ja-JP" sz="1300">
              <a:solidFill>
                <a:schemeClr val="dk1"/>
              </a:solidFill>
              <a:effectLst/>
              <a:latin typeface="+mn-lt"/>
              <a:ea typeface="+mn-ea"/>
              <a:cs typeface="+mn-cs"/>
            </a:rPr>
            <a:t>7.81</a:t>
          </a:r>
          <a:r>
            <a:rPr kumimoji="1" lang="ja-JP" altLang="ja-JP" sz="1300">
              <a:solidFill>
                <a:schemeClr val="dk1"/>
              </a:solidFill>
              <a:effectLst/>
              <a:latin typeface="+mn-lt"/>
              <a:ea typeface="+mn-ea"/>
              <a:cs typeface="+mn-cs"/>
            </a:rPr>
            <a:t>人となっている。</a:t>
          </a:r>
          <a:endParaRPr lang="ja-JP" altLang="ja-JP" sz="1300">
            <a:effectLst/>
          </a:endParaRPr>
        </a:p>
        <a:p>
          <a:r>
            <a:rPr kumimoji="1" lang="ja-JP" altLang="ja-JP" sz="1300">
              <a:solidFill>
                <a:schemeClr val="dk1"/>
              </a:solidFill>
              <a:effectLst/>
              <a:latin typeface="+mn-lt"/>
              <a:ea typeface="+mn-ea"/>
              <a:cs typeface="+mn-cs"/>
            </a:rPr>
            <a:t>　今後も引き続き、定員管理計画に基づき適正な定員管理に努めていく。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91984</xdr:rowOff>
    </xdr:from>
    <xdr:to>
      <xdr:col>81</xdr:col>
      <xdr:colOff>44450</xdr:colOff>
      <xdr:row>65</xdr:row>
      <xdr:rowOff>102326</xdr:rowOff>
    </xdr:to>
    <xdr:cxnSp macro="">
      <xdr:nvCxnSpPr>
        <xdr:cNvPr id="326" name="直線コネクタ 325"/>
        <xdr:cNvCxnSpPr/>
      </xdr:nvCxnSpPr>
      <xdr:spPr>
        <a:xfrm>
          <a:off x="16179800" y="1123623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81643</xdr:rowOff>
    </xdr:from>
    <xdr:to>
      <xdr:col>77</xdr:col>
      <xdr:colOff>44450</xdr:colOff>
      <xdr:row>65</xdr:row>
      <xdr:rowOff>91984</xdr:rowOff>
    </xdr:to>
    <xdr:cxnSp macro="">
      <xdr:nvCxnSpPr>
        <xdr:cNvPr id="329" name="直線コネクタ 328"/>
        <xdr:cNvCxnSpPr/>
      </xdr:nvCxnSpPr>
      <xdr:spPr>
        <a:xfrm>
          <a:off x="15290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81643</xdr:rowOff>
    </xdr:from>
    <xdr:to>
      <xdr:col>72</xdr:col>
      <xdr:colOff>203200</xdr:colOff>
      <xdr:row>65</xdr:row>
      <xdr:rowOff>91984</xdr:rowOff>
    </xdr:to>
    <xdr:cxnSp macro="">
      <xdr:nvCxnSpPr>
        <xdr:cNvPr id="332" name="直線コネクタ 331"/>
        <xdr:cNvCxnSpPr/>
      </xdr:nvCxnSpPr>
      <xdr:spPr>
        <a:xfrm flipV="1">
          <a:off x="14401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91984</xdr:rowOff>
    </xdr:from>
    <xdr:to>
      <xdr:col>68</xdr:col>
      <xdr:colOff>152400</xdr:colOff>
      <xdr:row>65</xdr:row>
      <xdr:rowOff>91984</xdr:rowOff>
    </xdr:to>
    <xdr:cxnSp macro="">
      <xdr:nvCxnSpPr>
        <xdr:cNvPr id="335" name="直線コネクタ 334"/>
        <xdr:cNvCxnSpPr/>
      </xdr:nvCxnSpPr>
      <xdr:spPr>
        <a:xfrm>
          <a:off x="13512800" y="1123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51526</xdr:rowOff>
    </xdr:from>
    <xdr:to>
      <xdr:col>81</xdr:col>
      <xdr:colOff>95250</xdr:colOff>
      <xdr:row>65</xdr:row>
      <xdr:rowOff>153126</xdr:rowOff>
    </xdr:to>
    <xdr:sp macro="" textlink="">
      <xdr:nvSpPr>
        <xdr:cNvPr id="345" name="楕円 344"/>
        <xdr:cNvSpPr/>
      </xdr:nvSpPr>
      <xdr:spPr>
        <a:xfrm>
          <a:off x="169672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23603</xdr:rowOff>
    </xdr:from>
    <xdr:ext cx="762000" cy="259045"/>
    <xdr:sp macro="" textlink="">
      <xdr:nvSpPr>
        <xdr:cNvPr id="346" name="定員管理の状況該当値テキスト"/>
        <xdr:cNvSpPr txBox="1"/>
      </xdr:nvSpPr>
      <xdr:spPr>
        <a:xfrm>
          <a:off x="17106900" y="1116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41184</xdr:rowOff>
    </xdr:from>
    <xdr:to>
      <xdr:col>77</xdr:col>
      <xdr:colOff>95250</xdr:colOff>
      <xdr:row>65</xdr:row>
      <xdr:rowOff>142784</xdr:rowOff>
    </xdr:to>
    <xdr:sp macro="" textlink="">
      <xdr:nvSpPr>
        <xdr:cNvPr id="347" name="楕円 346"/>
        <xdr:cNvSpPr/>
      </xdr:nvSpPr>
      <xdr:spPr>
        <a:xfrm>
          <a:off x="16129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127561</xdr:rowOff>
    </xdr:from>
    <xdr:ext cx="736600" cy="259045"/>
    <xdr:sp macro="" textlink="">
      <xdr:nvSpPr>
        <xdr:cNvPr id="348" name="テキスト ボックス 347"/>
        <xdr:cNvSpPr txBox="1"/>
      </xdr:nvSpPr>
      <xdr:spPr>
        <a:xfrm>
          <a:off x="15798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30843</xdr:rowOff>
    </xdr:from>
    <xdr:to>
      <xdr:col>73</xdr:col>
      <xdr:colOff>44450</xdr:colOff>
      <xdr:row>65</xdr:row>
      <xdr:rowOff>132443</xdr:rowOff>
    </xdr:to>
    <xdr:sp macro="" textlink="">
      <xdr:nvSpPr>
        <xdr:cNvPr id="349" name="楕円 348"/>
        <xdr:cNvSpPr/>
      </xdr:nvSpPr>
      <xdr:spPr>
        <a:xfrm>
          <a:off x="15240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117220</xdr:rowOff>
    </xdr:from>
    <xdr:ext cx="762000" cy="259045"/>
    <xdr:sp macro="" textlink="">
      <xdr:nvSpPr>
        <xdr:cNvPr id="350" name="テキスト ボックス 349"/>
        <xdr:cNvSpPr txBox="1"/>
      </xdr:nvSpPr>
      <xdr:spPr>
        <a:xfrm>
          <a:off x="14909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41184</xdr:rowOff>
    </xdr:from>
    <xdr:to>
      <xdr:col>68</xdr:col>
      <xdr:colOff>203200</xdr:colOff>
      <xdr:row>65</xdr:row>
      <xdr:rowOff>142784</xdr:rowOff>
    </xdr:to>
    <xdr:sp macro="" textlink="">
      <xdr:nvSpPr>
        <xdr:cNvPr id="351" name="楕円 350"/>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127561</xdr:rowOff>
    </xdr:from>
    <xdr:ext cx="762000" cy="259045"/>
    <xdr:sp macro="" textlink="">
      <xdr:nvSpPr>
        <xdr:cNvPr id="352" name="テキスト ボックス 351"/>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41184</xdr:rowOff>
    </xdr:from>
    <xdr:to>
      <xdr:col>64</xdr:col>
      <xdr:colOff>152400</xdr:colOff>
      <xdr:row>65</xdr:row>
      <xdr:rowOff>142784</xdr:rowOff>
    </xdr:to>
    <xdr:sp macro="" textlink="">
      <xdr:nvSpPr>
        <xdr:cNvPr id="353" name="楕円 352"/>
        <xdr:cNvSpPr/>
      </xdr:nvSpPr>
      <xdr:spPr>
        <a:xfrm>
          <a:off x="13462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127561</xdr:rowOff>
    </xdr:from>
    <xdr:ext cx="762000" cy="259045"/>
    <xdr:sp macro="" textlink="">
      <xdr:nvSpPr>
        <xdr:cNvPr id="354" name="テキスト ボックス 353"/>
        <xdr:cNvSpPr txBox="1"/>
      </xdr:nvSpPr>
      <xdr:spPr>
        <a:xfrm>
          <a:off x="13131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公債費は増加しているものの、</a:t>
          </a:r>
          <a:r>
            <a:rPr lang="ja-JP" altLang="ja-JP" sz="1300">
              <a:solidFill>
                <a:schemeClr val="dk1"/>
              </a:solidFill>
              <a:effectLst/>
              <a:latin typeface="+mn-lt"/>
              <a:ea typeface="+mn-ea"/>
              <a:cs typeface="+mn-cs"/>
            </a:rPr>
            <a:t>交付税措置の割合が増えたことから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比率は</a:t>
          </a:r>
          <a:r>
            <a:rPr kumimoji="1" lang="ja-JP" altLang="ja-JP" sz="1300">
              <a:solidFill>
                <a:schemeClr val="dk1"/>
              </a:solidFill>
              <a:effectLst/>
              <a:latin typeface="+mn-lt"/>
              <a:ea typeface="+mn-ea"/>
              <a:cs typeface="+mn-cs"/>
            </a:rPr>
            <a:t>改善し</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今後は、大型建設事業実施の影響から公債費は増加する見込みであるが、</a:t>
          </a:r>
          <a:r>
            <a:rPr lang="ja-JP" altLang="en-US" sz="1300">
              <a:solidFill>
                <a:schemeClr val="dk1"/>
              </a:solidFill>
              <a:effectLst/>
              <a:latin typeface="+mn-lt"/>
              <a:ea typeface="+mn-ea"/>
              <a:cs typeface="+mn-cs"/>
            </a:rPr>
            <a:t>建設事業の平準化や事業費の圧縮、</a:t>
          </a:r>
          <a:r>
            <a:rPr lang="ja-JP" altLang="ja-JP" sz="1300">
              <a:solidFill>
                <a:schemeClr val="dk1"/>
              </a:solidFill>
              <a:effectLst/>
              <a:latin typeface="+mn-lt"/>
              <a:ea typeface="+mn-ea"/>
              <a:cs typeface="+mn-cs"/>
            </a:rPr>
            <a:t>交付税措置率の高い有利な起債を活用することにより、</a:t>
          </a:r>
          <a:r>
            <a:rPr lang="ja-JP" altLang="en-US" sz="1300">
              <a:solidFill>
                <a:schemeClr val="dk1"/>
              </a:solidFill>
              <a:effectLst/>
              <a:latin typeface="+mn-lt"/>
              <a:ea typeface="+mn-ea"/>
              <a:cs typeface="+mn-cs"/>
            </a:rPr>
            <a:t>公債費の圧縮に努めていく。</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161472</xdr:rowOff>
    </xdr:to>
    <xdr:cxnSp macro="">
      <xdr:nvCxnSpPr>
        <xdr:cNvPr id="389" name="直線コネクタ 388"/>
        <xdr:cNvCxnSpPr/>
      </xdr:nvCxnSpPr>
      <xdr:spPr>
        <a:xfrm flipV="1">
          <a:off x="16179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93435</xdr:rowOff>
    </xdr:to>
    <xdr:cxnSp macro="">
      <xdr:nvCxnSpPr>
        <xdr:cNvPr id="392" name="直線コネクタ 391"/>
        <xdr:cNvCxnSpPr/>
      </xdr:nvCxnSpPr>
      <xdr:spPr>
        <a:xfrm flipV="1">
          <a:off x="15290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94343</xdr:rowOff>
    </xdr:to>
    <xdr:cxnSp macro="">
      <xdr:nvCxnSpPr>
        <xdr:cNvPr id="395" name="直線コネクタ 394"/>
        <xdr:cNvCxnSpPr/>
      </xdr:nvCxnSpPr>
      <xdr:spPr>
        <a:xfrm flipV="1">
          <a:off x="14401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118231</xdr:rowOff>
    </xdr:to>
    <xdr:cxnSp macro="">
      <xdr:nvCxnSpPr>
        <xdr:cNvPr id="398" name="直線コネクタ 397"/>
        <xdr:cNvCxnSpPr/>
      </xdr:nvCxnSpPr>
      <xdr:spPr>
        <a:xfrm flipV="1">
          <a:off x="13512800" y="72952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8" name="楕円 407"/>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409"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0" name="楕円 409"/>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11" name="テキスト ボックス 410"/>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12" name="楕円 411"/>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13" name="テキスト ボックス 412"/>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4" name="楕円 413"/>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5" name="テキスト ボックス 414"/>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6" name="楕円 415"/>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7" name="テキスト ボックス 416"/>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充当可能基金の増</a:t>
          </a:r>
          <a:r>
            <a:rPr kumimoji="1" lang="ja-JP" altLang="en-US" sz="1300">
              <a:solidFill>
                <a:schemeClr val="dk1"/>
              </a:solidFill>
              <a:effectLst/>
              <a:latin typeface="+mn-lt"/>
              <a:ea typeface="+mn-ea"/>
              <a:cs typeface="+mn-cs"/>
            </a:rPr>
            <a:t>により、</a:t>
          </a:r>
          <a:r>
            <a:rPr kumimoji="1" lang="ja-JP" altLang="en-US" sz="1300">
              <a:latin typeface="ＭＳ Ｐゴシック" panose="020B0600070205080204" pitchFamily="50" charset="-128"/>
              <a:ea typeface="ＭＳ Ｐゴシック" panose="020B0600070205080204" pitchFamily="50" charset="-128"/>
            </a:rPr>
            <a:t>比率は年々改善している。一方、地方債の現在高や退職手当負担見込額は増加しており、将来負担額は上昇傾向にある。</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さらに増加し、各基金の活用により基金残高は減少する見込みであることから、比率が悪化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100542</xdr:rowOff>
    </xdr:from>
    <xdr:to>
      <xdr:col>81</xdr:col>
      <xdr:colOff>44450</xdr:colOff>
      <xdr:row>15</xdr:row>
      <xdr:rowOff>158185</xdr:rowOff>
    </xdr:to>
    <xdr:cxnSp macro="">
      <xdr:nvCxnSpPr>
        <xdr:cNvPr id="451" name="直線コネクタ 450"/>
        <xdr:cNvCxnSpPr/>
      </xdr:nvCxnSpPr>
      <xdr:spPr>
        <a:xfrm flipV="1">
          <a:off x="16179800" y="2672292"/>
          <a:ext cx="8382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158185</xdr:rowOff>
    </xdr:from>
    <xdr:to>
      <xdr:col>77</xdr:col>
      <xdr:colOff>44450</xdr:colOff>
      <xdr:row>16</xdr:row>
      <xdr:rowOff>111407</xdr:rowOff>
    </xdr:to>
    <xdr:cxnSp macro="">
      <xdr:nvCxnSpPr>
        <xdr:cNvPr id="454" name="直線コネクタ 453"/>
        <xdr:cNvCxnSpPr/>
      </xdr:nvCxnSpPr>
      <xdr:spPr>
        <a:xfrm flipV="1">
          <a:off x="15290800" y="272993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111407</xdr:rowOff>
    </xdr:from>
    <xdr:to>
      <xdr:col>72</xdr:col>
      <xdr:colOff>203200</xdr:colOff>
      <xdr:row>17</xdr:row>
      <xdr:rowOff>87418</xdr:rowOff>
    </xdr:to>
    <xdr:cxnSp macro="">
      <xdr:nvCxnSpPr>
        <xdr:cNvPr id="457" name="直線コネクタ 456"/>
        <xdr:cNvCxnSpPr/>
      </xdr:nvCxnSpPr>
      <xdr:spPr>
        <a:xfrm flipV="1">
          <a:off x="14401800" y="285460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17</xdr:row>
      <xdr:rowOff>99483</xdr:rowOff>
    </xdr:to>
    <xdr:cxnSp macro="">
      <xdr:nvCxnSpPr>
        <xdr:cNvPr id="460" name="直線コネクタ 459"/>
        <xdr:cNvCxnSpPr/>
      </xdr:nvCxnSpPr>
      <xdr:spPr>
        <a:xfrm flipV="1">
          <a:off x="13512800" y="30020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49742</xdr:rowOff>
    </xdr:from>
    <xdr:to>
      <xdr:col>81</xdr:col>
      <xdr:colOff>95250</xdr:colOff>
      <xdr:row>15</xdr:row>
      <xdr:rowOff>151342</xdr:rowOff>
    </xdr:to>
    <xdr:sp macro="" textlink="">
      <xdr:nvSpPr>
        <xdr:cNvPr id="470" name="楕円 469"/>
        <xdr:cNvSpPr/>
      </xdr:nvSpPr>
      <xdr:spPr>
        <a:xfrm>
          <a:off x="169672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21819</xdr:rowOff>
    </xdr:from>
    <xdr:ext cx="762000" cy="259045"/>
    <xdr:sp macro="" textlink="">
      <xdr:nvSpPr>
        <xdr:cNvPr id="471" name="将来負担の状況該当値テキスト"/>
        <xdr:cNvSpPr txBox="1"/>
      </xdr:nvSpPr>
      <xdr:spPr>
        <a:xfrm>
          <a:off x="17106900" y="25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107385</xdr:rowOff>
    </xdr:from>
    <xdr:to>
      <xdr:col>77</xdr:col>
      <xdr:colOff>95250</xdr:colOff>
      <xdr:row>16</xdr:row>
      <xdr:rowOff>37535</xdr:rowOff>
    </xdr:to>
    <xdr:sp macro="" textlink="">
      <xdr:nvSpPr>
        <xdr:cNvPr id="472" name="楕円 471"/>
        <xdr:cNvSpPr/>
      </xdr:nvSpPr>
      <xdr:spPr>
        <a:xfrm>
          <a:off x="16129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22312</xdr:rowOff>
    </xdr:from>
    <xdr:ext cx="736600" cy="259045"/>
    <xdr:sp macro="" textlink="">
      <xdr:nvSpPr>
        <xdr:cNvPr id="473" name="テキスト ボックス 472"/>
        <xdr:cNvSpPr txBox="1"/>
      </xdr:nvSpPr>
      <xdr:spPr>
        <a:xfrm>
          <a:off x="15798800" y="2765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60607</xdr:rowOff>
    </xdr:from>
    <xdr:to>
      <xdr:col>73</xdr:col>
      <xdr:colOff>44450</xdr:colOff>
      <xdr:row>16</xdr:row>
      <xdr:rowOff>162207</xdr:rowOff>
    </xdr:to>
    <xdr:sp macro="" textlink="">
      <xdr:nvSpPr>
        <xdr:cNvPr id="474" name="楕円 473"/>
        <xdr:cNvSpPr/>
      </xdr:nvSpPr>
      <xdr:spPr>
        <a:xfrm>
          <a:off x="15240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146984</xdr:rowOff>
    </xdr:from>
    <xdr:ext cx="762000" cy="259045"/>
    <xdr:sp macro="" textlink="">
      <xdr:nvSpPr>
        <xdr:cNvPr id="475" name="テキスト ボックス 474"/>
        <xdr:cNvSpPr txBox="1"/>
      </xdr:nvSpPr>
      <xdr:spPr>
        <a:xfrm>
          <a:off x="14909800" y="289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36618</xdr:rowOff>
    </xdr:from>
    <xdr:to>
      <xdr:col>68</xdr:col>
      <xdr:colOff>203200</xdr:colOff>
      <xdr:row>17</xdr:row>
      <xdr:rowOff>138218</xdr:rowOff>
    </xdr:to>
    <xdr:sp macro="" textlink="">
      <xdr:nvSpPr>
        <xdr:cNvPr id="476" name="楕円 475"/>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122995</xdr:rowOff>
    </xdr:from>
    <xdr:ext cx="762000" cy="259045"/>
    <xdr:sp macro="" textlink="">
      <xdr:nvSpPr>
        <xdr:cNvPr id="477" name="テキスト ボックス 476"/>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48683</xdr:rowOff>
    </xdr:from>
    <xdr:to>
      <xdr:col>64</xdr:col>
      <xdr:colOff>152400</xdr:colOff>
      <xdr:row>17</xdr:row>
      <xdr:rowOff>150283</xdr:rowOff>
    </xdr:to>
    <xdr:sp macro="" textlink="">
      <xdr:nvSpPr>
        <xdr:cNvPr id="478" name="楕円 477"/>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135060</xdr:rowOff>
    </xdr:from>
    <xdr:ext cx="762000" cy="259045"/>
    <xdr:sp macro="" textlink="">
      <xdr:nvSpPr>
        <xdr:cNvPr id="479" name="テキスト ボックス 478"/>
        <xdr:cNvSpPr txBox="1"/>
      </xdr:nvSpPr>
      <xdr:spPr>
        <a:xfrm>
          <a:off x="13131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定員管理計画に基づき、</a:t>
          </a:r>
          <a:r>
            <a:rPr lang="ja-JP" altLang="en-US" sz="1300" b="0" i="0" baseline="0">
              <a:solidFill>
                <a:schemeClr val="dk1"/>
              </a:solidFill>
              <a:effectLst/>
              <a:latin typeface="+mn-lt"/>
              <a:ea typeface="+mn-ea"/>
              <a:cs typeface="+mn-cs"/>
            </a:rPr>
            <a:t>適正な</a:t>
          </a:r>
          <a:r>
            <a:rPr lang="ja-JP" altLang="ja-JP" sz="1300" b="0" i="0" baseline="0">
              <a:solidFill>
                <a:schemeClr val="dk1"/>
              </a:solidFill>
              <a:effectLst/>
              <a:latin typeface="+mn-lt"/>
              <a:ea typeface="+mn-ea"/>
              <a:cs typeface="+mn-cs"/>
            </a:rPr>
            <a:t>定員管理を</a:t>
          </a:r>
          <a:r>
            <a:rPr lang="ja-JP" altLang="en-US" sz="1300" b="0" i="0" baseline="0">
              <a:solidFill>
                <a:schemeClr val="dk1"/>
              </a:solidFill>
              <a:effectLst/>
              <a:latin typeface="+mn-lt"/>
              <a:ea typeface="+mn-ea"/>
              <a:cs typeface="+mn-cs"/>
            </a:rPr>
            <a:t>行って</a:t>
          </a:r>
          <a:r>
            <a:rPr lang="ja-JP" altLang="ja-JP" sz="1300" b="0" i="0" baseline="0">
              <a:solidFill>
                <a:schemeClr val="dk1"/>
              </a:solidFill>
              <a:effectLst/>
              <a:latin typeface="+mn-lt"/>
              <a:ea typeface="+mn-ea"/>
              <a:cs typeface="+mn-cs"/>
            </a:rPr>
            <a:t>いるが、</a:t>
          </a:r>
          <a:r>
            <a:rPr lang="ja-JP" altLang="en-US" sz="1300" b="0" i="0" baseline="0">
              <a:solidFill>
                <a:schemeClr val="dk1"/>
              </a:solidFill>
              <a:effectLst/>
              <a:latin typeface="+mn-lt"/>
              <a:ea typeface="+mn-ea"/>
              <a:cs typeface="+mn-cs"/>
            </a:rPr>
            <a:t>退職者の増加に伴う退職手当の増により平成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度</a:t>
          </a:r>
          <a:r>
            <a:rPr lang="ja-JP" altLang="en-US" sz="1300" b="0" i="0" baseline="0">
              <a:solidFill>
                <a:schemeClr val="dk1"/>
              </a:solidFill>
              <a:effectLst/>
              <a:latin typeface="+mn-lt"/>
              <a:ea typeface="+mn-ea"/>
              <a:cs typeface="+mn-cs"/>
            </a:rPr>
            <a:t>から</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ポイント増加し</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今後も引き続き</a:t>
          </a:r>
          <a:r>
            <a:rPr lang="ja-JP" altLang="en-US" sz="1300" b="0" i="0" baseline="0">
              <a:solidFill>
                <a:schemeClr val="dk1"/>
              </a:solidFill>
              <a:effectLst/>
              <a:latin typeface="+mn-lt"/>
              <a:ea typeface="+mn-ea"/>
              <a:cs typeface="+mn-cs"/>
            </a:rPr>
            <a:t>適正な定員管理</a:t>
          </a:r>
          <a:r>
            <a:rPr lang="ja-JP" altLang="ja-JP" sz="1300" b="0" i="0" baseline="0">
              <a:solidFill>
                <a:schemeClr val="dk1"/>
              </a:solidFill>
              <a:effectLst/>
              <a:latin typeface="+mn-lt"/>
              <a:ea typeface="+mn-ea"/>
              <a:cs typeface="+mn-cs"/>
            </a:rPr>
            <a:t>に努めていく。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79375</xdr:rowOff>
    </xdr:from>
    <xdr:to>
      <xdr:col>24</xdr:col>
      <xdr:colOff>25400</xdr:colOff>
      <xdr:row>38</xdr:row>
      <xdr:rowOff>127000</xdr:rowOff>
    </xdr:to>
    <xdr:cxnSp macro="">
      <xdr:nvCxnSpPr>
        <xdr:cNvPr id="70" name="直線コネクタ 69"/>
        <xdr:cNvCxnSpPr/>
      </xdr:nvCxnSpPr>
      <xdr:spPr>
        <a:xfrm>
          <a:off x="3987800" y="6594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60325</xdr:rowOff>
    </xdr:from>
    <xdr:to>
      <xdr:col>19</xdr:col>
      <xdr:colOff>187325</xdr:colOff>
      <xdr:row>38</xdr:row>
      <xdr:rowOff>79375</xdr:rowOff>
    </xdr:to>
    <xdr:cxnSp macro="">
      <xdr:nvCxnSpPr>
        <xdr:cNvPr id="73" name="直線コネクタ 72"/>
        <xdr:cNvCxnSpPr/>
      </xdr:nvCxnSpPr>
      <xdr:spPr>
        <a:xfrm>
          <a:off x="3098800" y="6575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60325</xdr:rowOff>
    </xdr:from>
    <xdr:to>
      <xdr:col>15</xdr:col>
      <xdr:colOff>98425</xdr:colOff>
      <xdr:row>38</xdr:row>
      <xdr:rowOff>88900</xdr:rowOff>
    </xdr:to>
    <xdr:cxnSp macro="">
      <xdr:nvCxnSpPr>
        <xdr:cNvPr id="76" name="直線コネクタ 75"/>
        <xdr:cNvCxnSpPr/>
      </xdr:nvCxnSpPr>
      <xdr:spPr>
        <a:xfrm flipV="1">
          <a:off x="2209800" y="6575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98425</xdr:rowOff>
    </xdr:to>
    <xdr:cxnSp macro="">
      <xdr:nvCxnSpPr>
        <xdr:cNvPr id="79" name="直線コネクタ 78"/>
        <xdr:cNvCxnSpPr/>
      </xdr:nvCxnSpPr>
      <xdr:spPr>
        <a:xfrm flipV="1">
          <a:off x="1320800" y="6604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9" name="楕円 88"/>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90"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28575</xdr:rowOff>
    </xdr:from>
    <xdr:to>
      <xdr:col>20</xdr:col>
      <xdr:colOff>38100</xdr:colOff>
      <xdr:row>38</xdr:row>
      <xdr:rowOff>130175</xdr:rowOff>
    </xdr:to>
    <xdr:sp macro="" textlink="">
      <xdr:nvSpPr>
        <xdr:cNvPr id="91" name="楕円 90"/>
        <xdr:cNvSpPr/>
      </xdr:nvSpPr>
      <xdr:spPr>
        <a:xfrm>
          <a:off x="3937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92" name="テキスト ボックス 91"/>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xdr:rowOff>
    </xdr:from>
    <xdr:to>
      <xdr:col>15</xdr:col>
      <xdr:colOff>149225</xdr:colOff>
      <xdr:row>38</xdr:row>
      <xdr:rowOff>111125</xdr:rowOff>
    </xdr:to>
    <xdr:sp macro="" textlink="">
      <xdr:nvSpPr>
        <xdr:cNvPr id="93" name="楕円 92"/>
        <xdr:cNvSpPr/>
      </xdr:nvSpPr>
      <xdr:spPr>
        <a:xfrm>
          <a:off x="3048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121302</xdr:rowOff>
    </xdr:from>
    <xdr:ext cx="762000" cy="259045"/>
    <xdr:sp macro="" textlink="">
      <xdr:nvSpPr>
        <xdr:cNvPr id="94" name="テキスト ボックス 93"/>
        <xdr:cNvSpPr txBox="1"/>
      </xdr:nvSpPr>
      <xdr:spPr>
        <a:xfrm>
          <a:off x="2717800" y="629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5" name="楕円 94"/>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6" name="テキスト ボックス 95"/>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97" name="楕円 96"/>
        <xdr:cNvSpPr/>
      </xdr:nvSpPr>
      <xdr:spPr>
        <a:xfrm>
          <a:off x="1270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134002</xdr:rowOff>
    </xdr:from>
    <xdr:ext cx="762000" cy="259045"/>
    <xdr:sp macro="" textlink="">
      <xdr:nvSpPr>
        <xdr:cNvPr id="98" name="テキスト ボックス 97"/>
        <xdr:cNvSpPr txBox="1"/>
      </xdr:nvSpPr>
      <xdr:spPr>
        <a:xfrm>
          <a:off x="939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財政運営健全化計画に基づき、内部管理経費の縮減に取り組んできたことから、類似団体平均を下回る</a:t>
          </a:r>
          <a:r>
            <a:rPr kumimoji="1" lang="en-US" altLang="ja-JP" sz="1300">
              <a:solidFill>
                <a:schemeClr val="dk1"/>
              </a:solidFill>
              <a:effectLst/>
              <a:latin typeface="+mn-lt"/>
              <a:ea typeface="+mn-ea"/>
              <a:cs typeface="+mn-cs"/>
            </a:rPr>
            <a:t>13.5</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今後も引き続き、物件費の縮減に努めていく。</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67564</xdr:rowOff>
    </xdr:to>
    <xdr:cxnSp macro="">
      <xdr:nvCxnSpPr>
        <xdr:cNvPr id="129" name="直線コネクタ 128"/>
        <xdr:cNvCxnSpPr/>
      </xdr:nvCxnSpPr>
      <xdr:spPr>
        <a:xfrm flipV="1">
          <a:off x="15671800" y="2458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14</xdr:row>
      <xdr:rowOff>67564</xdr:rowOff>
    </xdr:to>
    <xdr:cxnSp macro="">
      <xdr:nvCxnSpPr>
        <xdr:cNvPr id="132" name="直線コネクタ 131"/>
        <xdr:cNvCxnSpPr/>
      </xdr:nvCxnSpPr>
      <xdr:spPr>
        <a:xfrm>
          <a:off x="14782800" y="23764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13</xdr:row>
      <xdr:rowOff>147574</xdr:rowOff>
    </xdr:to>
    <xdr:cxnSp macro="">
      <xdr:nvCxnSpPr>
        <xdr:cNvPr id="135" name="直線コネクタ 134"/>
        <xdr:cNvCxnSpPr/>
      </xdr:nvCxnSpPr>
      <xdr:spPr>
        <a:xfrm>
          <a:off x="13893800" y="2353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124714</xdr:rowOff>
    </xdr:to>
    <xdr:cxnSp macro="">
      <xdr:nvCxnSpPr>
        <xdr:cNvPr id="138" name="直線コネクタ 137"/>
        <xdr:cNvCxnSpPr/>
      </xdr:nvCxnSpPr>
      <xdr:spPr>
        <a:xfrm>
          <a:off x="13004800" y="2316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8" name="楕円 147"/>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9"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xdr:rowOff>
    </xdr:from>
    <xdr:to>
      <xdr:col>78</xdr:col>
      <xdr:colOff>120650</xdr:colOff>
      <xdr:row>14</xdr:row>
      <xdr:rowOff>118364</xdr:rowOff>
    </xdr:to>
    <xdr:sp macro="" textlink="">
      <xdr:nvSpPr>
        <xdr:cNvPr id="150" name="楕円 149"/>
        <xdr:cNvSpPr/>
      </xdr:nvSpPr>
      <xdr:spPr>
        <a:xfrm>
          <a:off x="15621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128541</xdr:rowOff>
    </xdr:from>
    <xdr:ext cx="736600" cy="259045"/>
    <xdr:sp macro="" textlink="">
      <xdr:nvSpPr>
        <xdr:cNvPr id="151" name="テキスト ボックス 150"/>
        <xdr:cNvSpPr txBox="1"/>
      </xdr:nvSpPr>
      <xdr:spPr>
        <a:xfrm>
          <a:off x="15290800" y="218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96774</xdr:rowOff>
    </xdr:from>
    <xdr:to>
      <xdr:col>74</xdr:col>
      <xdr:colOff>31750</xdr:colOff>
      <xdr:row>14</xdr:row>
      <xdr:rowOff>26924</xdr:rowOff>
    </xdr:to>
    <xdr:sp macro="" textlink="">
      <xdr:nvSpPr>
        <xdr:cNvPr id="152" name="楕円 151"/>
        <xdr:cNvSpPr/>
      </xdr:nvSpPr>
      <xdr:spPr>
        <a:xfrm>
          <a:off x="14732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37101</xdr:rowOff>
    </xdr:from>
    <xdr:ext cx="762000" cy="259045"/>
    <xdr:sp macro="" textlink="">
      <xdr:nvSpPr>
        <xdr:cNvPr id="153" name="テキスト ボックス 152"/>
        <xdr:cNvSpPr txBox="1"/>
      </xdr:nvSpPr>
      <xdr:spPr>
        <a:xfrm>
          <a:off x="14401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4" name="楕円 153"/>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5" name="テキスト ボックス 154"/>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6" name="楕円 155"/>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7" name="テキスト ボックス 156"/>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国施策の</a:t>
          </a:r>
          <a:r>
            <a:rPr kumimoji="1" lang="ja-JP" altLang="ja-JP" sz="1300">
              <a:solidFill>
                <a:schemeClr val="dk1"/>
              </a:solidFill>
              <a:effectLst/>
              <a:latin typeface="+mn-lt"/>
              <a:ea typeface="+mn-ea"/>
              <a:cs typeface="+mn-cs"/>
            </a:rPr>
            <a:t>臨時福祉給付金制度の終了等</a:t>
          </a:r>
          <a:r>
            <a:rPr kumimoji="1" lang="ja-JP" altLang="en-US" sz="1300">
              <a:solidFill>
                <a:schemeClr val="dk1"/>
              </a:solidFill>
              <a:effectLst/>
              <a:latin typeface="+mn-lt"/>
              <a:ea typeface="+mn-ea"/>
              <a:cs typeface="+mn-cs"/>
            </a:rPr>
            <a:t>、減額要因があったものの、定員拡充などから</a:t>
          </a:r>
          <a:r>
            <a:rPr kumimoji="1" lang="ja-JP" altLang="ja-JP" sz="1300">
              <a:solidFill>
                <a:schemeClr val="dk1"/>
              </a:solidFill>
              <a:effectLst/>
              <a:latin typeface="+mn-lt"/>
              <a:ea typeface="+mn-ea"/>
              <a:cs typeface="+mn-cs"/>
            </a:rPr>
            <a:t>私立保育園運営費等が増加</a:t>
          </a:r>
          <a:r>
            <a:rPr kumimoji="1" lang="ja-JP" altLang="en-US" sz="1300">
              <a:solidFill>
                <a:schemeClr val="dk1"/>
              </a:solidFill>
              <a:effectLst/>
              <a:latin typeface="+mn-lt"/>
              <a:ea typeface="+mn-ea"/>
              <a:cs typeface="+mn-cs"/>
            </a:rPr>
            <a:t>となり、数値は</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ポイント上昇している。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しかし、類似団体と比較すると、数値は低い水準を維持しており、</a:t>
          </a:r>
          <a:r>
            <a:rPr kumimoji="1" lang="ja-JP" altLang="ja-JP" sz="1300">
              <a:solidFill>
                <a:schemeClr val="dk1"/>
              </a:solidFill>
              <a:effectLst/>
              <a:latin typeface="+mn-lt"/>
              <a:ea typeface="+mn-ea"/>
              <a:cs typeface="+mn-cs"/>
            </a:rPr>
            <a:t>今後も、社会情勢の変化や市としての役割を踏まえ、適正な執行に努めていく。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7" name="直線コネクタ 186"/>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90"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91" name="直線コネクタ 190"/>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20865</xdr:rowOff>
    </xdr:to>
    <xdr:cxnSp macro="">
      <xdr:nvCxnSpPr>
        <xdr:cNvPr id="192" name="直線コネクタ 191"/>
        <xdr:cNvCxnSpPr/>
      </xdr:nvCxnSpPr>
      <xdr:spPr>
        <a:xfrm>
          <a:off x="3987800" y="9319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95" name="直線コネクタ 194"/>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45357</xdr:rowOff>
    </xdr:to>
    <xdr:cxnSp macro="">
      <xdr:nvCxnSpPr>
        <xdr:cNvPr id="198" name="直線コネクタ 197"/>
        <xdr:cNvCxnSpPr/>
      </xdr:nvCxnSpPr>
      <xdr:spPr>
        <a:xfrm>
          <a:off x="2209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9" name="フローチャート: 判断 198"/>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0" name="テキスト ボックス 19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167822</xdr:rowOff>
    </xdr:to>
    <xdr:cxnSp macro="">
      <xdr:nvCxnSpPr>
        <xdr:cNvPr id="201" name="直線コネクタ 200"/>
        <xdr:cNvCxnSpPr/>
      </xdr:nvCxnSpPr>
      <xdr:spPr>
        <a:xfrm>
          <a:off x="1320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2" name="フローチャート: 判断 201"/>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3" name="テキスト ボックス 20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基準内の繰出を原則とし、特別会計の健全化に取り組んできたことから、類似団体平均を下回る</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基準内</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を原則とし、</a:t>
          </a:r>
          <a:r>
            <a:rPr kumimoji="1" lang="ja-JP" altLang="ja-JP" sz="1300">
              <a:solidFill>
                <a:schemeClr val="dk1"/>
              </a:solidFill>
              <a:effectLst/>
              <a:latin typeface="+mn-lt"/>
              <a:ea typeface="+mn-ea"/>
              <a:cs typeface="+mn-cs"/>
            </a:rPr>
            <a:t>縮減に努めていく。</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50" name="直線コネクタ 249"/>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51"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2" name="直線コネクタ 251"/>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3"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4" name="直線コネクタ 253"/>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48078</xdr:rowOff>
    </xdr:to>
    <xdr:cxnSp macro="">
      <xdr:nvCxnSpPr>
        <xdr:cNvPr id="255" name="直線コネクタ 254"/>
        <xdr:cNvCxnSpPr/>
      </xdr:nvCxnSpPr>
      <xdr:spPr>
        <a:xfrm flipV="1">
          <a:off x="15671800" y="9809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48078</xdr:rowOff>
    </xdr:to>
    <xdr:cxnSp macro="">
      <xdr:nvCxnSpPr>
        <xdr:cNvPr id="258" name="直線コネクタ 257"/>
        <xdr:cNvCxnSpPr/>
      </xdr:nvCxnSpPr>
      <xdr:spPr>
        <a:xfrm>
          <a:off x="14782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0" name="テキスト ボックス 259"/>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143328</xdr:rowOff>
    </xdr:to>
    <xdr:cxnSp macro="">
      <xdr:nvCxnSpPr>
        <xdr:cNvPr id="261" name="直線コネクタ 260"/>
        <xdr:cNvCxnSpPr/>
      </xdr:nvCxnSpPr>
      <xdr:spPr>
        <a:xfrm flipV="1">
          <a:off x="13893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2" name="フローチャート: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4" name="直線コネクタ 263"/>
        <xdr:cNvCxnSpPr/>
      </xdr:nvCxnSpPr>
      <xdr:spPr>
        <a:xfrm>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6" name="テキスト ボックス 265"/>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7" name="フローチャート: 判断 266"/>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8" name="テキスト ボックス 267"/>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6" name="楕円 275"/>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77" name="テキスト ボックス 276"/>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8" name="楕円 277"/>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9" name="テキスト ボックス 27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82" name="楕円 281"/>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83" name="テキスト ボックス 282"/>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補助金見直し基準に基づき、適正な執行に努めてきたことから、類似団体平均を下回る</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今後も引き続き、適正な執行に努めていく。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3" name="直線コネクタ 312"/>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4"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5" name="直線コネクタ 314"/>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6"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7" name="直線コネクタ 316"/>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97064</xdr:rowOff>
    </xdr:from>
    <xdr:to>
      <xdr:col>82</xdr:col>
      <xdr:colOff>107950</xdr:colOff>
      <xdr:row>35</xdr:row>
      <xdr:rowOff>118836</xdr:rowOff>
    </xdr:to>
    <xdr:cxnSp macro="">
      <xdr:nvCxnSpPr>
        <xdr:cNvPr id="318" name="直線コネクタ 317"/>
        <xdr:cNvCxnSpPr/>
      </xdr:nvCxnSpPr>
      <xdr:spPr>
        <a:xfrm flipV="1">
          <a:off x="15671800" y="6097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9"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0" name="フローチャート: 判断 319"/>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35</xdr:row>
      <xdr:rowOff>118836</xdr:rowOff>
    </xdr:to>
    <xdr:cxnSp macro="">
      <xdr:nvCxnSpPr>
        <xdr:cNvPr id="321" name="直線コネクタ 320"/>
        <xdr:cNvCxnSpPr/>
      </xdr:nvCxnSpPr>
      <xdr:spPr>
        <a:xfrm>
          <a:off x="14782800" y="6097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2" name="フローチャート: 判断 321"/>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3" name="テキスト ボックス 322"/>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35</xdr:row>
      <xdr:rowOff>97064</xdr:rowOff>
    </xdr:to>
    <xdr:cxnSp macro="">
      <xdr:nvCxnSpPr>
        <xdr:cNvPr id="324" name="直線コネクタ 323"/>
        <xdr:cNvCxnSpPr/>
      </xdr:nvCxnSpPr>
      <xdr:spPr>
        <a:xfrm>
          <a:off x="13893800" y="6086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5" name="フローチャート: 判断 32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6" name="テキスト ボックス 32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86178</xdr:rowOff>
    </xdr:to>
    <xdr:cxnSp macro="">
      <xdr:nvCxnSpPr>
        <xdr:cNvPr id="327" name="直線コネクタ 326"/>
        <xdr:cNvCxnSpPr/>
      </xdr:nvCxnSpPr>
      <xdr:spPr>
        <a:xfrm>
          <a:off x="13004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37" name="楕円 336"/>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38"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9" name="楕円 338"/>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40" name="テキスト ボックス 339"/>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41" name="楕円 340"/>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42" name="テキスト ボックス 341"/>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3" name="楕円 342"/>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4" name="テキスト ボックス 343"/>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45" name="楕円 344"/>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46" name="テキスト ボックス 345"/>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償還期間を圧縮した借り入れ等の実施により、公債費の縮減に取り組んでいるものの、類似団体平均を</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ポイント上回る</a:t>
          </a:r>
          <a:r>
            <a:rPr kumimoji="1" lang="en-US" altLang="ja-JP" sz="1300">
              <a:solidFill>
                <a:schemeClr val="dk1"/>
              </a:solidFill>
              <a:effectLst/>
              <a:latin typeface="+mn-lt"/>
              <a:ea typeface="+mn-ea"/>
              <a:cs typeface="+mn-cs"/>
            </a:rPr>
            <a:t>19.6</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これは、平成</a:t>
          </a:r>
          <a:r>
            <a:rPr kumimoji="1" lang="en-US" altLang="ja-JP" sz="1300">
              <a:solidFill>
                <a:schemeClr val="dk1"/>
              </a:solidFill>
              <a:effectLst/>
              <a:latin typeface="+mn-lt"/>
              <a:ea typeface="+mn-ea"/>
              <a:cs typeface="+mn-cs"/>
            </a:rPr>
            <a:t>17</a:t>
          </a:r>
          <a:r>
            <a:rPr kumimoji="1" lang="ja-JP" altLang="en-US" sz="1300">
              <a:solidFill>
                <a:schemeClr val="dk1"/>
              </a:solidFill>
              <a:effectLst/>
              <a:latin typeface="+mn-lt"/>
              <a:ea typeface="+mn-ea"/>
              <a:cs typeface="+mn-cs"/>
            </a:rPr>
            <a:t>年度の合併以降、合併特例債を活用したした事業を多数行っていることや、</a:t>
          </a:r>
          <a:r>
            <a:rPr kumimoji="1" lang="ja-JP" altLang="ja-JP" sz="1300">
              <a:solidFill>
                <a:schemeClr val="dk1"/>
              </a:solidFill>
              <a:effectLst/>
              <a:latin typeface="+mn-lt"/>
              <a:ea typeface="+mn-ea"/>
              <a:cs typeface="+mn-cs"/>
            </a:rPr>
            <a:t>近年</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大型の整備事業が集中したこと</a:t>
          </a:r>
          <a:r>
            <a:rPr kumimoji="1" lang="ja-JP" altLang="en-US" sz="1300">
              <a:solidFill>
                <a:schemeClr val="dk1"/>
              </a:solidFill>
              <a:effectLst/>
              <a:latin typeface="+mn-lt"/>
              <a:ea typeface="+mn-ea"/>
              <a:cs typeface="+mn-cs"/>
            </a:rPr>
            <a:t>等が影響し、地方債の現在高が増加したためである。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将来の財政見通しを踏まえ</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建設事業の平準化や事業費の圧縮などにより、</a:t>
          </a:r>
          <a:r>
            <a:rPr kumimoji="1" lang="ja-JP" altLang="ja-JP" sz="1300">
              <a:solidFill>
                <a:schemeClr val="dk1"/>
              </a:solidFill>
              <a:effectLst/>
              <a:latin typeface="+mn-lt"/>
              <a:ea typeface="+mn-ea"/>
              <a:cs typeface="+mn-cs"/>
            </a:rPr>
            <a:t>公債費の縮減に努めていく。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4" name="直線コネクタ 373"/>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6" name="直線コネクタ 37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7"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8" name="直線コネクタ 377"/>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77470</xdr:rowOff>
    </xdr:to>
    <xdr:cxnSp macro="">
      <xdr:nvCxnSpPr>
        <xdr:cNvPr id="379" name="直線コネクタ 378"/>
        <xdr:cNvCxnSpPr/>
      </xdr:nvCxnSpPr>
      <xdr:spPr>
        <a:xfrm>
          <a:off x="3987800" y="1360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8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フローチャート: 判断 38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62230</xdr:rowOff>
    </xdr:to>
    <xdr:cxnSp macro="">
      <xdr:nvCxnSpPr>
        <xdr:cNvPr id="382" name="直線コネクタ 381"/>
        <xdr:cNvCxnSpPr/>
      </xdr:nvCxnSpPr>
      <xdr:spPr>
        <a:xfrm>
          <a:off x="3098800" y="1353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3" name="フローチャート: 判断 38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69850</xdr:rowOff>
    </xdr:to>
    <xdr:cxnSp macro="">
      <xdr:nvCxnSpPr>
        <xdr:cNvPr id="385" name="直線コネクタ 384"/>
        <xdr:cNvCxnSpPr/>
      </xdr:nvCxnSpPr>
      <xdr:spPr>
        <a:xfrm flipV="1">
          <a:off x="2209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69850</xdr:rowOff>
    </xdr:to>
    <xdr:cxnSp macro="">
      <xdr:nvCxnSpPr>
        <xdr:cNvPr id="388" name="直線コネクタ 387"/>
        <xdr:cNvCxnSpPr/>
      </xdr:nvCxnSpPr>
      <xdr:spPr>
        <a:xfrm>
          <a:off x="1320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8" name="楕円 397"/>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9" name="公債費該当値テキスト"/>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400" name="楕円 399"/>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401" name="テキスト ボックス 400"/>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402" name="楕円 401"/>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403" name="テキスト ボックス 402"/>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4" name="楕円 403"/>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5" name="テキスト ボックス 40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6" name="楕円 405"/>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7" name="テキスト ボックス 406"/>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a:t>
          </a:r>
          <a:r>
            <a:rPr kumimoji="1" lang="en-US" altLang="ja-JP" sz="1300">
              <a:solidFill>
                <a:schemeClr val="dk1"/>
              </a:solidFill>
              <a:effectLst/>
              <a:latin typeface="+mn-lt"/>
              <a:ea typeface="+mn-ea"/>
              <a:cs typeface="+mn-cs"/>
            </a:rPr>
            <a:t>8.2</a:t>
          </a:r>
          <a:r>
            <a:rPr kumimoji="1" lang="ja-JP" altLang="ja-JP" sz="1300">
              <a:solidFill>
                <a:schemeClr val="dk1"/>
              </a:solidFill>
              <a:effectLst/>
              <a:latin typeface="+mn-lt"/>
              <a:ea typeface="+mn-ea"/>
              <a:cs typeface="+mn-cs"/>
            </a:rPr>
            <a:t>ポイント下回っ</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、物件費や扶助費などが類似団体より少ないことが影響していると考えられる。</a:t>
          </a:r>
          <a:endParaRPr lang="ja-JP" altLang="ja-JP" sz="1300">
            <a:effectLst/>
          </a:endParaRPr>
        </a:p>
        <a:p>
          <a:r>
            <a:rPr kumimoji="1" lang="ja-JP" altLang="ja-JP" sz="1300">
              <a:solidFill>
                <a:schemeClr val="dk1"/>
              </a:solidFill>
              <a:effectLst/>
              <a:latin typeface="+mn-lt"/>
              <a:ea typeface="+mn-ea"/>
              <a:cs typeface="+mn-cs"/>
            </a:rPr>
            <a:t>　今後も引き続き適正な執行と人件費の削減、内部経費の縮減などに努めていく。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53848</xdr:rowOff>
    </xdr:from>
    <xdr:to>
      <xdr:col>82</xdr:col>
      <xdr:colOff>107950</xdr:colOff>
      <xdr:row>80</xdr:row>
      <xdr:rowOff>136144</xdr:rowOff>
    </xdr:to>
    <xdr:cxnSp macro="">
      <xdr:nvCxnSpPr>
        <xdr:cNvPr id="433" name="直線コネクタ 432"/>
        <xdr:cNvCxnSpPr/>
      </xdr:nvCxnSpPr>
      <xdr:spPr>
        <a:xfrm flipV="1">
          <a:off x="16510000" y="13084048"/>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34"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35" name="直線コネクタ 434"/>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140225</xdr:rowOff>
    </xdr:from>
    <xdr:ext cx="762000" cy="259045"/>
    <xdr:sp macro="" textlink="">
      <xdr:nvSpPr>
        <xdr:cNvPr id="436" name="公債費以外最大値テキスト"/>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53848</xdr:rowOff>
    </xdr:from>
    <xdr:to>
      <xdr:col>82</xdr:col>
      <xdr:colOff>196850</xdr:colOff>
      <xdr:row>76</xdr:row>
      <xdr:rowOff>53848</xdr:rowOff>
    </xdr:to>
    <xdr:cxnSp macro="">
      <xdr:nvCxnSpPr>
        <xdr:cNvPr id="437" name="直線コネクタ 436"/>
        <xdr:cNvCxnSpPr/>
      </xdr:nvCxnSpPr>
      <xdr:spPr>
        <a:xfrm>
          <a:off x="16421100" y="1308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72137</xdr:rowOff>
    </xdr:to>
    <xdr:cxnSp macro="">
      <xdr:nvCxnSpPr>
        <xdr:cNvPr id="438" name="直線コネクタ 437"/>
        <xdr:cNvCxnSpPr/>
      </xdr:nvCxnSpPr>
      <xdr:spPr>
        <a:xfrm>
          <a:off x="15671800" y="130657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25416</xdr:rowOff>
    </xdr:from>
    <xdr:ext cx="762000" cy="259045"/>
    <xdr:sp macro="" textlink="">
      <xdr:nvSpPr>
        <xdr:cNvPr id="43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0" name="フローチャート: 判断 43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35561</xdr:rowOff>
    </xdr:to>
    <xdr:cxnSp macro="">
      <xdr:nvCxnSpPr>
        <xdr:cNvPr id="441" name="直線コネクタ 440"/>
        <xdr:cNvCxnSpPr/>
      </xdr:nvCxnSpPr>
      <xdr:spPr>
        <a:xfrm>
          <a:off x="14782800" y="12914884"/>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62485</xdr:rowOff>
    </xdr:from>
    <xdr:to>
      <xdr:col>78</xdr:col>
      <xdr:colOff>120650</xdr:colOff>
      <xdr:row>78</xdr:row>
      <xdr:rowOff>164085</xdr:rowOff>
    </xdr:to>
    <xdr:sp macro="" textlink="">
      <xdr:nvSpPr>
        <xdr:cNvPr id="442" name="フローチャート: 判断 441"/>
        <xdr:cNvSpPr/>
      </xdr:nvSpPr>
      <xdr:spPr>
        <a:xfrm>
          <a:off x="15621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3" name="テキスト ボックス 442"/>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56134</xdr:rowOff>
    </xdr:to>
    <xdr:cxnSp macro="">
      <xdr:nvCxnSpPr>
        <xdr:cNvPr id="444" name="直線コネクタ 443"/>
        <xdr:cNvCxnSpPr/>
      </xdr:nvCxnSpPr>
      <xdr:spPr>
        <a:xfrm>
          <a:off x="13893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5" name="フローチャート: 判断 444"/>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33274</xdr:rowOff>
    </xdr:to>
    <xdr:cxnSp macro="">
      <xdr:nvCxnSpPr>
        <xdr:cNvPr id="447" name="直線コネクタ 446"/>
        <xdr:cNvCxnSpPr/>
      </xdr:nvCxnSpPr>
      <xdr:spPr>
        <a:xfrm>
          <a:off x="13004800" y="128417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8" name="フローチャート: 判断 447"/>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9" name="テキスト ボックス 448"/>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0" name="フローチャート: 判断 449"/>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1" name="テキスト ボックス 450"/>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7" name="楕円 456"/>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101364</xdr:rowOff>
    </xdr:from>
    <xdr:ext cx="762000" cy="259045"/>
    <xdr:sp macro="" textlink="">
      <xdr:nvSpPr>
        <xdr:cNvPr id="458" name="公債費以外該当値テキスト"/>
        <xdr:cNvSpPr txBox="1"/>
      </xdr:nvSpPr>
      <xdr:spPr>
        <a:xfrm>
          <a:off x="16598900" y="1296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9" name="楕円 458"/>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60" name="テキスト ボックス 459"/>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61" name="楕円 460"/>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62" name="テキスト ボックス 461"/>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63" name="楕円 462"/>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64" name="テキスト ボックス 463"/>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65" name="楕円 464"/>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66" name="テキスト ボックス 465"/>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142667</xdr:rowOff>
    </xdr:from>
    <xdr:to>
      <xdr:col>29</xdr:col>
      <xdr:colOff>127000</xdr:colOff>
      <xdr:row>13</xdr:row>
      <xdr:rowOff>162418</xdr:rowOff>
    </xdr:to>
    <xdr:cxnSp macro="">
      <xdr:nvCxnSpPr>
        <xdr:cNvPr id="48" name="直線コネクタ 47"/>
        <xdr:cNvCxnSpPr/>
      </xdr:nvCxnSpPr>
      <xdr:spPr bwMode="auto">
        <a:xfrm flipV="1">
          <a:off x="5003800" y="2419142"/>
          <a:ext cx="6477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147970</xdr:rowOff>
    </xdr:from>
    <xdr:to>
      <xdr:col>26</xdr:col>
      <xdr:colOff>50800</xdr:colOff>
      <xdr:row>13</xdr:row>
      <xdr:rowOff>162418</xdr:rowOff>
    </xdr:to>
    <xdr:cxnSp macro="">
      <xdr:nvCxnSpPr>
        <xdr:cNvPr id="51" name="直線コネクタ 50"/>
        <xdr:cNvCxnSpPr/>
      </xdr:nvCxnSpPr>
      <xdr:spPr bwMode="auto">
        <a:xfrm>
          <a:off x="4305300" y="2424445"/>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147970</xdr:rowOff>
    </xdr:from>
    <xdr:to>
      <xdr:col>22</xdr:col>
      <xdr:colOff>114300</xdr:colOff>
      <xdr:row>14</xdr:row>
      <xdr:rowOff>59639</xdr:rowOff>
    </xdr:to>
    <xdr:cxnSp macro="">
      <xdr:nvCxnSpPr>
        <xdr:cNvPr id="54" name="直線コネクタ 53"/>
        <xdr:cNvCxnSpPr/>
      </xdr:nvCxnSpPr>
      <xdr:spPr bwMode="auto">
        <a:xfrm flipV="1">
          <a:off x="3606800" y="2424445"/>
          <a:ext cx="698500" cy="83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59639</xdr:rowOff>
    </xdr:from>
    <xdr:to>
      <xdr:col>18</xdr:col>
      <xdr:colOff>177800</xdr:colOff>
      <xdr:row>14</xdr:row>
      <xdr:rowOff>106365</xdr:rowOff>
    </xdr:to>
    <xdr:cxnSp macro="">
      <xdr:nvCxnSpPr>
        <xdr:cNvPr id="57" name="直線コネクタ 56"/>
        <xdr:cNvCxnSpPr/>
      </xdr:nvCxnSpPr>
      <xdr:spPr bwMode="auto">
        <a:xfrm flipV="1">
          <a:off x="2908300" y="2507564"/>
          <a:ext cx="698500" cy="4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91867</xdr:rowOff>
    </xdr:from>
    <xdr:to>
      <xdr:col>29</xdr:col>
      <xdr:colOff>177800</xdr:colOff>
      <xdr:row>14</xdr:row>
      <xdr:rowOff>22017</xdr:rowOff>
    </xdr:to>
    <xdr:sp macro="" textlink="">
      <xdr:nvSpPr>
        <xdr:cNvPr id="67" name="楕円 66"/>
        <xdr:cNvSpPr/>
      </xdr:nvSpPr>
      <xdr:spPr bwMode="auto">
        <a:xfrm>
          <a:off x="5600700" y="236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108394</xdr:rowOff>
    </xdr:from>
    <xdr:ext cx="762000" cy="259045"/>
    <xdr:sp macro="" textlink="">
      <xdr:nvSpPr>
        <xdr:cNvPr id="68" name="人口1人当たり決算額の推移該当値テキスト130"/>
        <xdr:cNvSpPr txBox="1"/>
      </xdr:nvSpPr>
      <xdr:spPr>
        <a:xfrm>
          <a:off x="5740400" y="221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111618</xdr:rowOff>
    </xdr:from>
    <xdr:to>
      <xdr:col>26</xdr:col>
      <xdr:colOff>101600</xdr:colOff>
      <xdr:row>14</xdr:row>
      <xdr:rowOff>41768</xdr:rowOff>
    </xdr:to>
    <xdr:sp macro="" textlink="">
      <xdr:nvSpPr>
        <xdr:cNvPr id="69" name="楕円 68"/>
        <xdr:cNvSpPr/>
      </xdr:nvSpPr>
      <xdr:spPr bwMode="auto">
        <a:xfrm>
          <a:off x="4953000" y="238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51945</xdr:rowOff>
    </xdr:from>
    <xdr:ext cx="736600" cy="259045"/>
    <xdr:sp macro="" textlink="">
      <xdr:nvSpPr>
        <xdr:cNvPr id="70" name="テキスト ボックス 69"/>
        <xdr:cNvSpPr txBox="1"/>
      </xdr:nvSpPr>
      <xdr:spPr>
        <a:xfrm>
          <a:off x="4622800" y="2156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97170</xdr:rowOff>
    </xdr:from>
    <xdr:to>
      <xdr:col>22</xdr:col>
      <xdr:colOff>165100</xdr:colOff>
      <xdr:row>14</xdr:row>
      <xdr:rowOff>27320</xdr:rowOff>
    </xdr:to>
    <xdr:sp macro="" textlink="">
      <xdr:nvSpPr>
        <xdr:cNvPr id="71" name="楕円 70"/>
        <xdr:cNvSpPr/>
      </xdr:nvSpPr>
      <xdr:spPr bwMode="auto">
        <a:xfrm>
          <a:off x="4254500" y="237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37497</xdr:rowOff>
    </xdr:from>
    <xdr:ext cx="762000" cy="259045"/>
    <xdr:sp macro="" textlink="">
      <xdr:nvSpPr>
        <xdr:cNvPr id="72" name="テキスト ボックス 71"/>
        <xdr:cNvSpPr txBox="1"/>
      </xdr:nvSpPr>
      <xdr:spPr>
        <a:xfrm>
          <a:off x="3924300" y="21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8839</xdr:rowOff>
    </xdr:from>
    <xdr:to>
      <xdr:col>19</xdr:col>
      <xdr:colOff>38100</xdr:colOff>
      <xdr:row>14</xdr:row>
      <xdr:rowOff>110439</xdr:rowOff>
    </xdr:to>
    <xdr:sp macro="" textlink="">
      <xdr:nvSpPr>
        <xdr:cNvPr id="73" name="楕円 72"/>
        <xdr:cNvSpPr/>
      </xdr:nvSpPr>
      <xdr:spPr bwMode="auto">
        <a:xfrm>
          <a:off x="3556000" y="245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120616</xdr:rowOff>
    </xdr:from>
    <xdr:ext cx="762000" cy="259045"/>
    <xdr:sp macro="" textlink="">
      <xdr:nvSpPr>
        <xdr:cNvPr id="74" name="テキスト ボックス 73"/>
        <xdr:cNvSpPr txBox="1"/>
      </xdr:nvSpPr>
      <xdr:spPr>
        <a:xfrm>
          <a:off x="3225800" y="22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55565</xdr:rowOff>
    </xdr:from>
    <xdr:to>
      <xdr:col>15</xdr:col>
      <xdr:colOff>101600</xdr:colOff>
      <xdr:row>14</xdr:row>
      <xdr:rowOff>157165</xdr:rowOff>
    </xdr:to>
    <xdr:sp macro="" textlink="">
      <xdr:nvSpPr>
        <xdr:cNvPr id="75" name="楕円 74"/>
        <xdr:cNvSpPr/>
      </xdr:nvSpPr>
      <xdr:spPr bwMode="auto">
        <a:xfrm>
          <a:off x="2857500" y="250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167342</xdr:rowOff>
    </xdr:from>
    <xdr:ext cx="762000" cy="259045"/>
    <xdr:sp macro="" textlink="">
      <xdr:nvSpPr>
        <xdr:cNvPr id="76" name="テキスト ボックス 75"/>
        <xdr:cNvSpPr txBox="1"/>
      </xdr:nvSpPr>
      <xdr:spPr>
        <a:xfrm>
          <a:off x="2527300" y="227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234214</xdr:rowOff>
    </xdr:from>
    <xdr:to>
      <xdr:col>29</xdr:col>
      <xdr:colOff>127000</xdr:colOff>
      <xdr:row>35</xdr:row>
      <xdr:rowOff>251358</xdr:rowOff>
    </xdr:to>
    <xdr:cxnSp macro="">
      <xdr:nvCxnSpPr>
        <xdr:cNvPr id="109" name="直線コネクタ 108"/>
        <xdr:cNvCxnSpPr/>
      </xdr:nvCxnSpPr>
      <xdr:spPr bwMode="auto">
        <a:xfrm flipV="1">
          <a:off x="5003800" y="6844564"/>
          <a:ext cx="6477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232384</xdr:rowOff>
    </xdr:from>
    <xdr:to>
      <xdr:col>26</xdr:col>
      <xdr:colOff>50800</xdr:colOff>
      <xdr:row>35</xdr:row>
      <xdr:rowOff>251358</xdr:rowOff>
    </xdr:to>
    <xdr:cxnSp macro="">
      <xdr:nvCxnSpPr>
        <xdr:cNvPr id="112" name="直線コネクタ 111"/>
        <xdr:cNvCxnSpPr/>
      </xdr:nvCxnSpPr>
      <xdr:spPr bwMode="auto">
        <a:xfrm>
          <a:off x="4305300" y="6842734"/>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157099</xdr:rowOff>
    </xdr:from>
    <xdr:to>
      <xdr:col>22</xdr:col>
      <xdr:colOff>114300</xdr:colOff>
      <xdr:row>35</xdr:row>
      <xdr:rowOff>232384</xdr:rowOff>
    </xdr:to>
    <xdr:cxnSp macro="">
      <xdr:nvCxnSpPr>
        <xdr:cNvPr id="115" name="直線コネクタ 114"/>
        <xdr:cNvCxnSpPr/>
      </xdr:nvCxnSpPr>
      <xdr:spPr bwMode="auto">
        <a:xfrm>
          <a:off x="3606800" y="6767449"/>
          <a:ext cx="698500" cy="7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31293</xdr:rowOff>
    </xdr:from>
    <xdr:to>
      <xdr:col>18</xdr:col>
      <xdr:colOff>177800</xdr:colOff>
      <xdr:row>35</xdr:row>
      <xdr:rowOff>157099</xdr:rowOff>
    </xdr:to>
    <xdr:cxnSp macro="">
      <xdr:nvCxnSpPr>
        <xdr:cNvPr id="118" name="直線コネクタ 117"/>
        <xdr:cNvCxnSpPr/>
      </xdr:nvCxnSpPr>
      <xdr:spPr bwMode="auto">
        <a:xfrm>
          <a:off x="2908300" y="6641643"/>
          <a:ext cx="698500" cy="12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183414</xdr:rowOff>
    </xdr:from>
    <xdr:to>
      <xdr:col>29</xdr:col>
      <xdr:colOff>177800</xdr:colOff>
      <xdr:row>35</xdr:row>
      <xdr:rowOff>285014</xdr:rowOff>
    </xdr:to>
    <xdr:sp macro="" textlink="">
      <xdr:nvSpPr>
        <xdr:cNvPr id="128" name="楕円 127"/>
        <xdr:cNvSpPr/>
      </xdr:nvSpPr>
      <xdr:spPr bwMode="auto">
        <a:xfrm>
          <a:off x="56007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28491</xdr:rowOff>
    </xdr:from>
    <xdr:ext cx="762000" cy="259045"/>
    <xdr:sp macro="" textlink="">
      <xdr:nvSpPr>
        <xdr:cNvPr id="129" name="人口1人当たり決算額の推移該当値テキスト445"/>
        <xdr:cNvSpPr txBox="1"/>
      </xdr:nvSpPr>
      <xdr:spPr>
        <a:xfrm>
          <a:off x="5740400" y="66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200558</xdr:rowOff>
    </xdr:from>
    <xdr:to>
      <xdr:col>26</xdr:col>
      <xdr:colOff>101600</xdr:colOff>
      <xdr:row>35</xdr:row>
      <xdr:rowOff>302158</xdr:rowOff>
    </xdr:to>
    <xdr:sp macro="" textlink="">
      <xdr:nvSpPr>
        <xdr:cNvPr id="130" name="楕円 129"/>
        <xdr:cNvSpPr/>
      </xdr:nvSpPr>
      <xdr:spPr bwMode="auto">
        <a:xfrm>
          <a:off x="49530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312335</xdr:rowOff>
    </xdr:from>
    <xdr:ext cx="736600" cy="259045"/>
    <xdr:sp macro="" textlink="">
      <xdr:nvSpPr>
        <xdr:cNvPr id="131" name="テキスト ボックス 130"/>
        <xdr:cNvSpPr txBox="1"/>
      </xdr:nvSpPr>
      <xdr:spPr>
        <a:xfrm>
          <a:off x="4622800" y="657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181584</xdr:rowOff>
    </xdr:from>
    <xdr:to>
      <xdr:col>22</xdr:col>
      <xdr:colOff>165100</xdr:colOff>
      <xdr:row>35</xdr:row>
      <xdr:rowOff>283184</xdr:rowOff>
    </xdr:to>
    <xdr:sp macro="" textlink="">
      <xdr:nvSpPr>
        <xdr:cNvPr id="132" name="楕円 131"/>
        <xdr:cNvSpPr/>
      </xdr:nvSpPr>
      <xdr:spPr bwMode="auto">
        <a:xfrm>
          <a:off x="42545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293361</xdr:rowOff>
    </xdr:from>
    <xdr:ext cx="762000" cy="259045"/>
    <xdr:sp macro="" textlink="">
      <xdr:nvSpPr>
        <xdr:cNvPr id="133" name="テキスト ボックス 132"/>
        <xdr:cNvSpPr txBox="1"/>
      </xdr:nvSpPr>
      <xdr:spPr>
        <a:xfrm>
          <a:off x="3924300" y="65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106299</xdr:rowOff>
    </xdr:from>
    <xdr:to>
      <xdr:col>19</xdr:col>
      <xdr:colOff>38100</xdr:colOff>
      <xdr:row>35</xdr:row>
      <xdr:rowOff>207899</xdr:rowOff>
    </xdr:to>
    <xdr:sp macro="" textlink="">
      <xdr:nvSpPr>
        <xdr:cNvPr id="134" name="楕円 133"/>
        <xdr:cNvSpPr/>
      </xdr:nvSpPr>
      <xdr:spPr bwMode="auto">
        <a:xfrm>
          <a:off x="3556000" y="671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218076</xdr:rowOff>
    </xdr:from>
    <xdr:ext cx="762000" cy="259045"/>
    <xdr:sp macro="" textlink="">
      <xdr:nvSpPr>
        <xdr:cNvPr id="135" name="テキスト ボックス 134"/>
        <xdr:cNvSpPr txBox="1"/>
      </xdr:nvSpPr>
      <xdr:spPr>
        <a:xfrm>
          <a:off x="3225800" y="64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323393</xdr:rowOff>
    </xdr:from>
    <xdr:to>
      <xdr:col>15</xdr:col>
      <xdr:colOff>101600</xdr:colOff>
      <xdr:row>35</xdr:row>
      <xdr:rowOff>82093</xdr:rowOff>
    </xdr:to>
    <xdr:sp macro="" textlink="">
      <xdr:nvSpPr>
        <xdr:cNvPr id="136" name="楕円 135"/>
        <xdr:cNvSpPr/>
      </xdr:nvSpPr>
      <xdr:spPr bwMode="auto">
        <a:xfrm>
          <a:off x="2857500" y="659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92270</xdr:rowOff>
    </xdr:from>
    <xdr:ext cx="762000" cy="259045"/>
    <xdr:sp macro="" textlink="">
      <xdr:nvSpPr>
        <xdr:cNvPr id="137" name="テキスト ボックス 136"/>
        <xdr:cNvSpPr txBox="1"/>
      </xdr:nvSpPr>
      <xdr:spPr>
        <a:xfrm>
          <a:off x="2527300" y="63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135547</xdr:rowOff>
    </xdr:from>
    <xdr:to>
      <xdr:col>24</xdr:col>
      <xdr:colOff>63500</xdr:colOff>
      <xdr:row>33</xdr:row>
      <xdr:rowOff>25781</xdr:rowOff>
    </xdr:to>
    <xdr:cxnSp macro="">
      <xdr:nvCxnSpPr>
        <xdr:cNvPr id="61" name="直線コネクタ 60"/>
        <xdr:cNvCxnSpPr/>
      </xdr:nvCxnSpPr>
      <xdr:spPr>
        <a:xfrm flipV="1">
          <a:off x="3797300" y="5621947"/>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161455</xdr:rowOff>
    </xdr:from>
    <xdr:to>
      <xdr:col>19</xdr:col>
      <xdr:colOff>177800</xdr:colOff>
      <xdr:row>33</xdr:row>
      <xdr:rowOff>25781</xdr:rowOff>
    </xdr:to>
    <xdr:cxnSp macro="">
      <xdr:nvCxnSpPr>
        <xdr:cNvPr id="64" name="直線コネクタ 63"/>
        <xdr:cNvCxnSpPr/>
      </xdr:nvCxnSpPr>
      <xdr:spPr>
        <a:xfrm>
          <a:off x="2908300" y="564785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161455</xdr:rowOff>
    </xdr:from>
    <xdr:to>
      <xdr:col>15</xdr:col>
      <xdr:colOff>50800</xdr:colOff>
      <xdr:row>33</xdr:row>
      <xdr:rowOff>27991</xdr:rowOff>
    </xdr:to>
    <xdr:cxnSp macro="">
      <xdr:nvCxnSpPr>
        <xdr:cNvPr id="67" name="直線コネクタ 66"/>
        <xdr:cNvCxnSpPr/>
      </xdr:nvCxnSpPr>
      <xdr:spPr>
        <a:xfrm flipV="1">
          <a:off x="2019300" y="5647855"/>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3492</xdr:rowOff>
    </xdr:from>
    <xdr:to>
      <xdr:col>10</xdr:col>
      <xdr:colOff>114300</xdr:colOff>
      <xdr:row>33</xdr:row>
      <xdr:rowOff>27991</xdr:rowOff>
    </xdr:to>
    <xdr:cxnSp macro="">
      <xdr:nvCxnSpPr>
        <xdr:cNvPr id="70" name="直線コネクタ 69"/>
        <xdr:cNvCxnSpPr/>
      </xdr:nvCxnSpPr>
      <xdr:spPr>
        <a:xfrm>
          <a:off x="1130300" y="5661342"/>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84747</xdr:rowOff>
    </xdr:from>
    <xdr:to>
      <xdr:col>24</xdr:col>
      <xdr:colOff>114300</xdr:colOff>
      <xdr:row>33</xdr:row>
      <xdr:rowOff>14897</xdr:rowOff>
    </xdr:to>
    <xdr:sp macro="" textlink="">
      <xdr:nvSpPr>
        <xdr:cNvPr id="80" name="楕円 79"/>
        <xdr:cNvSpPr/>
      </xdr:nvSpPr>
      <xdr:spPr>
        <a:xfrm>
          <a:off x="4584700" y="5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107624</xdr:rowOff>
    </xdr:from>
    <xdr:ext cx="534377" cy="259045"/>
    <xdr:sp macro="" textlink="">
      <xdr:nvSpPr>
        <xdr:cNvPr id="81" name="人件費該当値テキスト"/>
        <xdr:cNvSpPr txBox="1"/>
      </xdr:nvSpPr>
      <xdr:spPr>
        <a:xfrm>
          <a:off x="4686300" y="54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146431</xdr:rowOff>
    </xdr:from>
    <xdr:to>
      <xdr:col>20</xdr:col>
      <xdr:colOff>38100</xdr:colOff>
      <xdr:row>33</xdr:row>
      <xdr:rowOff>76581</xdr:rowOff>
    </xdr:to>
    <xdr:sp macro="" textlink="">
      <xdr:nvSpPr>
        <xdr:cNvPr id="82" name="楕円 81"/>
        <xdr:cNvSpPr/>
      </xdr:nvSpPr>
      <xdr:spPr>
        <a:xfrm>
          <a:off x="3746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93108</xdr:rowOff>
    </xdr:from>
    <xdr:ext cx="534377" cy="259045"/>
    <xdr:sp macro="" textlink="">
      <xdr:nvSpPr>
        <xdr:cNvPr id="83" name="テキスト ボックス 82"/>
        <xdr:cNvSpPr txBox="1"/>
      </xdr:nvSpPr>
      <xdr:spPr>
        <a:xfrm>
          <a:off x="3530111"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110655</xdr:rowOff>
    </xdr:from>
    <xdr:to>
      <xdr:col>15</xdr:col>
      <xdr:colOff>101600</xdr:colOff>
      <xdr:row>33</xdr:row>
      <xdr:rowOff>40805</xdr:rowOff>
    </xdr:to>
    <xdr:sp macro="" textlink="">
      <xdr:nvSpPr>
        <xdr:cNvPr id="84" name="楕円 83"/>
        <xdr:cNvSpPr/>
      </xdr:nvSpPr>
      <xdr:spPr>
        <a:xfrm>
          <a:off x="2857500" y="5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57332</xdr:rowOff>
    </xdr:from>
    <xdr:ext cx="534377" cy="259045"/>
    <xdr:sp macro="" textlink="">
      <xdr:nvSpPr>
        <xdr:cNvPr id="85" name="テキスト ボックス 84"/>
        <xdr:cNvSpPr txBox="1"/>
      </xdr:nvSpPr>
      <xdr:spPr>
        <a:xfrm>
          <a:off x="2641111" y="53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148641</xdr:rowOff>
    </xdr:from>
    <xdr:to>
      <xdr:col>10</xdr:col>
      <xdr:colOff>165100</xdr:colOff>
      <xdr:row>33</xdr:row>
      <xdr:rowOff>78791</xdr:rowOff>
    </xdr:to>
    <xdr:sp macro="" textlink="">
      <xdr:nvSpPr>
        <xdr:cNvPr id="86" name="楕円 85"/>
        <xdr:cNvSpPr/>
      </xdr:nvSpPr>
      <xdr:spPr>
        <a:xfrm>
          <a:off x="1968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95318</xdr:rowOff>
    </xdr:from>
    <xdr:ext cx="534377" cy="259045"/>
    <xdr:sp macro="" textlink="">
      <xdr:nvSpPr>
        <xdr:cNvPr id="87" name="テキスト ボックス 86"/>
        <xdr:cNvSpPr txBox="1"/>
      </xdr:nvSpPr>
      <xdr:spPr>
        <a:xfrm>
          <a:off x="1752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124142</xdr:rowOff>
    </xdr:from>
    <xdr:to>
      <xdr:col>6</xdr:col>
      <xdr:colOff>38100</xdr:colOff>
      <xdr:row>33</xdr:row>
      <xdr:rowOff>54292</xdr:rowOff>
    </xdr:to>
    <xdr:sp macro="" textlink="">
      <xdr:nvSpPr>
        <xdr:cNvPr id="88" name="楕円 87"/>
        <xdr:cNvSpPr/>
      </xdr:nvSpPr>
      <xdr:spPr>
        <a:xfrm>
          <a:off x="1079500" y="56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70819</xdr:rowOff>
    </xdr:from>
    <xdr:ext cx="534377" cy="259045"/>
    <xdr:sp macro="" textlink="">
      <xdr:nvSpPr>
        <xdr:cNvPr id="89" name="テキスト ボックス 88"/>
        <xdr:cNvSpPr txBox="1"/>
      </xdr:nvSpPr>
      <xdr:spPr>
        <a:xfrm>
          <a:off x="863111" y="538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69291</xdr:rowOff>
    </xdr:from>
    <xdr:to>
      <xdr:col>24</xdr:col>
      <xdr:colOff>63500</xdr:colOff>
      <xdr:row>57</xdr:row>
      <xdr:rowOff>76809</xdr:rowOff>
    </xdr:to>
    <xdr:cxnSp macro="">
      <xdr:nvCxnSpPr>
        <xdr:cNvPr id="119" name="直線コネクタ 118"/>
        <xdr:cNvCxnSpPr/>
      </xdr:nvCxnSpPr>
      <xdr:spPr>
        <a:xfrm flipV="1">
          <a:off x="3797300" y="9841941"/>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76809</xdr:rowOff>
    </xdr:from>
    <xdr:to>
      <xdr:col>19</xdr:col>
      <xdr:colOff>177800</xdr:colOff>
      <xdr:row>57</xdr:row>
      <xdr:rowOff>122631</xdr:rowOff>
    </xdr:to>
    <xdr:cxnSp macro="">
      <xdr:nvCxnSpPr>
        <xdr:cNvPr id="122" name="直線コネクタ 121"/>
        <xdr:cNvCxnSpPr/>
      </xdr:nvCxnSpPr>
      <xdr:spPr>
        <a:xfrm flipV="1">
          <a:off x="2908300" y="9849459"/>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122631</xdr:rowOff>
    </xdr:from>
    <xdr:to>
      <xdr:col>15</xdr:col>
      <xdr:colOff>50800</xdr:colOff>
      <xdr:row>58</xdr:row>
      <xdr:rowOff>9919</xdr:rowOff>
    </xdr:to>
    <xdr:cxnSp macro="">
      <xdr:nvCxnSpPr>
        <xdr:cNvPr id="125" name="直線コネクタ 124"/>
        <xdr:cNvCxnSpPr/>
      </xdr:nvCxnSpPr>
      <xdr:spPr>
        <a:xfrm flipV="1">
          <a:off x="2019300" y="9895281"/>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9919</xdr:rowOff>
    </xdr:from>
    <xdr:to>
      <xdr:col>10</xdr:col>
      <xdr:colOff>114300</xdr:colOff>
      <xdr:row>58</xdr:row>
      <xdr:rowOff>31547</xdr:rowOff>
    </xdr:to>
    <xdr:cxnSp macro="">
      <xdr:nvCxnSpPr>
        <xdr:cNvPr id="128" name="直線コネクタ 127"/>
        <xdr:cNvCxnSpPr/>
      </xdr:nvCxnSpPr>
      <xdr:spPr>
        <a:xfrm flipV="1">
          <a:off x="1130300" y="9954019"/>
          <a:ext cx="8890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18491</xdr:rowOff>
    </xdr:from>
    <xdr:to>
      <xdr:col>24</xdr:col>
      <xdr:colOff>114300</xdr:colOff>
      <xdr:row>57</xdr:row>
      <xdr:rowOff>120091</xdr:rowOff>
    </xdr:to>
    <xdr:sp macro="" textlink="">
      <xdr:nvSpPr>
        <xdr:cNvPr id="138" name="楕円 137"/>
        <xdr:cNvSpPr/>
      </xdr:nvSpPr>
      <xdr:spPr>
        <a:xfrm>
          <a:off x="45847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168368</xdr:rowOff>
    </xdr:from>
    <xdr:ext cx="534377" cy="259045"/>
    <xdr:sp macro="" textlink="">
      <xdr:nvSpPr>
        <xdr:cNvPr id="139" name="物件費該当値テキスト"/>
        <xdr:cNvSpPr txBox="1"/>
      </xdr:nvSpPr>
      <xdr:spPr>
        <a:xfrm>
          <a:off x="4686300"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26009</xdr:rowOff>
    </xdr:from>
    <xdr:to>
      <xdr:col>20</xdr:col>
      <xdr:colOff>38100</xdr:colOff>
      <xdr:row>57</xdr:row>
      <xdr:rowOff>127609</xdr:rowOff>
    </xdr:to>
    <xdr:sp macro="" textlink="">
      <xdr:nvSpPr>
        <xdr:cNvPr id="140" name="楕円 139"/>
        <xdr:cNvSpPr/>
      </xdr:nvSpPr>
      <xdr:spPr>
        <a:xfrm>
          <a:off x="3746500" y="979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118736</xdr:rowOff>
    </xdr:from>
    <xdr:ext cx="534377" cy="259045"/>
    <xdr:sp macro="" textlink="">
      <xdr:nvSpPr>
        <xdr:cNvPr id="141" name="テキスト ボックス 140"/>
        <xdr:cNvSpPr txBox="1"/>
      </xdr:nvSpPr>
      <xdr:spPr>
        <a:xfrm>
          <a:off x="3530111" y="98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71831</xdr:rowOff>
    </xdr:from>
    <xdr:to>
      <xdr:col>15</xdr:col>
      <xdr:colOff>101600</xdr:colOff>
      <xdr:row>58</xdr:row>
      <xdr:rowOff>1981</xdr:rowOff>
    </xdr:to>
    <xdr:sp macro="" textlink="">
      <xdr:nvSpPr>
        <xdr:cNvPr id="142" name="楕円 141"/>
        <xdr:cNvSpPr/>
      </xdr:nvSpPr>
      <xdr:spPr>
        <a:xfrm>
          <a:off x="2857500" y="9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164558</xdr:rowOff>
    </xdr:from>
    <xdr:ext cx="534377" cy="259045"/>
    <xdr:sp macro="" textlink="">
      <xdr:nvSpPr>
        <xdr:cNvPr id="143" name="テキスト ボックス 142"/>
        <xdr:cNvSpPr txBox="1"/>
      </xdr:nvSpPr>
      <xdr:spPr>
        <a:xfrm>
          <a:off x="2641111" y="99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130569</xdr:rowOff>
    </xdr:from>
    <xdr:to>
      <xdr:col>10</xdr:col>
      <xdr:colOff>165100</xdr:colOff>
      <xdr:row>58</xdr:row>
      <xdr:rowOff>60719</xdr:rowOff>
    </xdr:to>
    <xdr:sp macro="" textlink="">
      <xdr:nvSpPr>
        <xdr:cNvPr id="144" name="楕円 143"/>
        <xdr:cNvSpPr/>
      </xdr:nvSpPr>
      <xdr:spPr>
        <a:xfrm>
          <a:off x="1968500" y="99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51846</xdr:rowOff>
    </xdr:from>
    <xdr:ext cx="534377" cy="259045"/>
    <xdr:sp macro="" textlink="">
      <xdr:nvSpPr>
        <xdr:cNvPr id="145" name="テキスト ボックス 144"/>
        <xdr:cNvSpPr txBox="1"/>
      </xdr:nvSpPr>
      <xdr:spPr>
        <a:xfrm>
          <a:off x="1752111" y="99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152197</xdr:rowOff>
    </xdr:from>
    <xdr:to>
      <xdr:col>6</xdr:col>
      <xdr:colOff>38100</xdr:colOff>
      <xdr:row>58</xdr:row>
      <xdr:rowOff>82347</xdr:rowOff>
    </xdr:to>
    <xdr:sp macro="" textlink="">
      <xdr:nvSpPr>
        <xdr:cNvPr id="146" name="楕円 145"/>
        <xdr:cNvSpPr/>
      </xdr:nvSpPr>
      <xdr:spPr>
        <a:xfrm>
          <a:off x="1079500" y="99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73474</xdr:rowOff>
    </xdr:from>
    <xdr:ext cx="534377" cy="259045"/>
    <xdr:sp macro="" textlink="">
      <xdr:nvSpPr>
        <xdr:cNvPr id="147" name="テキスト ボックス 146"/>
        <xdr:cNvSpPr txBox="1"/>
      </xdr:nvSpPr>
      <xdr:spPr>
        <a:xfrm>
          <a:off x="863111" y="100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109547</xdr:rowOff>
    </xdr:from>
    <xdr:to>
      <xdr:col>24</xdr:col>
      <xdr:colOff>63500</xdr:colOff>
      <xdr:row>77</xdr:row>
      <xdr:rowOff>112595</xdr:rowOff>
    </xdr:to>
    <xdr:cxnSp macro="">
      <xdr:nvCxnSpPr>
        <xdr:cNvPr id="178" name="直線コネクタ 177"/>
        <xdr:cNvCxnSpPr/>
      </xdr:nvCxnSpPr>
      <xdr:spPr>
        <a:xfrm flipV="1">
          <a:off x="3797300" y="133111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112595</xdr:rowOff>
    </xdr:from>
    <xdr:to>
      <xdr:col>19</xdr:col>
      <xdr:colOff>177800</xdr:colOff>
      <xdr:row>77</xdr:row>
      <xdr:rowOff>116839</xdr:rowOff>
    </xdr:to>
    <xdr:cxnSp macro="">
      <xdr:nvCxnSpPr>
        <xdr:cNvPr id="181" name="直線コネクタ 180"/>
        <xdr:cNvCxnSpPr/>
      </xdr:nvCxnSpPr>
      <xdr:spPr>
        <a:xfrm flipV="1">
          <a:off x="2908300" y="13314245"/>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114554</xdr:rowOff>
    </xdr:from>
    <xdr:to>
      <xdr:col>15</xdr:col>
      <xdr:colOff>50800</xdr:colOff>
      <xdr:row>77</xdr:row>
      <xdr:rowOff>116839</xdr:rowOff>
    </xdr:to>
    <xdr:cxnSp macro="">
      <xdr:nvCxnSpPr>
        <xdr:cNvPr id="184" name="直線コネクタ 183"/>
        <xdr:cNvCxnSpPr/>
      </xdr:nvCxnSpPr>
      <xdr:spPr>
        <a:xfrm>
          <a:off x="2019300" y="133162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88429</xdr:rowOff>
    </xdr:from>
    <xdr:to>
      <xdr:col>10</xdr:col>
      <xdr:colOff>114300</xdr:colOff>
      <xdr:row>77</xdr:row>
      <xdr:rowOff>114554</xdr:rowOff>
    </xdr:to>
    <xdr:cxnSp macro="">
      <xdr:nvCxnSpPr>
        <xdr:cNvPr id="187" name="直線コネクタ 186"/>
        <xdr:cNvCxnSpPr/>
      </xdr:nvCxnSpPr>
      <xdr:spPr>
        <a:xfrm>
          <a:off x="1130300" y="1329007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58747</xdr:rowOff>
    </xdr:from>
    <xdr:to>
      <xdr:col>24</xdr:col>
      <xdr:colOff>114300</xdr:colOff>
      <xdr:row>77</xdr:row>
      <xdr:rowOff>160347</xdr:rowOff>
    </xdr:to>
    <xdr:sp macro="" textlink="">
      <xdr:nvSpPr>
        <xdr:cNvPr id="197" name="楕円 196"/>
        <xdr:cNvSpPr/>
      </xdr:nvSpPr>
      <xdr:spPr>
        <a:xfrm>
          <a:off x="4584700" y="132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37174</xdr:rowOff>
    </xdr:from>
    <xdr:ext cx="469744" cy="259045"/>
    <xdr:sp macro="" textlink="">
      <xdr:nvSpPr>
        <xdr:cNvPr id="198" name="維持補修費該当値テキスト"/>
        <xdr:cNvSpPr txBox="1"/>
      </xdr:nvSpPr>
      <xdr:spPr>
        <a:xfrm>
          <a:off x="4686300" y="132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61795</xdr:rowOff>
    </xdr:from>
    <xdr:to>
      <xdr:col>20</xdr:col>
      <xdr:colOff>38100</xdr:colOff>
      <xdr:row>77</xdr:row>
      <xdr:rowOff>163395</xdr:rowOff>
    </xdr:to>
    <xdr:sp macro="" textlink="">
      <xdr:nvSpPr>
        <xdr:cNvPr id="199" name="楕円 198"/>
        <xdr:cNvSpPr/>
      </xdr:nvSpPr>
      <xdr:spPr>
        <a:xfrm>
          <a:off x="3746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154522</xdr:rowOff>
    </xdr:from>
    <xdr:ext cx="469744" cy="259045"/>
    <xdr:sp macro="" textlink="">
      <xdr:nvSpPr>
        <xdr:cNvPr id="200" name="テキスト ボックス 199"/>
        <xdr:cNvSpPr txBox="1"/>
      </xdr:nvSpPr>
      <xdr:spPr>
        <a:xfrm>
          <a:off x="3562428" y="133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66039</xdr:rowOff>
    </xdr:from>
    <xdr:to>
      <xdr:col>15</xdr:col>
      <xdr:colOff>101600</xdr:colOff>
      <xdr:row>77</xdr:row>
      <xdr:rowOff>167639</xdr:rowOff>
    </xdr:to>
    <xdr:sp macro="" textlink="">
      <xdr:nvSpPr>
        <xdr:cNvPr id="201" name="楕円 200"/>
        <xdr:cNvSpPr/>
      </xdr:nvSpPr>
      <xdr:spPr>
        <a:xfrm>
          <a:off x="2857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158766</xdr:rowOff>
    </xdr:from>
    <xdr:ext cx="469744" cy="259045"/>
    <xdr:sp macro="" textlink="">
      <xdr:nvSpPr>
        <xdr:cNvPr id="202" name="テキスト ボックス 201"/>
        <xdr:cNvSpPr txBox="1"/>
      </xdr:nvSpPr>
      <xdr:spPr>
        <a:xfrm>
          <a:off x="2673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63754</xdr:rowOff>
    </xdr:from>
    <xdr:to>
      <xdr:col>10</xdr:col>
      <xdr:colOff>165100</xdr:colOff>
      <xdr:row>77</xdr:row>
      <xdr:rowOff>165354</xdr:rowOff>
    </xdr:to>
    <xdr:sp macro="" textlink="">
      <xdr:nvSpPr>
        <xdr:cNvPr id="203" name="楕円 202"/>
        <xdr:cNvSpPr/>
      </xdr:nvSpPr>
      <xdr:spPr>
        <a:xfrm>
          <a:off x="1968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156481</xdr:rowOff>
    </xdr:from>
    <xdr:ext cx="469744" cy="259045"/>
    <xdr:sp macro="" textlink="">
      <xdr:nvSpPr>
        <xdr:cNvPr id="204" name="テキスト ボックス 203"/>
        <xdr:cNvSpPr txBox="1"/>
      </xdr:nvSpPr>
      <xdr:spPr>
        <a:xfrm>
          <a:off x="1784428"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37629</xdr:rowOff>
    </xdr:from>
    <xdr:to>
      <xdr:col>6</xdr:col>
      <xdr:colOff>38100</xdr:colOff>
      <xdr:row>77</xdr:row>
      <xdr:rowOff>139229</xdr:rowOff>
    </xdr:to>
    <xdr:sp macro="" textlink="">
      <xdr:nvSpPr>
        <xdr:cNvPr id="205" name="楕円 204"/>
        <xdr:cNvSpPr/>
      </xdr:nvSpPr>
      <xdr:spPr>
        <a:xfrm>
          <a:off x="1079500" y="132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130356</xdr:rowOff>
    </xdr:from>
    <xdr:ext cx="469744" cy="259045"/>
    <xdr:sp macro="" textlink="">
      <xdr:nvSpPr>
        <xdr:cNvPr id="206" name="テキスト ボックス 205"/>
        <xdr:cNvSpPr txBox="1"/>
      </xdr:nvSpPr>
      <xdr:spPr>
        <a:xfrm>
          <a:off x="895428" y="1333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89212</xdr:rowOff>
    </xdr:from>
    <xdr:to>
      <xdr:col>24</xdr:col>
      <xdr:colOff>63500</xdr:colOff>
      <xdr:row>97</xdr:row>
      <xdr:rowOff>98634</xdr:rowOff>
    </xdr:to>
    <xdr:cxnSp macro="">
      <xdr:nvCxnSpPr>
        <xdr:cNvPr id="238" name="直線コネクタ 237"/>
        <xdr:cNvCxnSpPr/>
      </xdr:nvCxnSpPr>
      <xdr:spPr>
        <a:xfrm>
          <a:off x="3797300" y="16719862"/>
          <a:ext cx="8382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89212</xdr:rowOff>
    </xdr:from>
    <xdr:to>
      <xdr:col>19</xdr:col>
      <xdr:colOff>177800</xdr:colOff>
      <xdr:row>98</xdr:row>
      <xdr:rowOff>15897</xdr:rowOff>
    </xdr:to>
    <xdr:cxnSp macro="">
      <xdr:nvCxnSpPr>
        <xdr:cNvPr id="241" name="直線コネクタ 240"/>
        <xdr:cNvCxnSpPr/>
      </xdr:nvCxnSpPr>
      <xdr:spPr>
        <a:xfrm flipV="1">
          <a:off x="2908300" y="16719862"/>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15897</xdr:rowOff>
    </xdr:from>
    <xdr:to>
      <xdr:col>15</xdr:col>
      <xdr:colOff>50800</xdr:colOff>
      <xdr:row>98</xdr:row>
      <xdr:rowOff>44799</xdr:rowOff>
    </xdr:to>
    <xdr:cxnSp macro="">
      <xdr:nvCxnSpPr>
        <xdr:cNvPr id="244" name="直線コネクタ 243"/>
        <xdr:cNvCxnSpPr/>
      </xdr:nvCxnSpPr>
      <xdr:spPr>
        <a:xfrm flipV="1">
          <a:off x="2019300" y="168179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44799</xdr:rowOff>
    </xdr:from>
    <xdr:to>
      <xdr:col>10</xdr:col>
      <xdr:colOff>114300</xdr:colOff>
      <xdr:row>98</xdr:row>
      <xdr:rowOff>128809</xdr:rowOff>
    </xdr:to>
    <xdr:cxnSp macro="">
      <xdr:nvCxnSpPr>
        <xdr:cNvPr id="247" name="直線コネクタ 246"/>
        <xdr:cNvCxnSpPr/>
      </xdr:nvCxnSpPr>
      <xdr:spPr>
        <a:xfrm flipV="1">
          <a:off x="1130300" y="16846899"/>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47834</xdr:rowOff>
    </xdr:from>
    <xdr:to>
      <xdr:col>24</xdr:col>
      <xdr:colOff>114300</xdr:colOff>
      <xdr:row>97</xdr:row>
      <xdr:rowOff>149434</xdr:rowOff>
    </xdr:to>
    <xdr:sp macro="" textlink="">
      <xdr:nvSpPr>
        <xdr:cNvPr id="257" name="楕円 256"/>
        <xdr:cNvSpPr/>
      </xdr:nvSpPr>
      <xdr:spPr>
        <a:xfrm>
          <a:off x="4584700" y="16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26261</xdr:rowOff>
    </xdr:from>
    <xdr:ext cx="534377" cy="259045"/>
    <xdr:sp macro="" textlink="">
      <xdr:nvSpPr>
        <xdr:cNvPr id="258" name="扶助費該当値テキスト"/>
        <xdr:cNvSpPr txBox="1"/>
      </xdr:nvSpPr>
      <xdr:spPr>
        <a:xfrm>
          <a:off x="4686300" y="166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38412</xdr:rowOff>
    </xdr:from>
    <xdr:to>
      <xdr:col>20</xdr:col>
      <xdr:colOff>38100</xdr:colOff>
      <xdr:row>97</xdr:row>
      <xdr:rowOff>140012</xdr:rowOff>
    </xdr:to>
    <xdr:sp macro="" textlink="">
      <xdr:nvSpPr>
        <xdr:cNvPr id="259" name="楕円 258"/>
        <xdr:cNvSpPr/>
      </xdr:nvSpPr>
      <xdr:spPr>
        <a:xfrm>
          <a:off x="37465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131139</xdr:rowOff>
    </xdr:from>
    <xdr:ext cx="534377" cy="259045"/>
    <xdr:sp macro="" textlink="">
      <xdr:nvSpPr>
        <xdr:cNvPr id="260" name="テキスト ボックス 259"/>
        <xdr:cNvSpPr txBox="1"/>
      </xdr:nvSpPr>
      <xdr:spPr>
        <a:xfrm>
          <a:off x="3530111" y="167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136547</xdr:rowOff>
    </xdr:from>
    <xdr:to>
      <xdr:col>15</xdr:col>
      <xdr:colOff>101600</xdr:colOff>
      <xdr:row>98</xdr:row>
      <xdr:rowOff>66697</xdr:rowOff>
    </xdr:to>
    <xdr:sp macro="" textlink="">
      <xdr:nvSpPr>
        <xdr:cNvPr id="261" name="楕円 260"/>
        <xdr:cNvSpPr/>
      </xdr:nvSpPr>
      <xdr:spPr>
        <a:xfrm>
          <a:off x="2857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57824</xdr:rowOff>
    </xdr:from>
    <xdr:ext cx="534377" cy="259045"/>
    <xdr:sp macro="" textlink="">
      <xdr:nvSpPr>
        <xdr:cNvPr id="262" name="テキスト ボックス 261"/>
        <xdr:cNvSpPr txBox="1"/>
      </xdr:nvSpPr>
      <xdr:spPr>
        <a:xfrm>
          <a:off x="2641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165449</xdr:rowOff>
    </xdr:from>
    <xdr:to>
      <xdr:col>10</xdr:col>
      <xdr:colOff>165100</xdr:colOff>
      <xdr:row>98</xdr:row>
      <xdr:rowOff>95599</xdr:rowOff>
    </xdr:to>
    <xdr:sp macro="" textlink="">
      <xdr:nvSpPr>
        <xdr:cNvPr id="263" name="楕円 262"/>
        <xdr:cNvSpPr/>
      </xdr:nvSpPr>
      <xdr:spPr>
        <a:xfrm>
          <a:off x="1968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86726</xdr:rowOff>
    </xdr:from>
    <xdr:ext cx="534377" cy="259045"/>
    <xdr:sp macro="" textlink="">
      <xdr:nvSpPr>
        <xdr:cNvPr id="264" name="テキスト ボックス 263"/>
        <xdr:cNvSpPr txBox="1"/>
      </xdr:nvSpPr>
      <xdr:spPr>
        <a:xfrm>
          <a:off x="1752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78009</xdr:rowOff>
    </xdr:from>
    <xdr:to>
      <xdr:col>6</xdr:col>
      <xdr:colOff>38100</xdr:colOff>
      <xdr:row>99</xdr:row>
      <xdr:rowOff>8159</xdr:rowOff>
    </xdr:to>
    <xdr:sp macro="" textlink="">
      <xdr:nvSpPr>
        <xdr:cNvPr id="265" name="楕円 264"/>
        <xdr:cNvSpPr/>
      </xdr:nvSpPr>
      <xdr:spPr>
        <a:xfrm>
          <a:off x="1079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170736</xdr:rowOff>
    </xdr:from>
    <xdr:ext cx="534377" cy="259045"/>
    <xdr:sp macro="" textlink="">
      <xdr:nvSpPr>
        <xdr:cNvPr id="266" name="テキスト ボックス 265"/>
        <xdr:cNvSpPr txBox="1"/>
      </xdr:nvSpPr>
      <xdr:spPr>
        <a:xfrm>
          <a:off x="863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162560</xdr:rowOff>
    </xdr:from>
    <xdr:to>
      <xdr:col>55</xdr:col>
      <xdr:colOff>0</xdr:colOff>
      <xdr:row>34</xdr:row>
      <xdr:rowOff>53480</xdr:rowOff>
    </xdr:to>
    <xdr:cxnSp macro="">
      <xdr:nvCxnSpPr>
        <xdr:cNvPr id="296" name="直線コネクタ 295"/>
        <xdr:cNvCxnSpPr/>
      </xdr:nvCxnSpPr>
      <xdr:spPr>
        <a:xfrm flipV="1">
          <a:off x="9639300" y="5820410"/>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35535</xdr:rowOff>
    </xdr:from>
    <xdr:to>
      <xdr:col>50</xdr:col>
      <xdr:colOff>114300</xdr:colOff>
      <xdr:row>34</xdr:row>
      <xdr:rowOff>53480</xdr:rowOff>
    </xdr:to>
    <xdr:cxnSp macro="">
      <xdr:nvCxnSpPr>
        <xdr:cNvPr id="299" name="直線コネクタ 298"/>
        <xdr:cNvCxnSpPr/>
      </xdr:nvCxnSpPr>
      <xdr:spPr>
        <a:xfrm>
          <a:off x="8750300" y="586483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35535</xdr:rowOff>
    </xdr:from>
    <xdr:to>
      <xdr:col>45</xdr:col>
      <xdr:colOff>177800</xdr:colOff>
      <xdr:row>34</xdr:row>
      <xdr:rowOff>83007</xdr:rowOff>
    </xdr:to>
    <xdr:cxnSp macro="">
      <xdr:nvCxnSpPr>
        <xdr:cNvPr id="302" name="直線コネクタ 301"/>
        <xdr:cNvCxnSpPr/>
      </xdr:nvCxnSpPr>
      <xdr:spPr>
        <a:xfrm flipV="1">
          <a:off x="7861300" y="5864835"/>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25171</xdr:rowOff>
    </xdr:from>
    <xdr:to>
      <xdr:col>41</xdr:col>
      <xdr:colOff>50800</xdr:colOff>
      <xdr:row>34</xdr:row>
      <xdr:rowOff>83007</xdr:rowOff>
    </xdr:to>
    <xdr:cxnSp macro="">
      <xdr:nvCxnSpPr>
        <xdr:cNvPr id="305" name="直線コネクタ 304"/>
        <xdr:cNvCxnSpPr/>
      </xdr:nvCxnSpPr>
      <xdr:spPr>
        <a:xfrm>
          <a:off x="6972300" y="5683021"/>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39971</xdr:rowOff>
    </xdr:from>
    <xdr:ext cx="534377" cy="259045"/>
    <xdr:sp macro="" textlink="">
      <xdr:nvSpPr>
        <xdr:cNvPr id="309" name="テキスト ボックス 308"/>
        <xdr:cNvSpPr txBox="1"/>
      </xdr:nvSpPr>
      <xdr:spPr>
        <a:xfrm>
          <a:off x="6705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111760</xdr:rowOff>
    </xdr:from>
    <xdr:to>
      <xdr:col>55</xdr:col>
      <xdr:colOff>50800</xdr:colOff>
      <xdr:row>34</xdr:row>
      <xdr:rowOff>41910</xdr:rowOff>
    </xdr:to>
    <xdr:sp macro="" textlink="">
      <xdr:nvSpPr>
        <xdr:cNvPr id="315" name="楕円 314"/>
        <xdr:cNvSpPr/>
      </xdr:nvSpPr>
      <xdr:spPr>
        <a:xfrm>
          <a:off x="10426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134637</xdr:rowOff>
    </xdr:from>
    <xdr:ext cx="534377" cy="259045"/>
    <xdr:sp macro="" textlink="">
      <xdr:nvSpPr>
        <xdr:cNvPr id="316" name="補助費等該当値テキスト"/>
        <xdr:cNvSpPr txBox="1"/>
      </xdr:nvSpPr>
      <xdr:spPr>
        <a:xfrm>
          <a:off x="10528300" y="56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2680</xdr:rowOff>
    </xdr:from>
    <xdr:to>
      <xdr:col>50</xdr:col>
      <xdr:colOff>165100</xdr:colOff>
      <xdr:row>34</xdr:row>
      <xdr:rowOff>104280</xdr:rowOff>
    </xdr:to>
    <xdr:sp macro="" textlink="">
      <xdr:nvSpPr>
        <xdr:cNvPr id="317" name="楕円 316"/>
        <xdr:cNvSpPr/>
      </xdr:nvSpPr>
      <xdr:spPr>
        <a:xfrm>
          <a:off x="9588500" y="58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120807</xdr:rowOff>
    </xdr:from>
    <xdr:ext cx="534377" cy="259045"/>
    <xdr:sp macro="" textlink="">
      <xdr:nvSpPr>
        <xdr:cNvPr id="318" name="テキスト ボックス 317"/>
        <xdr:cNvSpPr txBox="1"/>
      </xdr:nvSpPr>
      <xdr:spPr>
        <a:xfrm>
          <a:off x="9372111" y="56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156185</xdr:rowOff>
    </xdr:from>
    <xdr:to>
      <xdr:col>46</xdr:col>
      <xdr:colOff>38100</xdr:colOff>
      <xdr:row>34</xdr:row>
      <xdr:rowOff>86335</xdr:rowOff>
    </xdr:to>
    <xdr:sp macro="" textlink="">
      <xdr:nvSpPr>
        <xdr:cNvPr id="319" name="楕円 318"/>
        <xdr:cNvSpPr/>
      </xdr:nvSpPr>
      <xdr:spPr>
        <a:xfrm>
          <a:off x="8699500" y="5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102862</xdr:rowOff>
    </xdr:from>
    <xdr:ext cx="534377" cy="259045"/>
    <xdr:sp macro="" textlink="">
      <xdr:nvSpPr>
        <xdr:cNvPr id="320" name="テキスト ボックス 319"/>
        <xdr:cNvSpPr txBox="1"/>
      </xdr:nvSpPr>
      <xdr:spPr>
        <a:xfrm>
          <a:off x="8483111" y="558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32207</xdr:rowOff>
    </xdr:from>
    <xdr:to>
      <xdr:col>41</xdr:col>
      <xdr:colOff>101600</xdr:colOff>
      <xdr:row>34</xdr:row>
      <xdr:rowOff>133807</xdr:rowOff>
    </xdr:to>
    <xdr:sp macro="" textlink="">
      <xdr:nvSpPr>
        <xdr:cNvPr id="321" name="楕円 320"/>
        <xdr:cNvSpPr/>
      </xdr:nvSpPr>
      <xdr:spPr>
        <a:xfrm>
          <a:off x="7810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150334</xdr:rowOff>
    </xdr:from>
    <xdr:ext cx="534377" cy="259045"/>
    <xdr:sp macro="" textlink="">
      <xdr:nvSpPr>
        <xdr:cNvPr id="322" name="テキスト ボックス 321"/>
        <xdr:cNvSpPr txBox="1"/>
      </xdr:nvSpPr>
      <xdr:spPr>
        <a:xfrm>
          <a:off x="7594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145821</xdr:rowOff>
    </xdr:from>
    <xdr:to>
      <xdr:col>36</xdr:col>
      <xdr:colOff>165100</xdr:colOff>
      <xdr:row>33</xdr:row>
      <xdr:rowOff>75971</xdr:rowOff>
    </xdr:to>
    <xdr:sp macro="" textlink="">
      <xdr:nvSpPr>
        <xdr:cNvPr id="323" name="楕円 322"/>
        <xdr:cNvSpPr/>
      </xdr:nvSpPr>
      <xdr:spPr>
        <a:xfrm>
          <a:off x="6921500" y="56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92498</xdr:rowOff>
    </xdr:from>
    <xdr:ext cx="534377" cy="259045"/>
    <xdr:sp macro="" textlink="">
      <xdr:nvSpPr>
        <xdr:cNvPr id="324" name="テキスト ボックス 323"/>
        <xdr:cNvSpPr txBox="1"/>
      </xdr:nvSpPr>
      <xdr:spPr>
        <a:xfrm>
          <a:off x="6705111" y="54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144387</xdr:rowOff>
    </xdr:from>
    <xdr:to>
      <xdr:col>55</xdr:col>
      <xdr:colOff>0</xdr:colOff>
      <xdr:row>52</xdr:row>
      <xdr:rowOff>35287</xdr:rowOff>
    </xdr:to>
    <xdr:cxnSp macro="">
      <xdr:nvCxnSpPr>
        <xdr:cNvPr id="353" name="直線コネクタ 352"/>
        <xdr:cNvCxnSpPr/>
      </xdr:nvCxnSpPr>
      <xdr:spPr>
        <a:xfrm flipV="1">
          <a:off x="9639300" y="8888337"/>
          <a:ext cx="838200" cy="6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168751</xdr:rowOff>
    </xdr:from>
    <xdr:to>
      <xdr:col>50</xdr:col>
      <xdr:colOff>114300</xdr:colOff>
      <xdr:row>52</xdr:row>
      <xdr:rowOff>35287</xdr:rowOff>
    </xdr:to>
    <xdr:cxnSp macro="">
      <xdr:nvCxnSpPr>
        <xdr:cNvPr id="356" name="直線コネクタ 355"/>
        <xdr:cNvCxnSpPr/>
      </xdr:nvCxnSpPr>
      <xdr:spPr>
        <a:xfrm>
          <a:off x="8750300" y="8741251"/>
          <a:ext cx="8890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168751</xdr:rowOff>
    </xdr:from>
    <xdr:to>
      <xdr:col>45</xdr:col>
      <xdr:colOff>177800</xdr:colOff>
      <xdr:row>51</xdr:row>
      <xdr:rowOff>144520</xdr:rowOff>
    </xdr:to>
    <xdr:cxnSp macro="">
      <xdr:nvCxnSpPr>
        <xdr:cNvPr id="359" name="直線コネクタ 358"/>
        <xdr:cNvCxnSpPr/>
      </xdr:nvCxnSpPr>
      <xdr:spPr>
        <a:xfrm flipV="1">
          <a:off x="7861300" y="8741251"/>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144520</xdr:rowOff>
    </xdr:from>
    <xdr:to>
      <xdr:col>41</xdr:col>
      <xdr:colOff>50800</xdr:colOff>
      <xdr:row>51</xdr:row>
      <xdr:rowOff>164712</xdr:rowOff>
    </xdr:to>
    <xdr:cxnSp macro="">
      <xdr:nvCxnSpPr>
        <xdr:cNvPr id="362" name="直線コネクタ 361"/>
        <xdr:cNvCxnSpPr/>
      </xdr:nvCxnSpPr>
      <xdr:spPr>
        <a:xfrm flipV="1">
          <a:off x="6972300" y="888847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4" name="テキスト ボックス 363"/>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6" name="テキスト ボックス 365"/>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93587</xdr:rowOff>
    </xdr:from>
    <xdr:to>
      <xdr:col>55</xdr:col>
      <xdr:colOff>50800</xdr:colOff>
      <xdr:row>52</xdr:row>
      <xdr:rowOff>23737</xdr:rowOff>
    </xdr:to>
    <xdr:sp macro="" textlink="">
      <xdr:nvSpPr>
        <xdr:cNvPr id="372" name="楕円 371"/>
        <xdr:cNvSpPr/>
      </xdr:nvSpPr>
      <xdr:spPr>
        <a:xfrm>
          <a:off x="10426700" y="88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116464</xdr:rowOff>
    </xdr:from>
    <xdr:ext cx="534377" cy="259045"/>
    <xdr:sp macro="" textlink="">
      <xdr:nvSpPr>
        <xdr:cNvPr id="373" name="普通建設事業費該当値テキスト"/>
        <xdr:cNvSpPr txBox="1"/>
      </xdr:nvSpPr>
      <xdr:spPr>
        <a:xfrm>
          <a:off x="10528300" y="868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155937</xdr:rowOff>
    </xdr:from>
    <xdr:to>
      <xdr:col>50</xdr:col>
      <xdr:colOff>165100</xdr:colOff>
      <xdr:row>52</xdr:row>
      <xdr:rowOff>86087</xdr:rowOff>
    </xdr:to>
    <xdr:sp macro="" textlink="">
      <xdr:nvSpPr>
        <xdr:cNvPr id="374" name="楕円 373"/>
        <xdr:cNvSpPr/>
      </xdr:nvSpPr>
      <xdr:spPr>
        <a:xfrm>
          <a:off x="9588500" y="88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102614</xdr:rowOff>
    </xdr:from>
    <xdr:ext cx="534377" cy="259045"/>
    <xdr:sp macro="" textlink="">
      <xdr:nvSpPr>
        <xdr:cNvPr id="375" name="テキスト ボックス 374"/>
        <xdr:cNvSpPr txBox="1"/>
      </xdr:nvSpPr>
      <xdr:spPr>
        <a:xfrm>
          <a:off x="9372111" y="86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117951</xdr:rowOff>
    </xdr:from>
    <xdr:to>
      <xdr:col>46</xdr:col>
      <xdr:colOff>38100</xdr:colOff>
      <xdr:row>51</xdr:row>
      <xdr:rowOff>48101</xdr:rowOff>
    </xdr:to>
    <xdr:sp macro="" textlink="">
      <xdr:nvSpPr>
        <xdr:cNvPr id="376" name="楕円 375"/>
        <xdr:cNvSpPr/>
      </xdr:nvSpPr>
      <xdr:spPr>
        <a:xfrm>
          <a:off x="8699500" y="8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64628</xdr:rowOff>
    </xdr:from>
    <xdr:ext cx="534377" cy="259045"/>
    <xdr:sp macro="" textlink="">
      <xdr:nvSpPr>
        <xdr:cNvPr id="377" name="テキスト ボックス 376"/>
        <xdr:cNvSpPr txBox="1"/>
      </xdr:nvSpPr>
      <xdr:spPr>
        <a:xfrm>
          <a:off x="8483111" y="84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93720</xdr:rowOff>
    </xdr:from>
    <xdr:to>
      <xdr:col>41</xdr:col>
      <xdr:colOff>101600</xdr:colOff>
      <xdr:row>52</xdr:row>
      <xdr:rowOff>23870</xdr:rowOff>
    </xdr:to>
    <xdr:sp macro="" textlink="">
      <xdr:nvSpPr>
        <xdr:cNvPr id="378" name="楕円 377"/>
        <xdr:cNvSpPr/>
      </xdr:nvSpPr>
      <xdr:spPr>
        <a:xfrm>
          <a:off x="7810500" y="88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40397</xdr:rowOff>
    </xdr:from>
    <xdr:ext cx="534377" cy="259045"/>
    <xdr:sp macro="" textlink="">
      <xdr:nvSpPr>
        <xdr:cNvPr id="379" name="テキスト ボックス 378"/>
        <xdr:cNvSpPr txBox="1"/>
      </xdr:nvSpPr>
      <xdr:spPr>
        <a:xfrm>
          <a:off x="7594111" y="86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113912</xdr:rowOff>
    </xdr:from>
    <xdr:to>
      <xdr:col>36</xdr:col>
      <xdr:colOff>165100</xdr:colOff>
      <xdr:row>52</xdr:row>
      <xdr:rowOff>44062</xdr:rowOff>
    </xdr:to>
    <xdr:sp macro="" textlink="">
      <xdr:nvSpPr>
        <xdr:cNvPr id="380" name="楕円 379"/>
        <xdr:cNvSpPr/>
      </xdr:nvSpPr>
      <xdr:spPr>
        <a:xfrm>
          <a:off x="6921500" y="88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60589</xdr:rowOff>
    </xdr:from>
    <xdr:ext cx="534377" cy="259045"/>
    <xdr:sp macro="" textlink="">
      <xdr:nvSpPr>
        <xdr:cNvPr id="381" name="テキスト ボックス 380"/>
        <xdr:cNvSpPr txBox="1"/>
      </xdr:nvSpPr>
      <xdr:spPr>
        <a:xfrm>
          <a:off x="6705111" y="86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67081</xdr:rowOff>
    </xdr:from>
    <xdr:to>
      <xdr:col>55</xdr:col>
      <xdr:colOff>0</xdr:colOff>
      <xdr:row>75</xdr:row>
      <xdr:rowOff>32868</xdr:rowOff>
    </xdr:to>
    <xdr:cxnSp macro="">
      <xdr:nvCxnSpPr>
        <xdr:cNvPr id="410" name="直線コネクタ 409"/>
        <xdr:cNvCxnSpPr/>
      </xdr:nvCxnSpPr>
      <xdr:spPr>
        <a:xfrm>
          <a:off x="9639300" y="12754381"/>
          <a:ext cx="8382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11"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10122</xdr:rowOff>
    </xdr:from>
    <xdr:to>
      <xdr:col>50</xdr:col>
      <xdr:colOff>114300</xdr:colOff>
      <xdr:row>74</xdr:row>
      <xdr:rowOff>67081</xdr:rowOff>
    </xdr:to>
    <xdr:cxnSp macro="">
      <xdr:nvCxnSpPr>
        <xdr:cNvPr id="413" name="直線コネクタ 412"/>
        <xdr:cNvCxnSpPr/>
      </xdr:nvCxnSpPr>
      <xdr:spPr>
        <a:xfrm>
          <a:off x="8750300" y="12011622"/>
          <a:ext cx="8890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5" name="テキスト ボックス 414"/>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10122</xdr:rowOff>
    </xdr:from>
    <xdr:to>
      <xdr:col>45</xdr:col>
      <xdr:colOff>177800</xdr:colOff>
      <xdr:row>72</xdr:row>
      <xdr:rowOff>165151</xdr:rowOff>
    </xdr:to>
    <xdr:cxnSp macro="">
      <xdr:nvCxnSpPr>
        <xdr:cNvPr id="416" name="直線コネクタ 415"/>
        <xdr:cNvCxnSpPr/>
      </xdr:nvCxnSpPr>
      <xdr:spPr>
        <a:xfrm flipV="1">
          <a:off x="7861300" y="12011622"/>
          <a:ext cx="889000" cy="4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42029</xdr:rowOff>
    </xdr:from>
    <xdr:ext cx="534377" cy="259045"/>
    <xdr:sp macro="" textlink="">
      <xdr:nvSpPr>
        <xdr:cNvPr id="418" name="テキスト ボックス 417"/>
        <xdr:cNvSpPr txBox="1"/>
      </xdr:nvSpPr>
      <xdr:spPr>
        <a:xfrm>
          <a:off x="8483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20" name="テキスト ボックス 419"/>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153518</xdr:rowOff>
    </xdr:from>
    <xdr:to>
      <xdr:col>55</xdr:col>
      <xdr:colOff>50800</xdr:colOff>
      <xdr:row>75</xdr:row>
      <xdr:rowOff>83668</xdr:rowOff>
    </xdr:to>
    <xdr:sp macro="" textlink="">
      <xdr:nvSpPr>
        <xdr:cNvPr id="426" name="楕円 425"/>
        <xdr:cNvSpPr/>
      </xdr:nvSpPr>
      <xdr:spPr>
        <a:xfrm>
          <a:off x="104267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4945</xdr:rowOff>
    </xdr:from>
    <xdr:ext cx="534377" cy="259045"/>
    <xdr:sp macro="" textlink="">
      <xdr:nvSpPr>
        <xdr:cNvPr id="427" name="普通建設事業費 （ うち新規整備　）該当値テキスト"/>
        <xdr:cNvSpPr txBox="1"/>
      </xdr:nvSpPr>
      <xdr:spPr>
        <a:xfrm>
          <a:off x="10528300" y="126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16281</xdr:rowOff>
    </xdr:from>
    <xdr:to>
      <xdr:col>50</xdr:col>
      <xdr:colOff>165100</xdr:colOff>
      <xdr:row>74</xdr:row>
      <xdr:rowOff>117881</xdr:rowOff>
    </xdr:to>
    <xdr:sp macro="" textlink="">
      <xdr:nvSpPr>
        <xdr:cNvPr id="428" name="楕円 427"/>
        <xdr:cNvSpPr/>
      </xdr:nvSpPr>
      <xdr:spPr>
        <a:xfrm>
          <a:off x="95885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134408</xdr:rowOff>
    </xdr:from>
    <xdr:ext cx="534377" cy="259045"/>
    <xdr:sp macro="" textlink="">
      <xdr:nvSpPr>
        <xdr:cNvPr id="429" name="テキスト ボックス 428"/>
        <xdr:cNvSpPr txBox="1"/>
      </xdr:nvSpPr>
      <xdr:spPr>
        <a:xfrm>
          <a:off x="9372111" y="124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130772</xdr:rowOff>
    </xdr:from>
    <xdr:to>
      <xdr:col>46</xdr:col>
      <xdr:colOff>38100</xdr:colOff>
      <xdr:row>70</xdr:row>
      <xdr:rowOff>60922</xdr:rowOff>
    </xdr:to>
    <xdr:sp macro="" textlink="">
      <xdr:nvSpPr>
        <xdr:cNvPr id="430" name="楕円 429"/>
        <xdr:cNvSpPr/>
      </xdr:nvSpPr>
      <xdr:spPr>
        <a:xfrm>
          <a:off x="8699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77449</xdr:rowOff>
    </xdr:from>
    <xdr:ext cx="534377" cy="259045"/>
    <xdr:sp macro="" textlink="">
      <xdr:nvSpPr>
        <xdr:cNvPr id="431" name="テキスト ボックス 430"/>
        <xdr:cNvSpPr txBox="1"/>
      </xdr:nvSpPr>
      <xdr:spPr>
        <a:xfrm>
          <a:off x="8483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114351</xdr:rowOff>
    </xdr:from>
    <xdr:to>
      <xdr:col>41</xdr:col>
      <xdr:colOff>101600</xdr:colOff>
      <xdr:row>73</xdr:row>
      <xdr:rowOff>44501</xdr:rowOff>
    </xdr:to>
    <xdr:sp macro="" textlink="">
      <xdr:nvSpPr>
        <xdr:cNvPr id="432" name="楕円 431"/>
        <xdr:cNvSpPr/>
      </xdr:nvSpPr>
      <xdr:spPr>
        <a:xfrm>
          <a:off x="7810500" y="124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61028</xdr:rowOff>
    </xdr:from>
    <xdr:ext cx="534377" cy="259045"/>
    <xdr:sp macro="" textlink="">
      <xdr:nvSpPr>
        <xdr:cNvPr id="433" name="テキスト ボックス 432"/>
        <xdr:cNvSpPr txBox="1"/>
      </xdr:nvSpPr>
      <xdr:spPr>
        <a:xfrm>
          <a:off x="7594111" y="12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168732</xdr:rowOff>
    </xdr:from>
    <xdr:to>
      <xdr:col>55</xdr:col>
      <xdr:colOff>0</xdr:colOff>
      <xdr:row>94</xdr:row>
      <xdr:rowOff>157600</xdr:rowOff>
    </xdr:to>
    <xdr:cxnSp macro="">
      <xdr:nvCxnSpPr>
        <xdr:cNvPr id="460" name="直線コネクタ 459"/>
        <xdr:cNvCxnSpPr/>
      </xdr:nvCxnSpPr>
      <xdr:spPr>
        <a:xfrm flipV="1">
          <a:off x="9639300" y="16113582"/>
          <a:ext cx="838200" cy="1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1"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157600</xdr:rowOff>
    </xdr:from>
    <xdr:to>
      <xdr:col>50</xdr:col>
      <xdr:colOff>114300</xdr:colOff>
      <xdr:row>96</xdr:row>
      <xdr:rowOff>25</xdr:rowOff>
    </xdr:to>
    <xdr:cxnSp macro="">
      <xdr:nvCxnSpPr>
        <xdr:cNvPr id="463" name="直線コネクタ 462"/>
        <xdr:cNvCxnSpPr/>
      </xdr:nvCxnSpPr>
      <xdr:spPr>
        <a:xfrm flipV="1">
          <a:off x="8750300" y="16273900"/>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79921</xdr:rowOff>
    </xdr:from>
    <xdr:to>
      <xdr:col>45</xdr:col>
      <xdr:colOff>177800</xdr:colOff>
      <xdr:row>96</xdr:row>
      <xdr:rowOff>25</xdr:rowOff>
    </xdr:to>
    <xdr:cxnSp macro="">
      <xdr:nvCxnSpPr>
        <xdr:cNvPr id="466" name="直線コネクタ 465"/>
        <xdr:cNvCxnSpPr/>
      </xdr:nvCxnSpPr>
      <xdr:spPr>
        <a:xfrm>
          <a:off x="7861300" y="1636767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8" name="テキスト ボックス 467"/>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0" name="テキスト ボックス 469"/>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117932</xdr:rowOff>
    </xdr:from>
    <xdr:to>
      <xdr:col>55</xdr:col>
      <xdr:colOff>50800</xdr:colOff>
      <xdr:row>94</xdr:row>
      <xdr:rowOff>48082</xdr:rowOff>
    </xdr:to>
    <xdr:sp macro="" textlink="">
      <xdr:nvSpPr>
        <xdr:cNvPr id="476" name="楕円 475"/>
        <xdr:cNvSpPr/>
      </xdr:nvSpPr>
      <xdr:spPr>
        <a:xfrm>
          <a:off x="104267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140809</xdr:rowOff>
    </xdr:from>
    <xdr:ext cx="534377" cy="259045"/>
    <xdr:sp macro="" textlink="">
      <xdr:nvSpPr>
        <xdr:cNvPr id="477" name="普通建設事業費 （ うち更新整備　）該当値テキスト"/>
        <xdr:cNvSpPr txBox="1"/>
      </xdr:nvSpPr>
      <xdr:spPr>
        <a:xfrm>
          <a:off x="10528300" y="159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106800</xdr:rowOff>
    </xdr:from>
    <xdr:to>
      <xdr:col>50</xdr:col>
      <xdr:colOff>165100</xdr:colOff>
      <xdr:row>95</xdr:row>
      <xdr:rowOff>36950</xdr:rowOff>
    </xdr:to>
    <xdr:sp macro="" textlink="">
      <xdr:nvSpPr>
        <xdr:cNvPr id="478" name="楕円 477"/>
        <xdr:cNvSpPr/>
      </xdr:nvSpPr>
      <xdr:spPr>
        <a:xfrm>
          <a:off x="9588500" y="162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53477</xdr:rowOff>
    </xdr:from>
    <xdr:ext cx="534377" cy="259045"/>
    <xdr:sp macro="" textlink="">
      <xdr:nvSpPr>
        <xdr:cNvPr id="479" name="テキスト ボックス 478"/>
        <xdr:cNvSpPr txBox="1"/>
      </xdr:nvSpPr>
      <xdr:spPr>
        <a:xfrm>
          <a:off x="9372111" y="159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120675</xdr:rowOff>
    </xdr:from>
    <xdr:to>
      <xdr:col>46</xdr:col>
      <xdr:colOff>38100</xdr:colOff>
      <xdr:row>96</xdr:row>
      <xdr:rowOff>50825</xdr:rowOff>
    </xdr:to>
    <xdr:sp macro="" textlink="">
      <xdr:nvSpPr>
        <xdr:cNvPr id="480" name="楕円 479"/>
        <xdr:cNvSpPr/>
      </xdr:nvSpPr>
      <xdr:spPr>
        <a:xfrm>
          <a:off x="8699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67352</xdr:rowOff>
    </xdr:from>
    <xdr:ext cx="534377" cy="259045"/>
    <xdr:sp macro="" textlink="">
      <xdr:nvSpPr>
        <xdr:cNvPr id="481" name="テキスト ボックス 480"/>
        <xdr:cNvSpPr txBox="1"/>
      </xdr:nvSpPr>
      <xdr:spPr>
        <a:xfrm>
          <a:off x="8483111" y="161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29121</xdr:rowOff>
    </xdr:from>
    <xdr:to>
      <xdr:col>41</xdr:col>
      <xdr:colOff>101600</xdr:colOff>
      <xdr:row>95</xdr:row>
      <xdr:rowOff>130721</xdr:rowOff>
    </xdr:to>
    <xdr:sp macro="" textlink="">
      <xdr:nvSpPr>
        <xdr:cNvPr id="482" name="楕円 481"/>
        <xdr:cNvSpPr/>
      </xdr:nvSpPr>
      <xdr:spPr>
        <a:xfrm>
          <a:off x="7810500" y="163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147248</xdr:rowOff>
    </xdr:from>
    <xdr:ext cx="534377" cy="259045"/>
    <xdr:sp macro="" textlink="">
      <xdr:nvSpPr>
        <xdr:cNvPr id="483" name="テキスト ボックス 482"/>
        <xdr:cNvSpPr txBox="1"/>
      </xdr:nvSpPr>
      <xdr:spPr>
        <a:xfrm>
          <a:off x="7594111" y="160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25629</xdr:rowOff>
    </xdr:from>
    <xdr:to>
      <xdr:col>85</xdr:col>
      <xdr:colOff>127000</xdr:colOff>
      <xdr:row>38</xdr:row>
      <xdr:rowOff>111216</xdr:rowOff>
    </xdr:to>
    <xdr:cxnSp macro="">
      <xdr:nvCxnSpPr>
        <xdr:cNvPr id="510" name="直線コネクタ 509"/>
        <xdr:cNvCxnSpPr/>
      </xdr:nvCxnSpPr>
      <xdr:spPr>
        <a:xfrm>
          <a:off x="15481300" y="6540729"/>
          <a:ext cx="8382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109616</xdr:rowOff>
    </xdr:from>
    <xdr:to>
      <xdr:col>81</xdr:col>
      <xdr:colOff>50800</xdr:colOff>
      <xdr:row>38</xdr:row>
      <xdr:rowOff>25629</xdr:rowOff>
    </xdr:to>
    <xdr:cxnSp macro="">
      <xdr:nvCxnSpPr>
        <xdr:cNvPr id="513" name="直線コネクタ 512"/>
        <xdr:cNvCxnSpPr/>
      </xdr:nvCxnSpPr>
      <xdr:spPr>
        <a:xfrm>
          <a:off x="14592300" y="6453266"/>
          <a:ext cx="889000" cy="8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56124</xdr:rowOff>
    </xdr:from>
    <xdr:to>
      <xdr:col>76</xdr:col>
      <xdr:colOff>114300</xdr:colOff>
      <xdr:row>37</xdr:row>
      <xdr:rowOff>109616</xdr:rowOff>
    </xdr:to>
    <xdr:cxnSp macro="">
      <xdr:nvCxnSpPr>
        <xdr:cNvPr id="516" name="直線コネクタ 515"/>
        <xdr:cNvCxnSpPr/>
      </xdr:nvCxnSpPr>
      <xdr:spPr>
        <a:xfrm>
          <a:off x="13703300" y="6228324"/>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24944</xdr:rowOff>
    </xdr:from>
    <xdr:ext cx="469744" cy="259045"/>
    <xdr:sp macro="" textlink="">
      <xdr:nvSpPr>
        <xdr:cNvPr id="518" name="テキスト ボックス 517"/>
        <xdr:cNvSpPr txBox="1"/>
      </xdr:nvSpPr>
      <xdr:spPr>
        <a:xfrm>
          <a:off x="14357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56124</xdr:rowOff>
    </xdr:from>
    <xdr:to>
      <xdr:col>71</xdr:col>
      <xdr:colOff>177800</xdr:colOff>
      <xdr:row>36</xdr:row>
      <xdr:rowOff>151542</xdr:rowOff>
    </xdr:to>
    <xdr:cxnSp macro="">
      <xdr:nvCxnSpPr>
        <xdr:cNvPr id="519" name="直線コネクタ 518"/>
        <xdr:cNvCxnSpPr/>
      </xdr:nvCxnSpPr>
      <xdr:spPr>
        <a:xfrm flipV="1">
          <a:off x="12814300" y="6228324"/>
          <a:ext cx="889000" cy="9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21" name="テキスト ボックス 520"/>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35963</xdr:rowOff>
    </xdr:from>
    <xdr:ext cx="469744" cy="259045"/>
    <xdr:sp macro="" textlink="">
      <xdr:nvSpPr>
        <xdr:cNvPr id="523" name="テキスト ボックス 522"/>
        <xdr:cNvSpPr txBox="1"/>
      </xdr:nvSpPr>
      <xdr:spPr>
        <a:xfrm>
          <a:off x="12579428" y="65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60416</xdr:rowOff>
    </xdr:from>
    <xdr:to>
      <xdr:col>85</xdr:col>
      <xdr:colOff>177800</xdr:colOff>
      <xdr:row>38</xdr:row>
      <xdr:rowOff>162016</xdr:rowOff>
    </xdr:to>
    <xdr:sp macro="" textlink="">
      <xdr:nvSpPr>
        <xdr:cNvPr id="529" name="楕円 528"/>
        <xdr:cNvSpPr/>
      </xdr:nvSpPr>
      <xdr:spPr>
        <a:xfrm>
          <a:off x="162687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159818</xdr:rowOff>
    </xdr:from>
    <xdr:ext cx="378565" cy="259045"/>
    <xdr:sp macro="" textlink="">
      <xdr:nvSpPr>
        <xdr:cNvPr id="530" name="災害復旧事業費該当値テキスト"/>
        <xdr:cNvSpPr txBox="1"/>
      </xdr:nvSpPr>
      <xdr:spPr>
        <a:xfrm>
          <a:off x="16370300" y="6503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146279</xdr:rowOff>
    </xdr:from>
    <xdr:to>
      <xdr:col>81</xdr:col>
      <xdr:colOff>101600</xdr:colOff>
      <xdr:row>38</xdr:row>
      <xdr:rowOff>76429</xdr:rowOff>
    </xdr:to>
    <xdr:sp macro="" textlink="">
      <xdr:nvSpPr>
        <xdr:cNvPr id="531" name="楕円 530"/>
        <xdr:cNvSpPr/>
      </xdr:nvSpPr>
      <xdr:spPr>
        <a:xfrm>
          <a:off x="15430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67556</xdr:rowOff>
    </xdr:from>
    <xdr:ext cx="469744" cy="259045"/>
    <xdr:sp macro="" textlink="">
      <xdr:nvSpPr>
        <xdr:cNvPr id="532" name="テキスト ボックス 531"/>
        <xdr:cNvSpPr txBox="1"/>
      </xdr:nvSpPr>
      <xdr:spPr>
        <a:xfrm>
          <a:off x="15246428" y="65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58816</xdr:rowOff>
    </xdr:from>
    <xdr:to>
      <xdr:col>76</xdr:col>
      <xdr:colOff>165100</xdr:colOff>
      <xdr:row>37</xdr:row>
      <xdr:rowOff>160417</xdr:rowOff>
    </xdr:to>
    <xdr:sp macro="" textlink="">
      <xdr:nvSpPr>
        <xdr:cNvPr id="533" name="楕円 532"/>
        <xdr:cNvSpPr/>
      </xdr:nvSpPr>
      <xdr:spPr>
        <a:xfrm>
          <a:off x="14541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5493</xdr:rowOff>
    </xdr:from>
    <xdr:ext cx="469744" cy="259045"/>
    <xdr:sp macro="" textlink="">
      <xdr:nvSpPr>
        <xdr:cNvPr id="534" name="テキスト ボックス 533"/>
        <xdr:cNvSpPr txBox="1"/>
      </xdr:nvSpPr>
      <xdr:spPr>
        <a:xfrm>
          <a:off x="14357428"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5324</xdr:rowOff>
    </xdr:from>
    <xdr:to>
      <xdr:col>72</xdr:col>
      <xdr:colOff>38100</xdr:colOff>
      <xdr:row>36</xdr:row>
      <xdr:rowOff>106924</xdr:rowOff>
    </xdr:to>
    <xdr:sp macro="" textlink="">
      <xdr:nvSpPr>
        <xdr:cNvPr id="535" name="楕円 534"/>
        <xdr:cNvSpPr/>
      </xdr:nvSpPr>
      <xdr:spPr>
        <a:xfrm>
          <a:off x="136525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123451</xdr:rowOff>
    </xdr:from>
    <xdr:ext cx="469744" cy="259045"/>
    <xdr:sp macro="" textlink="">
      <xdr:nvSpPr>
        <xdr:cNvPr id="536" name="テキスト ボックス 535"/>
        <xdr:cNvSpPr txBox="1"/>
      </xdr:nvSpPr>
      <xdr:spPr>
        <a:xfrm>
          <a:off x="13468428" y="595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100742</xdr:rowOff>
    </xdr:from>
    <xdr:to>
      <xdr:col>67</xdr:col>
      <xdr:colOff>101600</xdr:colOff>
      <xdr:row>37</xdr:row>
      <xdr:rowOff>30892</xdr:rowOff>
    </xdr:to>
    <xdr:sp macro="" textlink="">
      <xdr:nvSpPr>
        <xdr:cNvPr id="537" name="楕円 536"/>
        <xdr:cNvSpPr/>
      </xdr:nvSpPr>
      <xdr:spPr>
        <a:xfrm>
          <a:off x="12763500" y="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47419</xdr:rowOff>
    </xdr:from>
    <xdr:ext cx="469744" cy="259045"/>
    <xdr:sp macro="" textlink="">
      <xdr:nvSpPr>
        <xdr:cNvPr id="538" name="テキスト ボックス 537"/>
        <xdr:cNvSpPr txBox="1"/>
      </xdr:nvSpPr>
      <xdr:spPr>
        <a:xfrm>
          <a:off x="12579428" y="604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9352</xdr:rowOff>
    </xdr:from>
    <xdr:to>
      <xdr:col>85</xdr:col>
      <xdr:colOff>127000</xdr:colOff>
      <xdr:row>75</xdr:row>
      <xdr:rowOff>24623</xdr:rowOff>
    </xdr:to>
    <xdr:cxnSp macro="">
      <xdr:nvCxnSpPr>
        <xdr:cNvPr id="615" name="直線コネクタ 614"/>
        <xdr:cNvCxnSpPr/>
      </xdr:nvCxnSpPr>
      <xdr:spPr>
        <a:xfrm flipV="1">
          <a:off x="15481300" y="12868102"/>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24623</xdr:rowOff>
    </xdr:from>
    <xdr:to>
      <xdr:col>81</xdr:col>
      <xdr:colOff>50800</xdr:colOff>
      <xdr:row>75</xdr:row>
      <xdr:rowOff>52421</xdr:rowOff>
    </xdr:to>
    <xdr:cxnSp macro="">
      <xdr:nvCxnSpPr>
        <xdr:cNvPr id="618" name="直線コネクタ 617"/>
        <xdr:cNvCxnSpPr/>
      </xdr:nvCxnSpPr>
      <xdr:spPr>
        <a:xfrm flipV="1">
          <a:off x="14592300" y="12883373"/>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171110</xdr:rowOff>
    </xdr:from>
    <xdr:to>
      <xdr:col>76</xdr:col>
      <xdr:colOff>114300</xdr:colOff>
      <xdr:row>75</xdr:row>
      <xdr:rowOff>52421</xdr:rowOff>
    </xdr:to>
    <xdr:cxnSp macro="">
      <xdr:nvCxnSpPr>
        <xdr:cNvPr id="621" name="直線コネクタ 620"/>
        <xdr:cNvCxnSpPr/>
      </xdr:nvCxnSpPr>
      <xdr:spPr>
        <a:xfrm>
          <a:off x="13703300" y="12858410"/>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3" name="テキスト ボックス 622"/>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171110</xdr:rowOff>
    </xdr:from>
    <xdr:to>
      <xdr:col>71</xdr:col>
      <xdr:colOff>177800</xdr:colOff>
      <xdr:row>75</xdr:row>
      <xdr:rowOff>25422</xdr:rowOff>
    </xdr:to>
    <xdr:cxnSp macro="">
      <xdr:nvCxnSpPr>
        <xdr:cNvPr id="624" name="直線コネクタ 623"/>
        <xdr:cNvCxnSpPr/>
      </xdr:nvCxnSpPr>
      <xdr:spPr>
        <a:xfrm flipV="1">
          <a:off x="12814300" y="12858410"/>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6" name="テキスト ボックス 625"/>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8" name="テキスト ボックス 627"/>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130002</xdr:rowOff>
    </xdr:from>
    <xdr:to>
      <xdr:col>85</xdr:col>
      <xdr:colOff>177800</xdr:colOff>
      <xdr:row>75</xdr:row>
      <xdr:rowOff>60152</xdr:rowOff>
    </xdr:to>
    <xdr:sp macro="" textlink="">
      <xdr:nvSpPr>
        <xdr:cNvPr id="634" name="楕円 633"/>
        <xdr:cNvSpPr/>
      </xdr:nvSpPr>
      <xdr:spPr>
        <a:xfrm>
          <a:off x="162687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152879</xdr:rowOff>
    </xdr:from>
    <xdr:ext cx="534377" cy="259045"/>
    <xdr:sp macro="" textlink="">
      <xdr:nvSpPr>
        <xdr:cNvPr id="635" name="公債費該当値テキスト"/>
        <xdr:cNvSpPr txBox="1"/>
      </xdr:nvSpPr>
      <xdr:spPr>
        <a:xfrm>
          <a:off x="16370300" y="12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145273</xdr:rowOff>
    </xdr:from>
    <xdr:to>
      <xdr:col>81</xdr:col>
      <xdr:colOff>101600</xdr:colOff>
      <xdr:row>75</xdr:row>
      <xdr:rowOff>75423</xdr:rowOff>
    </xdr:to>
    <xdr:sp macro="" textlink="">
      <xdr:nvSpPr>
        <xdr:cNvPr id="636" name="楕円 635"/>
        <xdr:cNvSpPr/>
      </xdr:nvSpPr>
      <xdr:spPr>
        <a:xfrm>
          <a:off x="15430500" y="12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91950</xdr:rowOff>
    </xdr:from>
    <xdr:ext cx="534377" cy="259045"/>
    <xdr:sp macro="" textlink="">
      <xdr:nvSpPr>
        <xdr:cNvPr id="637" name="テキスト ボックス 636"/>
        <xdr:cNvSpPr txBox="1"/>
      </xdr:nvSpPr>
      <xdr:spPr>
        <a:xfrm>
          <a:off x="1521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1621</xdr:rowOff>
    </xdr:from>
    <xdr:to>
      <xdr:col>76</xdr:col>
      <xdr:colOff>165100</xdr:colOff>
      <xdr:row>75</xdr:row>
      <xdr:rowOff>103221</xdr:rowOff>
    </xdr:to>
    <xdr:sp macro="" textlink="">
      <xdr:nvSpPr>
        <xdr:cNvPr id="638" name="楕円 637"/>
        <xdr:cNvSpPr/>
      </xdr:nvSpPr>
      <xdr:spPr>
        <a:xfrm>
          <a:off x="145415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119748</xdr:rowOff>
    </xdr:from>
    <xdr:ext cx="534377" cy="259045"/>
    <xdr:sp macro="" textlink="">
      <xdr:nvSpPr>
        <xdr:cNvPr id="639" name="テキスト ボックス 638"/>
        <xdr:cNvSpPr txBox="1"/>
      </xdr:nvSpPr>
      <xdr:spPr>
        <a:xfrm>
          <a:off x="14325111" y="126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120310</xdr:rowOff>
    </xdr:from>
    <xdr:to>
      <xdr:col>72</xdr:col>
      <xdr:colOff>38100</xdr:colOff>
      <xdr:row>75</xdr:row>
      <xdr:rowOff>50460</xdr:rowOff>
    </xdr:to>
    <xdr:sp macro="" textlink="">
      <xdr:nvSpPr>
        <xdr:cNvPr id="640" name="楕円 639"/>
        <xdr:cNvSpPr/>
      </xdr:nvSpPr>
      <xdr:spPr>
        <a:xfrm>
          <a:off x="13652500" y="12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66987</xdr:rowOff>
    </xdr:from>
    <xdr:ext cx="534377" cy="259045"/>
    <xdr:sp macro="" textlink="">
      <xdr:nvSpPr>
        <xdr:cNvPr id="641" name="テキスト ボックス 640"/>
        <xdr:cNvSpPr txBox="1"/>
      </xdr:nvSpPr>
      <xdr:spPr>
        <a:xfrm>
          <a:off x="13436111" y="12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146072</xdr:rowOff>
    </xdr:from>
    <xdr:to>
      <xdr:col>67</xdr:col>
      <xdr:colOff>101600</xdr:colOff>
      <xdr:row>75</xdr:row>
      <xdr:rowOff>76222</xdr:rowOff>
    </xdr:to>
    <xdr:sp macro="" textlink="">
      <xdr:nvSpPr>
        <xdr:cNvPr id="642" name="楕円 641"/>
        <xdr:cNvSpPr/>
      </xdr:nvSpPr>
      <xdr:spPr>
        <a:xfrm>
          <a:off x="12763500" y="128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92749</xdr:rowOff>
    </xdr:from>
    <xdr:ext cx="534377" cy="259045"/>
    <xdr:sp macro="" textlink="">
      <xdr:nvSpPr>
        <xdr:cNvPr id="643" name="テキスト ボックス 642"/>
        <xdr:cNvSpPr txBox="1"/>
      </xdr:nvSpPr>
      <xdr:spPr>
        <a:xfrm>
          <a:off x="12547111" y="126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82713</xdr:rowOff>
    </xdr:from>
    <xdr:to>
      <xdr:col>85</xdr:col>
      <xdr:colOff>127000</xdr:colOff>
      <xdr:row>98</xdr:row>
      <xdr:rowOff>123633</xdr:rowOff>
    </xdr:to>
    <xdr:cxnSp macro="">
      <xdr:nvCxnSpPr>
        <xdr:cNvPr id="674" name="直線コネクタ 673"/>
        <xdr:cNvCxnSpPr/>
      </xdr:nvCxnSpPr>
      <xdr:spPr>
        <a:xfrm>
          <a:off x="15481300" y="16884813"/>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89114</xdr:rowOff>
    </xdr:from>
    <xdr:to>
      <xdr:col>81</xdr:col>
      <xdr:colOff>50800</xdr:colOff>
      <xdr:row>98</xdr:row>
      <xdr:rowOff>82713</xdr:rowOff>
    </xdr:to>
    <xdr:cxnSp macro="">
      <xdr:nvCxnSpPr>
        <xdr:cNvPr id="677" name="直線コネクタ 676"/>
        <xdr:cNvCxnSpPr/>
      </xdr:nvCxnSpPr>
      <xdr:spPr>
        <a:xfrm>
          <a:off x="14592300" y="16376864"/>
          <a:ext cx="889000" cy="50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89114</xdr:rowOff>
    </xdr:from>
    <xdr:to>
      <xdr:col>76</xdr:col>
      <xdr:colOff>114300</xdr:colOff>
      <xdr:row>97</xdr:row>
      <xdr:rowOff>34021</xdr:rowOff>
    </xdr:to>
    <xdr:cxnSp macro="">
      <xdr:nvCxnSpPr>
        <xdr:cNvPr id="680" name="直線コネクタ 679"/>
        <xdr:cNvCxnSpPr/>
      </xdr:nvCxnSpPr>
      <xdr:spPr>
        <a:xfrm flipV="1">
          <a:off x="13703300" y="16376864"/>
          <a:ext cx="8890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2" name="テキスト ボックス 681"/>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34021</xdr:rowOff>
    </xdr:from>
    <xdr:to>
      <xdr:col>71</xdr:col>
      <xdr:colOff>177800</xdr:colOff>
      <xdr:row>98</xdr:row>
      <xdr:rowOff>38822</xdr:rowOff>
    </xdr:to>
    <xdr:cxnSp macro="">
      <xdr:nvCxnSpPr>
        <xdr:cNvPr id="683" name="直線コネクタ 682"/>
        <xdr:cNvCxnSpPr/>
      </xdr:nvCxnSpPr>
      <xdr:spPr>
        <a:xfrm flipV="1">
          <a:off x="12814300" y="16664671"/>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72833</xdr:rowOff>
    </xdr:from>
    <xdr:to>
      <xdr:col>85</xdr:col>
      <xdr:colOff>177800</xdr:colOff>
      <xdr:row>99</xdr:row>
      <xdr:rowOff>2983</xdr:rowOff>
    </xdr:to>
    <xdr:sp macro="" textlink="">
      <xdr:nvSpPr>
        <xdr:cNvPr id="693" name="楕円 692"/>
        <xdr:cNvSpPr/>
      </xdr:nvSpPr>
      <xdr:spPr>
        <a:xfrm>
          <a:off x="16268700" y="1687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51260</xdr:rowOff>
    </xdr:from>
    <xdr:ext cx="469744" cy="259045"/>
    <xdr:sp macro="" textlink="">
      <xdr:nvSpPr>
        <xdr:cNvPr id="694" name="積立金該当値テキスト"/>
        <xdr:cNvSpPr txBox="1"/>
      </xdr:nvSpPr>
      <xdr:spPr>
        <a:xfrm>
          <a:off x="16370300" y="168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31913</xdr:rowOff>
    </xdr:from>
    <xdr:to>
      <xdr:col>81</xdr:col>
      <xdr:colOff>101600</xdr:colOff>
      <xdr:row>98</xdr:row>
      <xdr:rowOff>133513</xdr:rowOff>
    </xdr:to>
    <xdr:sp macro="" textlink="">
      <xdr:nvSpPr>
        <xdr:cNvPr id="695" name="楕円 694"/>
        <xdr:cNvSpPr/>
      </xdr:nvSpPr>
      <xdr:spPr>
        <a:xfrm>
          <a:off x="15430500" y="16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124640</xdr:rowOff>
    </xdr:from>
    <xdr:ext cx="469744" cy="259045"/>
    <xdr:sp macro="" textlink="">
      <xdr:nvSpPr>
        <xdr:cNvPr id="696" name="テキスト ボックス 695"/>
        <xdr:cNvSpPr txBox="1"/>
      </xdr:nvSpPr>
      <xdr:spPr>
        <a:xfrm>
          <a:off x="15246428" y="169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38314</xdr:rowOff>
    </xdr:from>
    <xdr:to>
      <xdr:col>76</xdr:col>
      <xdr:colOff>165100</xdr:colOff>
      <xdr:row>95</xdr:row>
      <xdr:rowOff>139914</xdr:rowOff>
    </xdr:to>
    <xdr:sp macro="" textlink="">
      <xdr:nvSpPr>
        <xdr:cNvPr id="697" name="楕円 696"/>
        <xdr:cNvSpPr/>
      </xdr:nvSpPr>
      <xdr:spPr>
        <a:xfrm>
          <a:off x="14541500" y="163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156441</xdr:rowOff>
    </xdr:from>
    <xdr:ext cx="534377" cy="259045"/>
    <xdr:sp macro="" textlink="">
      <xdr:nvSpPr>
        <xdr:cNvPr id="698" name="テキスト ボックス 697"/>
        <xdr:cNvSpPr txBox="1"/>
      </xdr:nvSpPr>
      <xdr:spPr>
        <a:xfrm>
          <a:off x="14325111" y="161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154671</xdr:rowOff>
    </xdr:from>
    <xdr:to>
      <xdr:col>72</xdr:col>
      <xdr:colOff>38100</xdr:colOff>
      <xdr:row>97</xdr:row>
      <xdr:rowOff>84821</xdr:rowOff>
    </xdr:to>
    <xdr:sp macro="" textlink="">
      <xdr:nvSpPr>
        <xdr:cNvPr id="699" name="楕円 698"/>
        <xdr:cNvSpPr/>
      </xdr:nvSpPr>
      <xdr:spPr>
        <a:xfrm>
          <a:off x="13652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101348</xdr:rowOff>
    </xdr:from>
    <xdr:ext cx="534377" cy="259045"/>
    <xdr:sp macro="" textlink="">
      <xdr:nvSpPr>
        <xdr:cNvPr id="700" name="テキスト ボックス 699"/>
        <xdr:cNvSpPr txBox="1"/>
      </xdr:nvSpPr>
      <xdr:spPr>
        <a:xfrm>
          <a:off x="13436111" y="1638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159472</xdr:rowOff>
    </xdr:from>
    <xdr:to>
      <xdr:col>67</xdr:col>
      <xdr:colOff>101600</xdr:colOff>
      <xdr:row>98</xdr:row>
      <xdr:rowOff>89622</xdr:rowOff>
    </xdr:to>
    <xdr:sp macro="" textlink="">
      <xdr:nvSpPr>
        <xdr:cNvPr id="701" name="楕円 700"/>
        <xdr:cNvSpPr/>
      </xdr:nvSpPr>
      <xdr:spPr>
        <a:xfrm>
          <a:off x="12763500" y="167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80749</xdr:rowOff>
    </xdr:from>
    <xdr:ext cx="469744" cy="259045"/>
    <xdr:sp macro="" textlink="">
      <xdr:nvSpPr>
        <xdr:cNvPr id="702" name="テキスト ボックス 701"/>
        <xdr:cNvSpPr txBox="1"/>
      </xdr:nvSpPr>
      <xdr:spPr>
        <a:xfrm>
          <a:off x="12579428" y="1688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33020</xdr:rowOff>
    </xdr:from>
    <xdr:to>
      <xdr:col>116</xdr:col>
      <xdr:colOff>63500</xdr:colOff>
      <xdr:row>38</xdr:row>
      <xdr:rowOff>59309</xdr:rowOff>
    </xdr:to>
    <xdr:cxnSp macro="">
      <xdr:nvCxnSpPr>
        <xdr:cNvPr id="731" name="直線コネクタ 730"/>
        <xdr:cNvCxnSpPr/>
      </xdr:nvCxnSpPr>
      <xdr:spPr>
        <a:xfrm>
          <a:off x="21323300" y="654812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163322</xdr:rowOff>
    </xdr:from>
    <xdr:to>
      <xdr:col>111</xdr:col>
      <xdr:colOff>177800</xdr:colOff>
      <xdr:row>38</xdr:row>
      <xdr:rowOff>33020</xdr:rowOff>
    </xdr:to>
    <xdr:cxnSp macro="">
      <xdr:nvCxnSpPr>
        <xdr:cNvPr id="734" name="直線コネクタ 733"/>
        <xdr:cNvCxnSpPr/>
      </xdr:nvCxnSpPr>
      <xdr:spPr>
        <a:xfrm>
          <a:off x="20434300" y="6506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72263</xdr:rowOff>
    </xdr:from>
    <xdr:to>
      <xdr:col>107</xdr:col>
      <xdr:colOff>50800</xdr:colOff>
      <xdr:row>37</xdr:row>
      <xdr:rowOff>163322</xdr:rowOff>
    </xdr:to>
    <xdr:cxnSp macro="">
      <xdr:nvCxnSpPr>
        <xdr:cNvPr id="737" name="直線コネクタ 736"/>
        <xdr:cNvCxnSpPr/>
      </xdr:nvCxnSpPr>
      <xdr:spPr>
        <a:xfrm>
          <a:off x="19545300" y="6415913"/>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151130</xdr:rowOff>
    </xdr:from>
    <xdr:to>
      <xdr:col>102</xdr:col>
      <xdr:colOff>114300</xdr:colOff>
      <xdr:row>37</xdr:row>
      <xdr:rowOff>72263</xdr:rowOff>
    </xdr:to>
    <xdr:cxnSp macro="">
      <xdr:nvCxnSpPr>
        <xdr:cNvPr id="740" name="直線コネクタ 739"/>
        <xdr:cNvCxnSpPr/>
      </xdr:nvCxnSpPr>
      <xdr:spPr>
        <a:xfrm>
          <a:off x="18656300" y="6151880"/>
          <a:ext cx="8890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2" name="テキスト ボックス 741"/>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4" name="テキスト ボックス 743"/>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xdr:rowOff>
    </xdr:from>
    <xdr:to>
      <xdr:col>116</xdr:col>
      <xdr:colOff>114300</xdr:colOff>
      <xdr:row>38</xdr:row>
      <xdr:rowOff>110109</xdr:rowOff>
    </xdr:to>
    <xdr:sp macro="" textlink="">
      <xdr:nvSpPr>
        <xdr:cNvPr id="750" name="楕円 749"/>
        <xdr:cNvSpPr/>
      </xdr:nvSpPr>
      <xdr:spPr>
        <a:xfrm>
          <a:off x="221107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158386</xdr:rowOff>
    </xdr:from>
    <xdr:ext cx="378565" cy="259045"/>
    <xdr:sp macro="" textlink="">
      <xdr:nvSpPr>
        <xdr:cNvPr id="751" name="投資及び出資金該当値テキスト"/>
        <xdr:cNvSpPr txBox="1"/>
      </xdr:nvSpPr>
      <xdr:spPr>
        <a:xfrm>
          <a:off x="22212300"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153670</xdr:rowOff>
    </xdr:from>
    <xdr:to>
      <xdr:col>112</xdr:col>
      <xdr:colOff>38100</xdr:colOff>
      <xdr:row>38</xdr:row>
      <xdr:rowOff>83820</xdr:rowOff>
    </xdr:to>
    <xdr:sp macro="" textlink="">
      <xdr:nvSpPr>
        <xdr:cNvPr id="752" name="楕円 751"/>
        <xdr:cNvSpPr/>
      </xdr:nvSpPr>
      <xdr:spPr>
        <a:xfrm>
          <a:off x="21272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74947</xdr:rowOff>
    </xdr:from>
    <xdr:ext cx="378565" cy="259045"/>
    <xdr:sp macro="" textlink="">
      <xdr:nvSpPr>
        <xdr:cNvPr id="753" name="テキスト ボックス 752"/>
        <xdr:cNvSpPr txBox="1"/>
      </xdr:nvSpPr>
      <xdr:spPr>
        <a:xfrm>
          <a:off x="21134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112522</xdr:rowOff>
    </xdr:from>
    <xdr:to>
      <xdr:col>107</xdr:col>
      <xdr:colOff>101600</xdr:colOff>
      <xdr:row>38</xdr:row>
      <xdr:rowOff>42672</xdr:rowOff>
    </xdr:to>
    <xdr:sp macro="" textlink="">
      <xdr:nvSpPr>
        <xdr:cNvPr id="754" name="楕円 753"/>
        <xdr:cNvSpPr/>
      </xdr:nvSpPr>
      <xdr:spPr>
        <a:xfrm>
          <a:off x="20383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33799</xdr:rowOff>
    </xdr:from>
    <xdr:ext cx="378565" cy="259045"/>
    <xdr:sp macro="" textlink="">
      <xdr:nvSpPr>
        <xdr:cNvPr id="755" name="テキスト ボックス 754"/>
        <xdr:cNvSpPr txBox="1"/>
      </xdr:nvSpPr>
      <xdr:spPr>
        <a:xfrm>
          <a:off x="20245017" y="65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21463</xdr:rowOff>
    </xdr:from>
    <xdr:to>
      <xdr:col>102</xdr:col>
      <xdr:colOff>165100</xdr:colOff>
      <xdr:row>37</xdr:row>
      <xdr:rowOff>123063</xdr:rowOff>
    </xdr:to>
    <xdr:sp macro="" textlink="">
      <xdr:nvSpPr>
        <xdr:cNvPr id="756" name="楕円 755"/>
        <xdr:cNvSpPr/>
      </xdr:nvSpPr>
      <xdr:spPr>
        <a:xfrm>
          <a:off x="19494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139590</xdr:rowOff>
    </xdr:from>
    <xdr:ext cx="378565" cy="259045"/>
    <xdr:sp macro="" textlink="">
      <xdr:nvSpPr>
        <xdr:cNvPr id="757" name="テキスト ボックス 756"/>
        <xdr:cNvSpPr txBox="1"/>
      </xdr:nvSpPr>
      <xdr:spPr>
        <a:xfrm>
          <a:off x="19356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58" name="楕円 757"/>
        <xdr:cNvSpPr/>
      </xdr:nvSpPr>
      <xdr:spPr>
        <a:xfrm>
          <a:off x="18605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47007</xdr:rowOff>
    </xdr:from>
    <xdr:ext cx="469744" cy="259045"/>
    <xdr:sp macro="" textlink="">
      <xdr:nvSpPr>
        <xdr:cNvPr id="759" name="テキスト ボックス 758"/>
        <xdr:cNvSpPr txBox="1"/>
      </xdr:nvSpPr>
      <xdr:spPr>
        <a:xfrm>
          <a:off x="18421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97317</xdr:rowOff>
    </xdr:from>
    <xdr:to>
      <xdr:col>116</xdr:col>
      <xdr:colOff>63500</xdr:colOff>
      <xdr:row>57</xdr:row>
      <xdr:rowOff>103078</xdr:rowOff>
    </xdr:to>
    <xdr:cxnSp macro="">
      <xdr:nvCxnSpPr>
        <xdr:cNvPr id="786" name="直線コネクタ 785"/>
        <xdr:cNvCxnSpPr/>
      </xdr:nvCxnSpPr>
      <xdr:spPr>
        <a:xfrm>
          <a:off x="21323300" y="9869967"/>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7"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97317</xdr:rowOff>
    </xdr:from>
    <xdr:to>
      <xdr:col>111</xdr:col>
      <xdr:colOff>177800</xdr:colOff>
      <xdr:row>57</xdr:row>
      <xdr:rowOff>100701</xdr:rowOff>
    </xdr:to>
    <xdr:cxnSp macro="">
      <xdr:nvCxnSpPr>
        <xdr:cNvPr id="789" name="直線コネクタ 788"/>
        <xdr:cNvCxnSpPr/>
      </xdr:nvCxnSpPr>
      <xdr:spPr>
        <a:xfrm flipV="1">
          <a:off x="20434300" y="986996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1" name="テキスト ボックス 790"/>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100609</xdr:rowOff>
    </xdr:from>
    <xdr:to>
      <xdr:col>107</xdr:col>
      <xdr:colOff>50800</xdr:colOff>
      <xdr:row>57</xdr:row>
      <xdr:rowOff>100701</xdr:rowOff>
    </xdr:to>
    <xdr:cxnSp macro="">
      <xdr:nvCxnSpPr>
        <xdr:cNvPr id="792" name="直線コネクタ 791"/>
        <xdr:cNvCxnSpPr/>
      </xdr:nvCxnSpPr>
      <xdr:spPr>
        <a:xfrm>
          <a:off x="19545300" y="98732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4" name="テキスト ボックス 793"/>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92654</xdr:rowOff>
    </xdr:from>
    <xdr:to>
      <xdr:col>102</xdr:col>
      <xdr:colOff>114300</xdr:colOff>
      <xdr:row>57</xdr:row>
      <xdr:rowOff>100609</xdr:rowOff>
    </xdr:to>
    <xdr:cxnSp macro="">
      <xdr:nvCxnSpPr>
        <xdr:cNvPr id="795" name="直線コネクタ 794"/>
        <xdr:cNvCxnSpPr/>
      </xdr:nvCxnSpPr>
      <xdr:spPr>
        <a:xfrm>
          <a:off x="18656300" y="986530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52278</xdr:rowOff>
    </xdr:from>
    <xdr:to>
      <xdr:col>116</xdr:col>
      <xdr:colOff>114300</xdr:colOff>
      <xdr:row>57</xdr:row>
      <xdr:rowOff>153878</xdr:rowOff>
    </xdr:to>
    <xdr:sp macro="" textlink="">
      <xdr:nvSpPr>
        <xdr:cNvPr id="805" name="楕円 804"/>
        <xdr:cNvSpPr/>
      </xdr:nvSpPr>
      <xdr:spPr>
        <a:xfrm>
          <a:off x="22110700" y="98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75155</xdr:rowOff>
    </xdr:from>
    <xdr:ext cx="469744" cy="259045"/>
    <xdr:sp macro="" textlink="">
      <xdr:nvSpPr>
        <xdr:cNvPr id="806" name="貸付金該当値テキスト"/>
        <xdr:cNvSpPr txBox="1"/>
      </xdr:nvSpPr>
      <xdr:spPr>
        <a:xfrm>
          <a:off x="22212300" y="96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46517</xdr:rowOff>
    </xdr:from>
    <xdr:to>
      <xdr:col>112</xdr:col>
      <xdr:colOff>38100</xdr:colOff>
      <xdr:row>57</xdr:row>
      <xdr:rowOff>148117</xdr:rowOff>
    </xdr:to>
    <xdr:sp macro="" textlink="">
      <xdr:nvSpPr>
        <xdr:cNvPr id="807" name="楕円 806"/>
        <xdr:cNvSpPr/>
      </xdr:nvSpPr>
      <xdr:spPr>
        <a:xfrm>
          <a:off x="21272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164644</xdr:rowOff>
    </xdr:from>
    <xdr:ext cx="469744" cy="259045"/>
    <xdr:sp macro="" textlink="">
      <xdr:nvSpPr>
        <xdr:cNvPr id="808" name="テキスト ボックス 807"/>
        <xdr:cNvSpPr txBox="1"/>
      </xdr:nvSpPr>
      <xdr:spPr>
        <a:xfrm>
          <a:off x="21088428" y="9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49901</xdr:rowOff>
    </xdr:from>
    <xdr:to>
      <xdr:col>107</xdr:col>
      <xdr:colOff>101600</xdr:colOff>
      <xdr:row>57</xdr:row>
      <xdr:rowOff>151501</xdr:rowOff>
    </xdr:to>
    <xdr:sp macro="" textlink="">
      <xdr:nvSpPr>
        <xdr:cNvPr id="809" name="楕円 808"/>
        <xdr:cNvSpPr/>
      </xdr:nvSpPr>
      <xdr:spPr>
        <a:xfrm>
          <a:off x="203835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168028</xdr:rowOff>
    </xdr:from>
    <xdr:ext cx="469744" cy="259045"/>
    <xdr:sp macro="" textlink="">
      <xdr:nvSpPr>
        <xdr:cNvPr id="810" name="テキスト ボックス 809"/>
        <xdr:cNvSpPr txBox="1"/>
      </xdr:nvSpPr>
      <xdr:spPr>
        <a:xfrm>
          <a:off x="20199428" y="9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49809</xdr:rowOff>
    </xdr:from>
    <xdr:to>
      <xdr:col>102</xdr:col>
      <xdr:colOff>165100</xdr:colOff>
      <xdr:row>57</xdr:row>
      <xdr:rowOff>151409</xdr:rowOff>
    </xdr:to>
    <xdr:sp macro="" textlink="">
      <xdr:nvSpPr>
        <xdr:cNvPr id="811" name="楕円 810"/>
        <xdr:cNvSpPr/>
      </xdr:nvSpPr>
      <xdr:spPr>
        <a:xfrm>
          <a:off x="19494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142536</xdr:rowOff>
    </xdr:from>
    <xdr:ext cx="469744" cy="259045"/>
    <xdr:sp macro="" textlink="">
      <xdr:nvSpPr>
        <xdr:cNvPr id="812" name="テキスト ボックス 811"/>
        <xdr:cNvSpPr txBox="1"/>
      </xdr:nvSpPr>
      <xdr:spPr>
        <a:xfrm>
          <a:off x="19310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41854</xdr:rowOff>
    </xdr:from>
    <xdr:to>
      <xdr:col>98</xdr:col>
      <xdr:colOff>38100</xdr:colOff>
      <xdr:row>57</xdr:row>
      <xdr:rowOff>143454</xdr:rowOff>
    </xdr:to>
    <xdr:sp macro="" textlink="">
      <xdr:nvSpPr>
        <xdr:cNvPr id="813" name="楕円 812"/>
        <xdr:cNvSpPr/>
      </xdr:nvSpPr>
      <xdr:spPr>
        <a:xfrm>
          <a:off x="18605500" y="98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134581</xdr:rowOff>
    </xdr:from>
    <xdr:ext cx="469744" cy="259045"/>
    <xdr:sp macro="" textlink="">
      <xdr:nvSpPr>
        <xdr:cNvPr id="814" name="テキスト ボックス 813"/>
        <xdr:cNvSpPr txBox="1"/>
      </xdr:nvSpPr>
      <xdr:spPr>
        <a:xfrm>
          <a:off x="18421428" y="99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29835</xdr:rowOff>
    </xdr:from>
    <xdr:to>
      <xdr:col>116</xdr:col>
      <xdr:colOff>63500</xdr:colOff>
      <xdr:row>74</xdr:row>
      <xdr:rowOff>39116</xdr:rowOff>
    </xdr:to>
    <xdr:cxnSp macro="">
      <xdr:nvCxnSpPr>
        <xdr:cNvPr id="842" name="直線コネクタ 841"/>
        <xdr:cNvCxnSpPr/>
      </xdr:nvCxnSpPr>
      <xdr:spPr>
        <a:xfrm flipV="1">
          <a:off x="21323300" y="1271713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39116</xdr:rowOff>
    </xdr:from>
    <xdr:to>
      <xdr:col>111</xdr:col>
      <xdr:colOff>177800</xdr:colOff>
      <xdr:row>74</xdr:row>
      <xdr:rowOff>76057</xdr:rowOff>
    </xdr:to>
    <xdr:cxnSp macro="">
      <xdr:nvCxnSpPr>
        <xdr:cNvPr id="845" name="直線コネクタ 844"/>
        <xdr:cNvCxnSpPr/>
      </xdr:nvCxnSpPr>
      <xdr:spPr>
        <a:xfrm flipV="1">
          <a:off x="20434300" y="12726416"/>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76057</xdr:rowOff>
    </xdr:from>
    <xdr:to>
      <xdr:col>107</xdr:col>
      <xdr:colOff>50800</xdr:colOff>
      <xdr:row>74</xdr:row>
      <xdr:rowOff>141574</xdr:rowOff>
    </xdr:to>
    <xdr:cxnSp macro="">
      <xdr:nvCxnSpPr>
        <xdr:cNvPr id="848" name="直線コネクタ 847"/>
        <xdr:cNvCxnSpPr/>
      </xdr:nvCxnSpPr>
      <xdr:spPr>
        <a:xfrm flipV="1">
          <a:off x="19545300" y="12763357"/>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0" name="テキスト ボックス 849"/>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141574</xdr:rowOff>
    </xdr:from>
    <xdr:to>
      <xdr:col>102</xdr:col>
      <xdr:colOff>114300</xdr:colOff>
      <xdr:row>75</xdr:row>
      <xdr:rowOff>15982</xdr:rowOff>
    </xdr:to>
    <xdr:cxnSp macro="">
      <xdr:nvCxnSpPr>
        <xdr:cNvPr id="851" name="直線コネクタ 850"/>
        <xdr:cNvCxnSpPr/>
      </xdr:nvCxnSpPr>
      <xdr:spPr>
        <a:xfrm flipV="1">
          <a:off x="18656300" y="1282887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150485</xdr:rowOff>
    </xdr:from>
    <xdr:to>
      <xdr:col>116</xdr:col>
      <xdr:colOff>114300</xdr:colOff>
      <xdr:row>74</xdr:row>
      <xdr:rowOff>80635</xdr:rowOff>
    </xdr:to>
    <xdr:sp macro="" textlink="">
      <xdr:nvSpPr>
        <xdr:cNvPr id="861" name="楕円 860"/>
        <xdr:cNvSpPr/>
      </xdr:nvSpPr>
      <xdr:spPr>
        <a:xfrm>
          <a:off x="221107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1912</xdr:rowOff>
    </xdr:from>
    <xdr:ext cx="534377" cy="259045"/>
    <xdr:sp macro="" textlink="">
      <xdr:nvSpPr>
        <xdr:cNvPr id="862" name="繰出金該当値テキスト"/>
        <xdr:cNvSpPr txBox="1"/>
      </xdr:nvSpPr>
      <xdr:spPr>
        <a:xfrm>
          <a:off x="22212300" y="1251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159766</xdr:rowOff>
    </xdr:from>
    <xdr:to>
      <xdr:col>112</xdr:col>
      <xdr:colOff>38100</xdr:colOff>
      <xdr:row>74</xdr:row>
      <xdr:rowOff>89916</xdr:rowOff>
    </xdr:to>
    <xdr:sp macro="" textlink="">
      <xdr:nvSpPr>
        <xdr:cNvPr id="863" name="楕円 862"/>
        <xdr:cNvSpPr/>
      </xdr:nvSpPr>
      <xdr:spPr>
        <a:xfrm>
          <a:off x="21272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106443</xdr:rowOff>
    </xdr:from>
    <xdr:ext cx="534377" cy="259045"/>
    <xdr:sp macro="" textlink="">
      <xdr:nvSpPr>
        <xdr:cNvPr id="864" name="テキスト ボックス 863"/>
        <xdr:cNvSpPr txBox="1"/>
      </xdr:nvSpPr>
      <xdr:spPr>
        <a:xfrm>
          <a:off x="21056111"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25257</xdr:rowOff>
    </xdr:from>
    <xdr:to>
      <xdr:col>107</xdr:col>
      <xdr:colOff>101600</xdr:colOff>
      <xdr:row>74</xdr:row>
      <xdr:rowOff>126857</xdr:rowOff>
    </xdr:to>
    <xdr:sp macro="" textlink="">
      <xdr:nvSpPr>
        <xdr:cNvPr id="865" name="楕円 864"/>
        <xdr:cNvSpPr/>
      </xdr:nvSpPr>
      <xdr:spPr>
        <a:xfrm>
          <a:off x="20383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143384</xdr:rowOff>
    </xdr:from>
    <xdr:ext cx="534377" cy="259045"/>
    <xdr:sp macro="" textlink="">
      <xdr:nvSpPr>
        <xdr:cNvPr id="866" name="テキスト ボックス 865"/>
        <xdr:cNvSpPr txBox="1"/>
      </xdr:nvSpPr>
      <xdr:spPr>
        <a:xfrm>
          <a:off x="20167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90774</xdr:rowOff>
    </xdr:from>
    <xdr:to>
      <xdr:col>102</xdr:col>
      <xdr:colOff>165100</xdr:colOff>
      <xdr:row>75</xdr:row>
      <xdr:rowOff>20924</xdr:rowOff>
    </xdr:to>
    <xdr:sp macro="" textlink="">
      <xdr:nvSpPr>
        <xdr:cNvPr id="867" name="楕円 866"/>
        <xdr:cNvSpPr/>
      </xdr:nvSpPr>
      <xdr:spPr>
        <a:xfrm>
          <a:off x="19494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12051</xdr:rowOff>
    </xdr:from>
    <xdr:ext cx="534377" cy="259045"/>
    <xdr:sp macro="" textlink="">
      <xdr:nvSpPr>
        <xdr:cNvPr id="868" name="テキスト ボックス 867"/>
        <xdr:cNvSpPr txBox="1"/>
      </xdr:nvSpPr>
      <xdr:spPr>
        <a:xfrm>
          <a:off x="19278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136632</xdr:rowOff>
    </xdr:from>
    <xdr:to>
      <xdr:col>98</xdr:col>
      <xdr:colOff>38100</xdr:colOff>
      <xdr:row>75</xdr:row>
      <xdr:rowOff>66782</xdr:rowOff>
    </xdr:to>
    <xdr:sp macro="" textlink="">
      <xdr:nvSpPr>
        <xdr:cNvPr id="869" name="楕円 868"/>
        <xdr:cNvSpPr/>
      </xdr:nvSpPr>
      <xdr:spPr>
        <a:xfrm>
          <a:off x="18605500" y="128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57909</xdr:rowOff>
    </xdr:from>
    <xdr:ext cx="534377" cy="259045"/>
    <xdr:sp macro="" textlink="">
      <xdr:nvSpPr>
        <xdr:cNvPr id="870" name="テキスト ボックス 869"/>
        <xdr:cNvSpPr txBox="1"/>
      </xdr:nvSpPr>
      <xdr:spPr>
        <a:xfrm>
          <a:off x="18389111" y="129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人件費は住民一人当たり</a:t>
          </a:r>
          <a:r>
            <a:rPr kumimoji="1" lang="en-US" altLang="ja-JP" sz="1300" baseline="0">
              <a:solidFill>
                <a:schemeClr val="dk1"/>
              </a:solidFill>
              <a:effectLst/>
              <a:latin typeface="+mn-lt"/>
              <a:ea typeface="+mn-ea"/>
              <a:cs typeface="+mn-cs"/>
            </a:rPr>
            <a:t>69,109</a:t>
          </a:r>
          <a:r>
            <a:rPr kumimoji="1" lang="ja-JP" altLang="ja-JP" sz="1300" baseline="0">
              <a:solidFill>
                <a:schemeClr val="dk1"/>
              </a:solidFill>
              <a:effectLst/>
              <a:latin typeface="+mn-lt"/>
              <a:ea typeface="+mn-ea"/>
              <a:cs typeface="+mn-cs"/>
            </a:rPr>
            <a:t>円となっており、類似団体と比較して高い水準となっている。これは、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月に阿東町と合併し、職員数が増加したことが主な要因である。</a:t>
          </a:r>
          <a:r>
            <a:rPr kumimoji="1" lang="ja-JP" altLang="en-US" sz="1300">
              <a:solidFill>
                <a:schemeClr val="dk1"/>
              </a:solidFill>
              <a:effectLst/>
              <a:latin typeface="+mn-lt"/>
              <a:ea typeface="+mn-ea"/>
              <a:cs typeface="+mn-cs"/>
            </a:rPr>
            <a:t>これまで、</a:t>
          </a:r>
          <a:r>
            <a:rPr kumimoji="1" lang="ja-JP" altLang="ja-JP" sz="1300">
              <a:solidFill>
                <a:schemeClr val="dk1"/>
              </a:solidFill>
              <a:effectLst/>
              <a:latin typeface="+mn-lt"/>
              <a:ea typeface="+mn-ea"/>
              <a:cs typeface="+mn-cs"/>
            </a:rPr>
            <a:t>退職者数の不補充など、職員数の抑制に取り組んできたが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今後も引き続き、定員管理計画や財政運営健全化計画に基づき、職員の定員適正化や</a:t>
          </a:r>
          <a:r>
            <a:rPr kumimoji="1" lang="ja-JP" altLang="en-US" sz="1300">
              <a:solidFill>
                <a:schemeClr val="dk1"/>
              </a:solidFill>
              <a:effectLst/>
              <a:latin typeface="+mn-lt"/>
              <a:ea typeface="+mn-ea"/>
              <a:cs typeface="+mn-cs"/>
            </a:rPr>
            <a:t>ＩＣＴの活用など</a:t>
          </a:r>
          <a:r>
            <a:rPr kumimoji="1" lang="ja-JP" altLang="ja-JP" sz="1300">
              <a:solidFill>
                <a:schemeClr val="dk1"/>
              </a:solidFill>
              <a:effectLst/>
              <a:latin typeface="+mn-lt"/>
              <a:ea typeface="+mn-ea"/>
              <a:cs typeface="+mn-cs"/>
            </a:rPr>
            <a:t>を行い、縮減に努めていく。</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普通建設事業費</a:t>
          </a:r>
          <a:r>
            <a:rPr kumimoji="1" lang="ja-JP" altLang="en-US" sz="1300" baseline="0">
              <a:solidFill>
                <a:schemeClr val="dk1"/>
              </a:solidFill>
              <a:effectLst/>
              <a:latin typeface="+mn-lt"/>
              <a:ea typeface="+mn-ea"/>
              <a:cs typeface="+mn-cs"/>
            </a:rPr>
            <a:t>についても、</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66,754</a:t>
          </a:r>
          <a:r>
            <a:rPr kumimoji="1" lang="ja-JP" altLang="ja-JP" sz="1300" baseline="0">
              <a:solidFill>
                <a:schemeClr val="dk1"/>
              </a:solidFill>
              <a:effectLst/>
              <a:latin typeface="+mn-lt"/>
              <a:ea typeface="+mn-ea"/>
              <a:cs typeface="+mn-cs"/>
            </a:rPr>
            <a:t>円となっており、類似団体と比較して高い水準となっている。これは、</a:t>
          </a:r>
          <a:r>
            <a:rPr kumimoji="1" lang="ja-JP" altLang="ja-JP" sz="1300">
              <a:solidFill>
                <a:schemeClr val="dk1"/>
              </a:solidFill>
              <a:effectLst/>
              <a:latin typeface="+mn-lt"/>
              <a:ea typeface="+mn-ea"/>
              <a:cs typeface="+mn-cs"/>
            </a:rPr>
            <a:t>地域交流センターの整備や新山口駅</a:t>
          </a:r>
          <a:r>
            <a:rPr kumimoji="1" lang="ja-JP" altLang="en-US" sz="1300">
              <a:solidFill>
                <a:schemeClr val="dk1"/>
              </a:solidFill>
              <a:effectLst/>
              <a:latin typeface="+mn-lt"/>
              <a:ea typeface="+mn-ea"/>
              <a:cs typeface="+mn-cs"/>
            </a:rPr>
            <a:t>ターミナルパーク</a:t>
          </a:r>
          <a:r>
            <a:rPr kumimoji="1" lang="ja-JP" altLang="ja-JP" sz="1300">
              <a:solidFill>
                <a:schemeClr val="dk1"/>
              </a:solidFill>
              <a:effectLst/>
              <a:latin typeface="+mn-lt"/>
              <a:ea typeface="+mn-ea"/>
              <a:cs typeface="+mn-cs"/>
            </a:rPr>
            <a:t>整備事業などの大規模な建設事業の増加によるものであ</a:t>
          </a:r>
          <a:r>
            <a:rPr kumimoji="1" lang="ja-JP" altLang="en-US" sz="1300">
              <a:solidFill>
                <a:schemeClr val="dk1"/>
              </a:solidFill>
              <a:effectLst/>
              <a:latin typeface="+mn-lt"/>
              <a:ea typeface="+mn-ea"/>
              <a:cs typeface="+mn-cs"/>
            </a:rPr>
            <a:t>る。また、同様の理由で、公債費についても、高水準となっている。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今後も</a:t>
          </a:r>
          <a:r>
            <a:rPr kumimoji="1" lang="ja-JP" altLang="en-US" sz="1300" baseline="0">
              <a:solidFill>
                <a:schemeClr val="dk1"/>
              </a:solidFill>
              <a:effectLst/>
              <a:latin typeface="+mn-lt"/>
              <a:ea typeface="+mn-ea"/>
              <a:cs typeface="+mn-cs"/>
            </a:rPr>
            <a:t>、数年は</a:t>
          </a:r>
          <a:r>
            <a:rPr kumimoji="1" lang="ja-JP" altLang="ja-JP" sz="1300">
              <a:solidFill>
                <a:schemeClr val="dk1"/>
              </a:solidFill>
              <a:effectLst/>
              <a:latin typeface="+mn-lt"/>
              <a:ea typeface="+mn-ea"/>
              <a:cs typeface="+mn-cs"/>
            </a:rPr>
            <a:t>大型建設事業実施</a:t>
          </a:r>
          <a:r>
            <a:rPr kumimoji="1" lang="ja-JP" altLang="en-US" sz="1300">
              <a:solidFill>
                <a:schemeClr val="dk1"/>
              </a:solidFill>
              <a:effectLst/>
              <a:latin typeface="+mn-lt"/>
              <a:ea typeface="+mn-ea"/>
              <a:cs typeface="+mn-cs"/>
            </a:rPr>
            <a:t>が続く予定であり、普通建設事業費・公債費は</a:t>
          </a:r>
          <a:r>
            <a:rPr kumimoji="1" lang="ja-JP" altLang="ja-JP" sz="1300" baseline="0">
              <a:solidFill>
                <a:schemeClr val="dk1"/>
              </a:solidFill>
              <a:effectLst/>
              <a:latin typeface="+mn-lt"/>
              <a:ea typeface="+mn-ea"/>
              <a:cs typeface="+mn-cs"/>
            </a:rPr>
            <a:t>高い水準で推移する見込みではあるが、</a:t>
          </a:r>
          <a:r>
            <a:rPr kumimoji="1" lang="ja-JP" altLang="en-US" sz="1300" baseline="0">
              <a:solidFill>
                <a:schemeClr val="dk1"/>
              </a:solidFill>
              <a:effectLst/>
              <a:latin typeface="+mn-lt"/>
              <a:ea typeface="+mn-ea"/>
              <a:cs typeface="+mn-cs"/>
            </a:rPr>
            <a:t>建設事業費の圧縮や</a:t>
          </a:r>
          <a:r>
            <a:rPr kumimoji="1" lang="ja-JP" altLang="ja-JP" sz="1300" baseline="0">
              <a:solidFill>
                <a:schemeClr val="dk1"/>
              </a:solidFill>
              <a:effectLst/>
              <a:latin typeface="+mn-lt"/>
              <a:ea typeface="+mn-ea"/>
              <a:cs typeface="+mn-cs"/>
            </a:rPr>
            <a:t>、交付税措置のある有利な起債を発行することで、実質的な負担を抑制していく。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85816</xdr:rowOff>
    </xdr:from>
    <xdr:to>
      <xdr:col>24</xdr:col>
      <xdr:colOff>63500</xdr:colOff>
      <xdr:row>35</xdr:row>
      <xdr:rowOff>108676</xdr:rowOff>
    </xdr:to>
    <xdr:cxnSp macro="">
      <xdr:nvCxnSpPr>
        <xdr:cNvPr id="63" name="直線コネクタ 62"/>
        <xdr:cNvCxnSpPr/>
      </xdr:nvCxnSpPr>
      <xdr:spPr>
        <a:xfrm>
          <a:off x="3797300" y="60865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155484</xdr:rowOff>
    </xdr:from>
    <xdr:to>
      <xdr:col>19</xdr:col>
      <xdr:colOff>177800</xdr:colOff>
      <xdr:row>35</xdr:row>
      <xdr:rowOff>85816</xdr:rowOff>
    </xdr:to>
    <xdr:cxnSp macro="">
      <xdr:nvCxnSpPr>
        <xdr:cNvPr id="66" name="直線コネクタ 65"/>
        <xdr:cNvCxnSpPr/>
      </xdr:nvCxnSpPr>
      <xdr:spPr>
        <a:xfrm>
          <a:off x="2908300" y="5813334"/>
          <a:ext cx="889000" cy="27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155484</xdr:rowOff>
    </xdr:from>
    <xdr:to>
      <xdr:col>15</xdr:col>
      <xdr:colOff>50800</xdr:colOff>
      <xdr:row>34</xdr:row>
      <xdr:rowOff>102689</xdr:rowOff>
    </xdr:to>
    <xdr:cxnSp macro="">
      <xdr:nvCxnSpPr>
        <xdr:cNvPr id="69" name="直線コネクタ 68"/>
        <xdr:cNvCxnSpPr/>
      </xdr:nvCxnSpPr>
      <xdr:spPr>
        <a:xfrm flipV="1">
          <a:off x="2019300" y="5813334"/>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91803</xdr:rowOff>
    </xdr:from>
    <xdr:to>
      <xdr:col>10</xdr:col>
      <xdr:colOff>114300</xdr:colOff>
      <xdr:row>34</xdr:row>
      <xdr:rowOff>102689</xdr:rowOff>
    </xdr:to>
    <xdr:cxnSp macro="">
      <xdr:nvCxnSpPr>
        <xdr:cNvPr id="72" name="直線コネクタ 71"/>
        <xdr:cNvCxnSpPr/>
      </xdr:nvCxnSpPr>
      <xdr:spPr>
        <a:xfrm>
          <a:off x="1130300" y="592110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57876</xdr:rowOff>
    </xdr:from>
    <xdr:to>
      <xdr:col>24</xdr:col>
      <xdr:colOff>114300</xdr:colOff>
      <xdr:row>35</xdr:row>
      <xdr:rowOff>159476</xdr:rowOff>
    </xdr:to>
    <xdr:sp macro="" textlink="">
      <xdr:nvSpPr>
        <xdr:cNvPr id="82" name="楕円 81"/>
        <xdr:cNvSpPr/>
      </xdr:nvSpPr>
      <xdr:spPr>
        <a:xfrm>
          <a:off x="45847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80753</xdr:rowOff>
    </xdr:from>
    <xdr:ext cx="469744" cy="259045"/>
    <xdr:sp macro="" textlink="">
      <xdr:nvSpPr>
        <xdr:cNvPr id="83" name="議会費該当値テキスト"/>
        <xdr:cNvSpPr txBox="1"/>
      </xdr:nvSpPr>
      <xdr:spPr>
        <a:xfrm>
          <a:off x="4686300" y="59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35016</xdr:rowOff>
    </xdr:from>
    <xdr:to>
      <xdr:col>20</xdr:col>
      <xdr:colOff>38100</xdr:colOff>
      <xdr:row>35</xdr:row>
      <xdr:rowOff>136616</xdr:rowOff>
    </xdr:to>
    <xdr:sp macro="" textlink="">
      <xdr:nvSpPr>
        <xdr:cNvPr id="84" name="楕円 83"/>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153143</xdr:rowOff>
    </xdr:from>
    <xdr:ext cx="469744" cy="259045"/>
    <xdr:sp macro="" textlink="">
      <xdr:nvSpPr>
        <xdr:cNvPr id="85" name="テキスト ボックス 84"/>
        <xdr:cNvSpPr txBox="1"/>
      </xdr:nvSpPr>
      <xdr:spPr>
        <a:xfrm>
          <a:off x="3562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104684</xdr:rowOff>
    </xdr:from>
    <xdr:to>
      <xdr:col>15</xdr:col>
      <xdr:colOff>101600</xdr:colOff>
      <xdr:row>34</xdr:row>
      <xdr:rowOff>34834</xdr:rowOff>
    </xdr:to>
    <xdr:sp macro="" textlink="">
      <xdr:nvSpPr>
        <xdr:cNvPr id="86" name="楕円 85"/>
        <xdr:cNvSpPr/>
      </xdr:nvSpPr>
      <xdr:spPr>
        <a:xfrm>
          <a:off x="28575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51361</xdr:rowOff>
    </xdr:from>
    <xdr:ext cx="469744" cy="259045"/>
    <xdr:sp macro="" textlink="">
      <xdr:nvSpPr>
        <xdr:cNvPr id="87" name="テキスト ボックス 86"/>
        <xdr:cNvSpPr txBox="1"/>
      </xdr:nvSpPr>
      <xdr:spPr>
        <a:xfrm>
          <a:off x="2673428" y="55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51889</xdr:rowOff>
    </xdr:from>
    <xdr:to>
      <xdr:col>10</xdr:col>
      <xdr:colOff>165100</xdr:colOff>
      <xdr:row>34</xdr:row>
      <xdr:rowOff>153489</xdr:rowOff>
    </xdr:to>
    <xdr:sp macro="" textlink="">
      <xdr:nvSpPr>
        <xdr:cNvPr id="88" name="楕円 87"/>
        <xdr:cNvSpPr/>
      </xdr:nvSpPr>
      <xdr:spPr>
        <a:xfrm>
          <a:off x="19685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89" name="テキスト ボックス 88"/>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41003</xdr:rowOff>
    </xdr:from>
    <xdr:to>
      <xdr:col>6</xdr:col>
      <xdr:colOff>38100</xdr:colOff>
      <xdr:row>34</xdr:row>
      <xdr:rowOff>142603</xdr:rowOff>
    </xdr:to>
    <xdr:sp macro="" textlink="">
      <xdr:nvSpPr>
        <xdr:cNvPr id="90" name="楕円 89"/>
        <xdr:cNvSpPr/>
      </xdr:nvSpPr>
      <xdr:spPr>
        <a:xfrm>
          <a:off x="107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159130</xdr:rowOff>
    </xdr:from>
    <xdr:ext cx="469744" cy="259045"/>
    <xdr:sp macro="" textlink="">
      <xdr:nvSpPr>
        <xdr:cNvPr id="91" name="テキスト ボックス 90"/>
        <xdr:cNvSpPr txBox="1"/>
      </xdr:nvSpPr>
      <xdr:spPr>
        <a:xfrm>
          <a:off x="895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98590</xdr:rowOff>
    </xdr:from>
    <xdr:to>
      <xdr:col>24</xdr:col>
      <xdr:colOff>63500</xdr:colOff>
      <xdr:row>56</xdr:row>
      <xdr:rowOff>2825</xdr:rowOff>
    </xdr:to>
    <xdr:cxnSp macro="">
      <xdr:nvCxnSpPr>
        <xdr:cNvPr id="121" name="直線コネクタ 120"/>
        <xdr:cNvCxnSpPr/>
      </xdr:nvCxnSpPr>
      <xdr:spPr>
        <a:xfrm>
          <a:off x="3797300" y="9528340"/>
          <a:ext cx="838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79807</xdr:rowOff>
    </xdr:from>
    <xdr:to>
      <xdr:col>19</xdr:col>
      <xdr:colOff>177800</xdr:colOff>
      <xdr:row>55</xdr:row>
      <xdr:rowOff>98590</xdr:rowOff>
    </xdr:to>
    <xdr:cxnSp macro="">
      <xdr:nvCxnSpPr>
        <xdr:cNvPr id="124" name="直線コネクタ 123"/>
        <xdr:cNvCxnSpPr/>
      </xdr:nvCxnSpPr>
      <xdr:spPr>
        <a:xfrm>
          <a:off x="2908300" y="9166657"/>
          <a:ext cx="889000" cy="3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79807</xdr:rowOff>
    </xdr:from>
    <xdr:to>
      <xdr:col>15</xdr:col>
      <xdr:colOff>50800</xdr:colOff>
      <xdr:row>54</xdr:row>
      <xdr:rowOff>150330</xdr:rowOff>
    </xdr:to>
    <xdr:cxnSp macro="">
      <xdr:nvCxnSpPr>
        <xdr:cNvPr id="127" name="直線コネクタ 126"/>
        <xdr:cNvCxnSpPr/>
      </xdr:nvCxnSpPr>
      <xdr:spPr>
        <a:xfrm flipV="1">
          <a:off x="2019300" y="9166657"/>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64167</xdr:rowOff>
    </xdr:from>
    <xdr:to>
      <xdr:col>10</xdr:col>
      <xdr:colOff>114300</xdr:colOff>
      <xdr:row>54</xdr:row>
      <xdr:rowOff>150330</xdr:rowOff>
    </xdr:to>
    <xdr:cxnSp macro="">
      <xdr:nvCxnSpPr>
        <xdr:cNvPr id="130" name="直線コネクタ 129"/>
        <xdr:cNvCxnSpPr/>
      </xdr:nvCxnSpPr>
      <xdr:spPr>
        <a:xfrm>
          <a:off x="1130300" y="9322467"/>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123475</xdr:rowOff>
    </xdr:from>
    <xdr:to>
      <xdr:col>24</xdr:col>
      <xdr:colOff>114300</xdr:colOff>
      <xdr:row>56</xdr:row>
      <xdr:rowOff>53625</xdr:rowOff>
    </xdr:to>
    <xdr:sp macro="" textlink="">
      <xdr:nvSpPr>
        <xdr:cNvPr id="140" name="楕円 139"/>
        <xdr:cNvSpPr/>
      </xdr:nvSpPr>
      <xdr:spPr>
        <a:xfrm>
          <a:off x="4584700" y="95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146352</xdr:rowOff>
    </xdr:from>
    <xdr:ext cx="534377" cy="259045"/>
    <xdr:sp macro="" textlink="">
      <xdr:nvSpPr>
        <xdr:cNvPr id="141" name="総務費該当値テキスト"/>
        <xdr:cNvSpPr txBox="1"/>
      </xdr:nvSpPr>
      <xdr:spPr>
        <a:xfrm>
          <a:off x="4686300" y="94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47790</xdr:rowOff>
    </xdr:from>
    <xdr:to>
      <xdr:col>20</xdr:col>
      <xdr:colOff>38100</xdr:colOff>
      <xdr:row>55</xdr:row>
      <xdr:rowOff>149390</xdr:rowOff>
    </xdr:to>
    <xdr:sp macro="" textlink="">
      <xdr:nvSpPr>
        <xdr:cNvPr id="142" name="楕円 141"/>
        <xdr:cNvSpPr/>
      </xdr:nvSpPr>
      <xdr:spPr>
        <a:xfrm>
          <a:off x="3746500" y="94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165917</xdr:rowOff>
    </xdr:from>
    <xdr:ext cx="534377" cy="259045"/>
    <xdr:sp macro="" textlink="">
      <xdr:nvSpPr>
        <xdr:cNvPr id="143" name="テキスト ボックス 142"/>
        <xdr:cNvSpPr txBox="1"/>
      </xdr:nvSpPr>
      <xdr:spPr>
        <a:xfrm>
          <a:off x="3530111" y="92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29007</xdr:rowOff>
    </xdr:from>
    <xdr:to>
      <xdr:col>15</xdr:col>
      <xdr:colOff>101600</xdr:colOff>
      <xdr:row>53</xdr:row>
      <xdr:rowOff>130607</xdr:rowOff>
    </xdr:to>
    <xdr:sp macro="" textlink="">
      <xdr:nvSpPr>
        <xdr:cNvPr id="144" name="楕円 143"/>
        <xdr:cNvSpPr/>
      </xdr:nvSpPr>
      <xdr:spPr>
        <a:xfrm>
          <a:off x="2857500" y="91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147134</xdr:rowOff>
    </xdr:from>
    <xdr:ext cx="534377" cy="259045"/>
    <xdr:sp macro="" textlink="">
      <xdr:nvSpPr>
        <xdr:cNvPr id="145" name="テキスト ボックス 144"/>
        <xdr:cNvSpPr txBox="1"/>
      </xdr:nvSpPr>
      <xdr:spPr>
        <a:xfrm>
          <a:off x="2641111" y="8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99530</xdr:rowOff>
    </xdr:from>
    <xdr:to>
      <xdr:col>10</xdr:col>
      <xdr:colOff>165100</xdr:colOff>
      <xdr:row>55</xdr:row>
      <xdr:rowOff>29680</xdr:rowOff>
    </xdr:to>
    <xdr:sp macro="" textlink="">
      <xdr:nvSpPr>
        <xdr:cNvPr id="146" name="楕円 145"/>
        <xdr:cNvSpPr/>
      </xdr:nvSpPr>
      <xdr:spPr>
        <a:xfrm>
          <a:off x="19685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46207</xdr:rowOff>
    </xdr:from>
    <xdr:ext cx="534377" cy="259045"/>
    <xdr:sp macro="" textlink="">
      <xdr:nvSpPr>
        <xdr:cNvPr id="147" name="テキスト ボックス 146"/>
        <xdr:cNvSpPr txBox="1"/>
      </xdr:nvSpPr>
      <xdr:spPr>
        <a:xfrm>
          <a:off x="1752111" y="9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13367</xdr:rowOff>
    </xdr:from>
    <xdr:to>
      <xdr:col>6</xdr:col>
      <xdr:colOff>38100</xdr:colOff>
      <xdr:row>54</xdr:row>
      <xdr:rowOff>114967</xdr:rowOff>
    </xdr:to>
    <xdr:sp macro="" textlink="">
      <xdr:nvSpPr>
        <xdr:cNvPr id="148" name="楕円 147"/>
        <xdr:cNvSpPr/>
      </xdr:nvSpPr>
      <xdr:spPr>
        <a:xfrm>
          <a:off x="1079500" y="9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131494</xdr:rowOff>
    </xdr:from>
    <xdr:ext cx="534377" cy="259045"/>
    <xdr:sp macro="" textlink="">
      <xdr:nvSpPr>
        <xdr:cNvPr id="149" name="テキスト ボックス 148"/>
        <xdr:cNvSpPr txBox="1"/>
      </xdr:nvSpPr>
      <xdr:spPr>
        <a:xfrm>
          <a:off x="863111" y="90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56914</xdr:rowOff>
    </xdr:from>
    <xdr:to>
      <xdr:col>24</xdr:col>
      <xdr:colOff>63500</xdr:colOff>
      <xdr:row>76</xdr:row>
      <xdr:rowOff>92663</xdr:rowOff>
    </xdr:to>
    <xdr:cxnSp macro="">
      <xdr:nvCxnSpPr>
        <xdr:cNvPr id="181" name="直線コネクタ 180"/>
        <xdr:cNvCxnSpPr/>
      </xdr:nvCxnSpPr>
      <xdr:spPr>
        <a:xfrm flipV="1">
          <a:off x="3797300" y="13087114"/>
          <a:ext cx="8382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92663</xdr:rowOff>
    </xdr:from>
    <xdr:to>
      <xdr:col>19</xdr:col>
      <xdr:colOff>177800</xdr:colOff>
      <xdr:row>76</xdr:row>
      <xdr:rowOff>168069</xdr:rowOff>
    </xdr:to>
    <xdr:cxnSp macro="">
      <xdr:nvCxnSpPr>
        <xdr:cNvPr id="184" name="直線コネクタ 183"/>
        <xdr:cNvCxnSpPr/>
      </xdr:nvCxnSpPr>
      <xdr:spPr>
        <a:xfrm flipV="1">
          <a:off x="2908300" y="131228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168069</xdr:rowOff>
    </xdr:from>
    <xdr:to>
      <xdr:col>15</xdr:col>
      <xdr:colOff>50800</xdr:colOff>
      <xdr:row>77</xdr:row>
      <xdr:rowOff>5871</xdr:rowOff>
    </xdr:to>
    <xdr:cxnSp macro="">
      <xdr:nvCxnSpPr>
        <xdr:cNvPr id="187" name="直線コネクタ 186"/>
        <xdr:cNvCxnSpPr/>
      </xdr:nvCxnSpPr>
      <xdr:spPr>
        <a:xfrm flipV="1">
          <a:off x="2019300" y="13198269"/>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5871</xdr:rowOff>
    </xdr:from>
    <xdr:to>
      <xdr:col>10</xdr:col>
      <xdr:colOff>114300</xdr:colOff>
      <xdr:row>77</xdr:row>
      <xdr:rowOff>129750</xdr:rowOff>
    </xdr:to>
    <xdr:cxnSp macro="">
      <xdr:nvCxnSpPr>
        <xdr:cNvPr id="190" name="直線コネクタ 189"/>
        <xdr:cNvCxnSpPr/>
      </xdr:nvCxnSpPr>
      <xdr:spPr>
        <a:xfrm flipV="1">
          <a:off x="1130300" y="13207521"/>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6114</xdr:rowOff>
    </xdr:from>
    <xdr:to>
      <xdr:col>24</xdr:col>
      <xdr:colOff>114300</xdr:colOff>
      <xdr:row>76</xdr:row>
      <xdr:rowOff>107714</xdr:rowOff>
    </xdr:to>
    <xdr:sp macro="" textlink="">
      <xdr:nvSpPr>
        <xdr:cNvPr id="200" name="楕円 199"/>
        <xdr:cNvSpPr/>
      </xdr:nvSpPr>
      <xdr:spPr>
        <a:xfrm>
          <a:off x="4584700" y="130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155991</xdr:rowOff>
    </xdr:from>
    <xdr:ext cx="599010" cy="259045"/>
    <xdr:sp macro="" textlink="">
      <xdr:nvSpPr>
        <xdr:cNvPr id="201" name="民生費該当値テキスト"/>
        <xdr:cNvSpPr txBox="1"/>
      </xdr:nvSpPr>
      <xdr:spPr>
        <a:xfrm>
          <a:off x="4686300" y="1301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41863</xdr:rowOff>
    </xdr:from>
    <xdr:to>
      <xdr:col>20</xdr:col>
      <xdr:colOff>38100</xdr:colOff>
      <xdr:row>76</xdr:row>
      <xdr:rowOff>143463</xdr:rowOff>
    </xdr:to>
    <xdr:sp macro="" textlink="">
      <xdr:nvSpPr>
        <xdr:cNvPr id="202" name="楕円 201"/>
        <xdr:cNvSpPr/>
      </xdr:nvSpPr>
      <xdr:spPr>
        <a:xfrm>
          <a:off x="3746500" y="130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134590</xdr:rowOff>
    </xdr:from>
    <xdr:ext cx="599010" cy="259045"/>
    <xdr:sp macro="" textlink="">
      <xdr:nvSpPr>
        <xdr:cNvPr id="203" name="テキスト ボックス 202"/>
        <xdr:cNvSpPr txBox="1"/>
      </xdr:nvSpPr>
      <xdr:spPr>
        <a:xfrm>
          <a:off x="3497795" y="131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117269</xdr:rowOff>
    </xdr:from>
    <xdr:to>
      <xdr:col>15</xdr:col>
      <xdr:colOff>101600</xdr:colOff>
      <xdr:row>77</xdr:row>
      <xdr:rowOff>47419</xdr:rowOff>
    </xdr:to>
    <xdr:sp macro="" textlink="">
      <xdr:nvSpPr>
        <xdr:cNvPr id="204" name="楕円 203"/>
        <xdr:cNvSpPr/>
      </xdr:nvSpPr>
      <xdr:spPr>
        <a:xfrm>
          <a:off x="2857500" y="13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38546</xdr:rowOff>
    </xdr:from>
    <xdr:ext cx="599010" cy="259045"/>
    <xdr:sp macro="" textlink="">
      <xdr:nvSpPr>
        <xdr:cNvPr id="205" name="テキスト ボックス 204"/>
        <xdr:cNvSpPr txBox="1"/>
      </xdr:nvSpPr>
      <xdr:spPr>
        <a:xfrm>
          <a:off x="2608795" y="1324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126521</xdr:rowOff>
    </xdr:from>
    <xdr:to>
      <xdr:col>10</xdr:col>
      <xdr:colOff>165100</xdr:colOff>
      <xdr:row>77</xdr:row>
      <xdr:rowOff>56671</xdr:rowOff>
    </xdr:to>
    <xdr:sp macro="" textlink="">
      <xdr:nvSpPr>
        <xdr:cNvPr id="206" name="楕円 205"/>
        <xdr:cNvSpPr/>
      </xdr:nvSpPr>
      <xdr:spPr>
        <a:xfrm>
          <a:off x="1968500" y="131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47798</xdr:rowOff>
    </xdr:from>
    <xdr:ext cx="599010" cy="259045"/>
    <xdr:sp macro="" textlink="">
      <xdr:nvSpPr>
        <xdr:cNvPr id="207" name="テキスト ボックス 206"/>
        <xdr:cNvSpPr txBox="1"/>
      </xdr:nvSpPr>
      <xdr:spPr>
        <a:xfrm>
          <a:off x="1719795" y="1324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78950</xdr:rowOff>
    </xdr:from>
    <xdr:to>
      <xdr:col>6</xdr:col>
      <xdr:colOff>38100</xdr:colOff>
      <xdr:row>78</xdr:row>
      <xdr:rowOff>9100</xdr:rowOff>
    </xdr:to>
    <xdr:sp macro="" textlink="">
      <xdr:nvSpPr>
        <xdr:cNvPr id="208" name="楕円 207"/>
        <xdr:cNvSpPr/>
      </xdr:nvSpPr>
      <xdr:spPr>
        <a:xfrm>
          <a:off x="1079500" y="13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227</xdr:rowOff>
    </xdr:from>
    <xdr:ext cx="599010" cy="259045"/>
    <xdr:sp macro="" textlink="">
      <xdr:nvSpPr>
        <xdr:cNvPr id="209" name="テキスト ボックス 208"/>
        <xdr:cNvSpPr txBox="1"/>
      </xdr:nvSpPr>
      <xdr:spPr>
        <a:xfrm>
          <a:off x="830795" y="133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168013</xdr:rowOff>
    </xdr:from>
    <xdr:to>
      <xdr:col>24</xdr:col>
      <xdr:colOff>63500</xdr:colOff>
      <xdr:row>95</xdr:row>
      <xdr:rowOff>99792</xdr:rowOff>
    </xdr:to>
    <xdr:cxnSp macro="">
      <xdr:nvCxnSpPr>
        <xdr:cNvPr id="241" name="直線コネクタ 240"/>
        <xdr:cNvCxnSpPr/>
      </xdr:nvCxnSpPr>
      <xdr:spPr>
        <a:xfrm>
          <a:off x="3797300" y="16284313"/>
          <a:ext cx="838200" cy="10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168013</xdr:rowOff>
    </xdr:from>
    <xdr:to>
      <xdr:col>19</xdr:col>
      <xdr:colOff>177800</xdr:colOff>
      <xdr:row>95</xdr:row>
      <xdr:rowOff>71284</xdr:rowOff>
    </xdr:to>
    <xdr:cxnSp macro="">
      <xdr:nvCxnSpPr>
        <xdr:cNvPr id="244" name="直線コネクタ 243"/>
        <xdr:cNvCxnSpPr/>
      </xdr:nvCxnSpPr>
      <xdr:spPr>
        <a:xfrm flipV="1">
          <a:off x="2908300" y="16284313"/>
          <a:ext cx="889000" cy="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71284</xdr:rowOff>
    </xdr:from>
    <xdr:to>
      <xdr:col>15</xdr:col>
      <xdr:colOff>50800</xdr:colOff>
      <xdr:row>95</xdr:row>
      <xdr:rowOff>152045</xdr:rowOff>
    </xdr:to>
    <xdr:cxnSp macro="">
      <xdr:nvCxnSpPr>
        <xdr:cNvPr id="247" name="直線コネクタ 246"/>
        <xdr:cNvCxnSpPr/>
      </xdr:nvCxnSpPr>
      <xdr:spPr>
        <a:xfrm flipV="1">
          <a:off x="2019300" y="1635903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152045</xdr:rowOff>
    </xdr:from>
    <xdr:to>
      <xdr:col>10</xdr:col>
      <xdr:colOff>114300</xdr:colOff>
      <xdr:row>96</xdr:row>
      <xdr:rowOff>13937</xdr:rowOff>
    </xdr:to>
    <xdr:cxnSp macro="">
      <xdr:nvCxnSpPr>
        <xdr:cNvPr id="250" name="直線コネクタ 249"/>
        <xdr:cNvCxnSpPr/>
      </xdr:nvCxnSpPr>
      <xdr:spPr>
        <a:xfrm flipV="1">
          <a:off x="1130300" y="16439795"/>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48992</xdr:rowOff>
    </xdr:from>
    <xdr:to>
      <xdr:col>24</xdr:col>
      <xdr:colOff>114300</xdr:colOff>
      <xdr:row>95</xdr:row>
      <xdr:rowOff>150592</xdr:rowOff>
    </xdr:to>
    <xdr:sp macro="" textlink="">
      <xdr:nvSpPr>
        <xdr:cNvPr id="260" name="楕円 259"/>
        <xdr:cNvSpPr/>
      </xdr:nvSpPr>
      <xdr:spPr>
        <a:xfrm>
          <a:off x="4584700" y="163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71869</xdr:rowOff>
    </xdr:from>
    <xdr:ext cx="534377" cy="259045"/>
    <xdr:sp macro="" textlink="">
      <xdr:nvSpPr>
        <xdr:cNvPr id="261" name="衛生費該当値テキスト"/>
        <xdr:cNvSpPr txBox="1"/>
      </xdr:nvSpPr>
      <xdr:spPr>
        <a:xfrm>
          <a:off x="4686300" y="161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117213</xdr:rowOff>
    </xdr:from>
    <xdr:to>
      <xdr:col>20</xdr:col>
      <xdr:colOff>38100</xdr:colOff>
      <xdr:row>95</xdr:row>
      <xdr:rowOff>47363</xdr:rowOff>
    </xdr:to>
    <xdr:sp macro="" textlink="">
      <xdr:nvSpPr>
        <xdr:cNvPr id="262" name="楕円 261"/>
        <xdr:cNvSpPr/>
      </xdr:nvSpPr>
      <xdr:spPr>
        <a:xfrm>
          <a:off x="3746500" y="162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63890</xdr:rowOff>
    </xdr:from>
    <xdr:ext cx="534377" cy="259045"/>
    <xdr:sp macro="" textlink="">
      <xdr:nvSpPr>
        <xdr:cNvPr id="263" name="テキスト ボックス 262"/>
        <xdr:cNvSpPr txBox="1"/>
      </xdr:nvSpPr>
      <xdr:spPr>
        <a:xfrm>
          <a:off x="3530111" y="160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20484</xdr:rowOff>
    </xdr:from>
    <xdr:to>
      <xdr:col>15</xdr:col>
      <xdr:colOff>101600</xdr:colOff>
      <xdr:row>95</xdr:row>
      <xdr:rowOff>122084</xdr:rowOff>
    </xdr:to>
    <xdr:sp macro="" textlink="">
      <xdr:nvSpPr>
        <xdr:cNvPr id="264" name="楕円 263"/>
        <xdr:cNvSpPr/>
      </xdr:nvSpPr>
      <xdr:spPr>
        <a:xfrm>
          <a:off x="2857500" y="163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138611</xdr:rowOff>
    </xdr:from>
    <xdr:ext cx="534377" cy="259045"/>
    <xdr:sp macro="" textlink="">
      <xdr:nvSpPr>
        <xdr:cNvPr id="265" name="テキスト ボックス 264"/>
        <xdr:cNvSpPr txBox="1"/>
      </xdr:nvSpPr>
      <xdr:spPr>
        <a:xfrm>
          <a:off x="2641111" y="160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101245</xdr:rowOff>
    </xdr:from>
    <xdr:to>
      <xdr:col>10</xdr:col>
      <xdr:colOff>165100</xdr:colOff>
      <xdr:row>96</xdr:row>
      <xdr:rowOff>31395</xdr:rowOff>
    </xdr:to>
    <xdr:sp macro="" textlink="">
      <xdr:nvSpPr>
        <xdr:cNvPr id="266" name="楕円 265"/>
        <xdr:cNvSpPr/>
      </xdr:nvSpPr>
      <xdr:spPr>
        <a:xfrm>
          <a:off x="1968500" y="163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22522</xdr:rowOff>
    </xdr:from>
    <xdr:ext cx="534377" cy="259045"/>
    <xdr:sp macro="" textlink="">
      <xdr:nvSpPr>
        <xdr:cNvPr id="267" name="テキスト ボックス 266"/>
        <xdr:cNvSpPr txBox="1"/>
      </xdr:nvSpPr>
      <xdr:spPr>
        <a:xfrm>
          <a:off x="1752111"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134587</xdr:rowOff>
    </xdr:from>
    <xdr:to>
      <xdr:col>6</xdr:col>
      <xdr:colOff>38100</xdr:colOff>
      <xdr:row>96</xdr:row>
      <xdr:rowOff>64737</xdr:rowOff>
    </xdr:to>
    <xdr:sp macro="" textlink="">
      <xdr:nvSpPr>
        <xdr:cNvPr id="268" name="楕円 267"/>
        <xdr:cNvSpPr/>
      </xdr:nvSpPr>
      <xdr:spPr>
        <a:xfrm>
          <a:off x="1079500" y="16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55864</xdr:rowOff>
    </xdr:from>
    <xdr:ext cx="534377" cy="259045"/>
    <xdr:sp macro="" textlink="">
      <xdr:nvSpPr>
        <xdr:cNvPr id="269" name="テキスト ボックス 268"/>
        <xdr:cNvSpPr txBox="1"/>
      </xdr:nvSpPr>
      <xdr:spPr>
        <a:xfrm>
          <a:off x="863111" y="165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124460</xdr:rowOff>
    </xdr:from>
    <xdr:to>
      <xdr:col>55</xdr:col>
      <xdr:colOff>0</xdr:colOff>
      <xdr:row>38</xdr:row>
      <xdr:rowOff>76073</xdr:rowOff>
    </xdr:to>
    <xdr:cxnSp macro="">
      <xdr:nvCxnSpPr>
        <xdr:cNvPr id="298" name="直線コネクタ 297"/>
        <xdr:cNvCxnSpPr/>
      </xdr:nvCxnSpPr>
      <xdr:spPr>
        <a:xfrm>
          <a:off x="9639300" y="6468110"/>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124460</xdr:rowOff>
    </xdr:from>
    <xdr:to>
      <xdr:col>50</xdr:col>
      <xdr:colOff>114300</xdr:colOff>
      <xdr:row>37</xdr:row>
      <xdr:rowOff>133985</xdr:rowOff>
    </xdr:to>
    <xdr:cxnSp macro="">
      <xdr:nvCxnSpPr>
        <xdr:cNvPr id="301" name="直線コネクタ 300"/>
        <xdr:cNvCxnSpPr/>
      </xdr:nvCxnSpPr>
      <xdr:spPr>
        <a:xfrm flipV="1">
          <a:off x="8750300" y="64681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133985</xdr:rowOff>
    </xdr:to>
    <xdr:cxnSp macro="">
      <xdr:nvCxnSpPr>
        <xdr:cNvPr id="304" name="直線コネクタ 303"/>
        <xdr:cNvCxnSpPr/>
      </xdr:nvCxnSpPr>
      <xdr:spPr>
        <a:xfrm>
          <a:off x="7861300" y="642010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63119</xdr:rowOff>
    </xdr:from>
    <xdr:to>
      <xdr:col>41</xdr:col>
      <xdr:colOff>50800</xdr:colOff>
      <xdr:row>37</xdr:row>
      <xdr:rowOff>76454</xdr:rowOff>
    </xdr:to>
    <xdr:cxnSp macro="">
      <xdr:nvCxnSpPr>
        <xdr:cNvPr id="307" name="直線コネクタ 306"/>
        <xdr:cNvCxnSpPr/>
      </xdr:nvCxnSpPr>
      <xdr:spPr>
        <a:xfrm>
          <a:off x="6972300" y="640676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25273</xdr:rowOff>
    </xdr:from>
    <xdr:to>
      <xdr:col>55</xdr:col>
      <xdr:colOff>50800</xdr:colOff>
      <xdr:row>38</xdr:row>
      <xdr:rowOff>126873</xdr:rowOff>
    </xdr:to>
    <xdr:sp macro="" textlink="">
      <xdr:nvSpPr>
        <xdr:cNvPr id="317" name="楕円 316"/>
        <xdr:cNvSpPr/>
      </xdr:nvSpPr>
      <xdr:spPr>
        <a:xfrm>
          <a:off x="104267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3700</xdr:rowOff>
    </xdr:from>
    <xdr:ext cx="378565" cy="259045"/>
    <xdr:sp macro="" textlink="">
      <xdr:nvSpPr>
        <xdr:cNvPr id="318" name="労働費該当値テキスト"/>
        <xdr:cNvSpPr txBox="1"/>
      </xdr:nvSpPr>
      <xdr:spPr>
        <a:xfrm>
          <a:off x="10528300"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73660</xdr:rowOff>
    </xdr:from>
    <xdr:to>
      <xdr:col>50</xdr:col>
      <xdr:colOff>165100</xdr:colOff>
      <xdr:row>38</xdr:row>
      <xdr:rowOff>3810</xdr:rowOff>
    </xdr:to>
    <xdr:sp macro="" textlink="">
      <xdr:nvSpPr>
        <xdr:cNvPr id="319" name="楕円 318"/>
        <xdr:cNvSpPr/>
      </xdr:nvSpPr>
      <xdr:spPr>
        <a:xfrm>
          <a:off x="9588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166387</xdr:rowOff>
    </xdr:from>
    <xdr:ext cx="378565" cy="259045"/>
    <xdr:sp macro="" textlink="">
      <xdr:nvSpPr>
        <xdr:cNvPr id="320" name="テキスト ボックス 319"/>
        <xdr:cNvSpPr txBox="1"/>
      </xdr:nvSpPr>
      <xdr:spPr>
        <a:xfrm>
          <a:off x="9450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83185</xdr:rowOff>
    </xdr:from>
    <xdr:to>
      <xdr:col>46</xdr:col>
      <xdr:colOff>38100</xdr:colOff>
      <xdr:row>38</xdr:row>
      <xdr:rowOff>13335</xdr:rowOff>
    </xdr:to>
    <xdr:sp macro="" textlink="">
      <xdr:nvSpPr>
        <xdr:cNvPr id="321" name="楕円 320"/>
        <xdr:cNvSpPr/>
      </xdr:nvSpPr>
      <xdr:spPr>
        <a:xfrm>
          <a:off x="869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29862</xdr:rowOff>
    </xdr:from>
    <xdr:ext cx="378565" cy="259045"/>
    <xdr:sp macro="" textlink="">
      <xdr:nvSpPr>
        <xdr:cNvPr id="322" name="テキスト ボックス 321"/>
        <xdr:cNvSpPr txBox="1"/>
      </xdr:nvSpPr>
      <xdr:spPr>
        <a:xfrm>
          <a:off x="8561017" y="620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25654</xdr:rowOff>
    </xdr:from>
    <xdr:to>
      <xdr:col>41</xdr:col>
      <xdr:colOff>101600</xdr:colOff>
      <xdr:row>37</xdr:row>
      <xdr:rowOff>127254</xdr:rowOff>
    </xdr:to>
    <xdr:sp macro="" textlink="">
      <xdr:nvSpPr>
        <xdr:cNvPr id="323" name="楕円 322"/>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118381</xdr:rowOff>
    </xdr:from>
    <xdr:ext cx="378565" cy="259045"/>
    <xdr:sp macro="" textlink="">
      <xdr:nvSpPr>
        <xdr:cNvPr id="324" name="テキスト ボックス 323"/>
        <xdr:cNvSpPr txBox="1"/>
      </xdr:nvSpPr>
      <xdr:spPr>
        <a:xfrm>
          <a:off x="7672017"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12319</xdr:rowOff>
    </xdr:from>
    <xdr:to>
      <xdr:col>36</xdr:col>
      <xdr:colOff>165100</xdr:colOff>
      <xdr:row>37</xdr:row>
      <xdr:rowOff>113919</xdr:rowOff>
    </xdr:to>
    <xdr:sp macro="" textlink="">
      <xdr:nvSpPr>
        <xdr:cNvPr id="325" name="楕円 324"/>
        <xdr:cNvSpPr/>
      </xdr:nvSpPr>
      <xdr:spPr>
        <a:xfrm>
          <a:off x="6921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105046</xdr:rowOff>
    </xdr:from>
    <xdr:ext cx="378565" cy="259045"/>
    <xdr:sp macro="" textlink="">
      <xdr:nvSpPr>
        <xdr:cNvPr id="326" name="テキスト ボックス 325"/>
        <xdr:cNvSpPr txBox="1"/>
      </xdr:nvSpPr>
      <xdr:spPr>
        <a:xfrm>
          <a:off x="6783017"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33858</xdr:rowOff>
    </xdr:from>
    <xdr:to>
      <xdr:col>54</xdr:col>
      <xdr:colOff>189865</xdr:colOff>
      <xdr:row>59</xdr:row>
      <xdr:rowOff>21286</xdr:rowOff>
    </xdr:to>
    <xdr:cxnSp macro="">
      <xdr:nvCxnSpPr>
        <xdr:cNvPr id="350" name="直線コネクタ 349"/>
        <xdr:cNvCxnSpPr/>
      </xdr:nvCxnSpPr>
      <xdr:spPr>
        <a:xfrm flipV="1">
          <a:off x="10475595" y="8949258"/>
          <a:ext cx="1270" cy="1187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25113</xdr:rowOff>
    </xdr:from>
    <xdr:ext cx="378565" cy="259045"/>
    <xdr:sp macro="" textlink="">
      <xdr:nvSpPr>
        <xdr:cNvPr id="351" name="農林水産業費最小値テキスト"/>
        <xdr:cNvSpPr txBox="1"/>
      </xdr:nvSpPr>
      <xdr:spPr>
        <a:xfrm>
          <a:off x="10528300" y="10140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21286</xdr:rowOff>
    </xdr:from>
    <xdr:to>
      <xdr:col>55</xdr:col>
      <xdr:colOff>88900</xdr:colOff>
      <xdr:row>59</xdr:row>
      <xdr:rowOff>21286</xdr:rowOff>
    </xdr:to>
    <xdr:cxnSp macro="">
      <xdr:nvCxnSpPr>
        <xdr:cNvPr id="352" name="直線コネクタ 351"/>
        <xdr:cNvCxnSpPr/>
      </xdr:nvCxnSpPr>
      <xdr:spPr>
        <a:xfrm>
          <a:off x="10388600" y="1013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151985</xdr:rowOff>
    </xdr:from>
    <xdr:ext cx="534377" cy="259045"/>
    <xdr:sp macro="" textlink="">
      <xdr:nvSpPr>
        <xdr:cNvPr id="353" name="農林水産業費最大値テキスト"/>
        <xdr:cNvSpPr txBox="1"/>
      </xdr:nvSpPr>
      <xdr:spPr>
        <a:xfrm>
          <a:off x="10528300" y="87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33858</xdr:rowOff>
    </xdr:from>
    <xdr:to>
      <xdr:col>55</xdr:col>
      <xdr:colOff>88900</xdr:colOff>
      <xdr:row>52</xdr:row>
      <xdr:rowOff>33858</xdr:rowOff>
    </xdr:to>
    <xdr:cxnSp macro="">
      <xdr:nvCxnSpPr>
        <xdr:cNvPr id="354" name="直線コネクタ 353"/>
        <xdr:cNvCxnSpPr/>
      </xdr:nvCxnSpPr>
      <xdr:spPr>
        <a:xfrm>
          <a:off x="10388600" y="894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71806</xdr:rowOff>
    </xdr:from>
    <xdr:to>
      <xdr:col>55</xdr:col>
      <xdr:colOff>0</xdr:colOff>
      <xdr:row>52</xdr:row>
      <xdr:rowOff>33858</xdr:rowOff>
    </xdr:to>
    <xdr:cxnSp macro="">
      <xdr:nvCxnSpPr>
        <xdr:cNvPr id="355" name="直線コネクタ 354"/>
        <xdr:cNvCxnSpPr/>
      </xdr:nvCxnSpPr>
      <xdr:spPr>
        <a:xfrm>
          <a:off x="9639300" y="8815756"/>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82643</xdr:rowOff>
    </xdr:from>
    <xdr:ext cx="469744" cy="259045"/>
    <xdr:sp macro="" textlink="">
      <xdr:nvSpPr>
        <xdr:cNvPr id="356" name="農林水産業費平均値テキスト"/>
        <xdr:cNvSpPr txBox="1"/>
      </xdr:nvSpPr>
      <xdr:spPr>
        <a:xfrm>
          <a:off x="10528300" y="9855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104216</xdr:rowOff>
    </xdr:from>
    <xdr:to>
      <xdr:col>55</xdr:col>
      <xdr:colOff>50800</xdr:colOff>
      <xdr:row>58</xdr:row>
      <xdr:rowOff>34366</xdr:rowOff>
    </xdr:to>
    <xdr:sp macro="" textlink="">
      <xdr:nvSpPr>
        <xdr:cNvPr id="357" name="フローチャート: 判断 356"/>
        <xdr:cNvSpPr/>
      </xdr:nvSpPr>
      <xdr:spPr>
        <a:xfrm>
          <a:off x="104267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71806</xdr:rowOff>
    </xdr:from>
    <xdr:to>
      <xdr:col>50</xdr:col>
      <xdr:colOff>114300</xdr:colOff>
      <xdr:row>52</xdr:row>
      <xdr:rowOff>99847</xdr:rowOff>
    </xdr:to>
    <xdr:cxnSp macro="">
      <xdr:nvCxnSpPr>
        <xdr:cNvPr id="358" name="直線コネクタ 357"/>
        <xdr:cNvCxnSpPr/>
      </xdr:nvCxnSpPr>
      <xdr:spPr>
        <a:xfrm flipV="1">
          <a:off x="8750300" y="881575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120980</xdr:rowOff>
    </xdr:from>
    <xdr:to>
      <xdr:col>50</xdr:col>
      <xdr:colOff>165100</xdr:colOff>
      <xdr:row>58</xdr:row>
      <xdr:rowOff>51130</xdr:rowOff>
    </xdr:to>
    <xdr:sp macro="" textlink="">
      <xdr:nvSpPr>
        <xdr:cNvPr id="359" name="フローチャート: 判断 358"/>
        <xdr:cNvSpPr/>
      </xdr:nvSpPr>
      <xdr:spPr>
        <a:xfrm>
          <a:off x="9588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42257</xdr:rowOff>
    </xdr:from>
    <xdr:ext cx="469744" cy="259045"/>
    <xdr:sp macro="" textlink="">
      <xdr:nvSpPr>
        <xdr:cNvPr id="360" name="テキスト ボックス 359"/>
        <xdr:cNvSpPr txBox="1"/>
      </xdr:nvSpPr>
      <xdr:spPr>
        <a:xfrm>
          <a:off x="9404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99847</xdr:rowOff>
    </xdr:from>
    <xdr:to>
      <xdr:col>45</xdr:col>
      <xdr:colOff>177800</xdr:colOff>
      <xdr:row>53</xdr:row>
      <xdr:rowOff>97104</xdr:rowOff>
    </xdr:to>
    <xdr:cxnSp macro="">
      <xdr:nvCxnSpPr>
        <xdr:cNvPr id="361" name="直線コネクタ 360"/>
        <xdr:cNvCxnSpPr/>
      </xdr:nvCxnSpPr>
      <xdr:spPr>
        <a:xfrm flipV="1">
          <a:off x="7861300" y="9015247"/>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88747</xdr:rowOff>
    </xdr:from>
    <xdr:to>
      <xdr:col>46</xdr:col>
      <xdr:colOff>38100</xdr:colOff>
      <xdr:row>58</xdr:row>
      <xdr:rowOff>18897</xdr:rowOff>
    </xdr:to>
    <xdr:sp macro="" textlink="">
      <xdr:nvSpPr>
        <xdr:cNvPr id="362" name="フローチャート: 判断 361"/>
        <xdr:cNvSpPr/>
      </xdr:nvSpPr>
      <xdr:spPr>
        <a:xfrm>
          <a:off x="8699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10024</xdr:rowOff>
    </xdr:from>
    <xdr:ext cx="469744" cy="259045"/>
    <xdr:sp macro="" textlink="">
      <xdr:nvSpPr>
        <xdr:cNvPr id="363" name="テキスト ボックス 362"/>
        <xdr:cNvSpPr txBox="1"/>
      </xdr:nvSpPr>
      <xdr:spPr>
        <a:xfrm>
          <a:off x="8515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67691</xdr:rowOff>
    </xdr:from>
    <xdr:to>
      <xdr:col>41</xdr:col>
      <xdr:colOff>50800</xdr:colOff>
      <xdr:row>53</xdr:row>
      <xdr:rowOff>97104</xdr:rowOff>
    </xdr:to>
    <xdr:cxnSp macro="">
      <xdr:nvCxnSpPr>
        <xdr:cNvPr id="364" name="直線コネクタ 363"/>
        <xdr:cNvCxnSpPr/>
      </xdr:nvCxnSpPr>
      <xdr:spPr>
        <a:xfrm>
          <a:off x="6972300" y="915454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116484</xdr:rowOff>
    </xdr:from>
    <xdr:to>
      <xdr:col>41</xdr:col>
      <xdr:colOff>101600</xdr:colOff>
      <xdr:row>57</xdr:row>
      <xdr:rowOff>46634</xdr:rowOff>
    </xdr:to>
    <xdr:sp macro="" textlink="">
      <xdr:nvSpPr>
        <xdr:cNvPr id="365" name="フローチャート: 判断 364"/>
        <xdr:cNvSpPr/>
      </xdr:nvSpPr>
      <xdr:spPr>
        <a:xfrm>
          <a:off x="7810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37761</xdr:rowOff>
    </xdr:from>
    <xdr:ext cx="469744" cy="259045"/>
    <xdr:sp macro="" textlink="">
      <xdr:nvSpPr>
        <xdr:cNvPr id="366" name="テキスト ボックス 365"/>
        <xdr:cNvSpPr txBox="1"/>
      </xdr:nvSpPr>
      <xdr:spPr>
        <a:xfrm>
          <a:off x="7626428"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73203</xdr:rowOff>
    </xdr:from>
    <xdr:to>
      <xdr:col>36</xdr:col>
      <xdr:colOff>165100</xdr:colOff>
      <xdr:row>57</xdr:row>
      <xdr:rowOff>3353</xdr:rowOff>
    </xdr:to>
    <xdr:sp macro="" textlink="">
      <xdr:nvSpPr>
        <xdr:cNvPr id="367" name="フローチャート: 判断 366"/>
        <xdr:cNvSpPr/>
      </xdr:nvSpPr>
      <xdr:spPr>
        <a:xfrm>
          <a:off x="6921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165930</xdr:rowOff>
    </xdr:from>
    <xdr:ext cx="469744" cy="259045"/>
    <xdr:sp macro="" textlink="">
      <xdr:nvSpPr>
        <xdr:cNvPr id="368" name="テキスト ボックス 367"/>
        <xdr:cNvSpPr txBox="1"/>
      </xdr:nvSpPr>
      <xdr:spPr>
        <a:xfrm>
          <a:off x="6737428"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154508</xdr:rowOff>
    </xdr:from>
    <xdr:to>
      <xdr:col>55</xdr:col>
      <xdr:colOff>50800</xdr:colOff>
      <xdr:row>52</xdr:row>
      <xdr:rowOff>84658</xdr:rowOff>
    </xdr:to>
    <xdr:sp macro="" textlink="">
      <xdr:nvSpPr>
        <xdr:cNvPr id="374" name="楕円 373"/>
        <xdr:cNvSpPr/>
      </xdr:nvSpPr>
      <xdr:spPr>
        <a:xfrm>
          <a:off x="104267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107535</xdr:rowOff>
    </xdr:from>
    <xdr:ext cx="534377" cy="259045"/>
    <xdr:sp macro="" textlink="">
      <xdr:nvSpPr>
        <xdr:cNvPr id="375" name="農林水産業費該当値テキスト"/>
        <xdr:cNvSpPr txBox="1"/>
      </xdr:nvSpPr>
      <xdr:spPr>
        <a:xfrm>
          <a:off x="10528300" y="88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21006</xdr:rowOff>
    </xdr:from>
    <xdr:to>
      <xdr:col>50</xdr:col>
      <xdr:colOff>165100</xdr:colOff>
      <xdr:row>51</xdr:row>
      <xdr:rowOff>122606</xdr:rowOff>
    </xdr:to>
    <xdr:sp macro="" textlink="">
      <xdr:nvSpPr>
        <xdr:cNvPr id="376" name="楕円 375"/>
        <xdr:cNvSpPr/>
      </xdr:nvSpPr>
      <xdr:spPr>
        <a:xfrm>
          <a:off x="95885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139133</xdr:rowOff>
    </xdr:from>
    <xdr:ext cx="534377" cy="259045"/>
    <xdr:sp macro="" textlink="">
      <xdr:nvSpPr>
        <xdr:cNvPr id="377" name="テキスト ボックス 376"/>
        <xdr:cNvSpPr txBox="1"/>
      </xdr:nvSpPr>
      <xdr:spPr>
        <a:xfrm>
          <a:off x="9372111" y="85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49047</xdr:rowOff>
    </xdr:from>
    <xdr:to>
      <xdr:col>46</xdr:col>
      <xdr:colOff>38100</xdr:colOff>
      <xdr:row>52</xdr:row>
      <xdr:rowOff>150647</xdr:rowOff>
    </xdr:to>
    <xdr:sp macro="" textlink="">
      <xdr:nvSpPr>
        <xdr:cNvPr id="378" name="楕円 377"/>
        <xdr:cNvSpPr/>
      </xdr:nvSpPr>
      <xdr:spPr>
        <a:xfrm>
          <a:off x="8699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167174</xdr:rowOff>
    </xdr:from>
    <xdr:ext cx="534377" cy="259045"/>
    <xdr:sp macro="" textlink="">
      <xdr:nvSpPr>
        <xdr:cNvPr id="379" name="テキスト ボックス 378"/>
        <xdr:cNvSpPr txBox="1"/>
      </xdr:nvSpPr>
      <xdr:spPr>
        <a:xfrm>
          <a:off x="8483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46304</xdr:rowOff>
    </xdr:from>
    <xdr:to>
      <xdr:col>41</xdr:col>
      <xdr:colOff>101600</xdr:colOff>
      <xdr:row>53</xdr:row>
      <xdr:rowOff>147904</xdr:rowOff>
    </xdr:to>
    <xdr:sp macro="" textlink="">
      <xdr:nvSpPr>
        <xdr:cNvPr id="380" name="楕円 379"/>
        <xdr:cNvSpPr/>
      </xdr:nvSpPr>
      <xdr:spPr>
        <a:xfrm>
          <a:off x="7810500" y="91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164431</xdr:rowOff>
    </xdr:from>
    <xdr:ext cx="534377" cy="259045"/>
    <xdr:sp macro="" textlink="">
      <xdr:nvSpPr>
        <xdr:cNvPr id="381" name="テキスト ボックス 380"/>
        <xdr:cNvSpPr txBox="1"/>
      </xdr:nvSpPr>
      <xdr:spPr>
        <a:xfrm>
          <a:off x="7594111" y="8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16891</xdr:rowOff>
    </xdr:from>
    <xdr:to>
      <xdr:col>36</xdr:col>
      <xdr:colOff>165100</xdr:colOff>
      <xdr:row>53</xdr:row>
      <xdr:rowOff>118491</xdr:rowOff>
    </xdr:to>
    <xdr:sp macro="" textlink="">
      <xdr:nvSpPr>
        <xdr:cNvPr id="382" name="楕円 381"/>
        <xdr:cNvSpPr/>
      </xdr:nvSpPr>
      <xdr:spPr>
        <a:xfrm>
          <a:off x="6921500" y="91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135018</xdr:rowOff>
    </xdr:from>
    <xdr:ext cx="534377" cy="259045"/>
    <xdr:sp macro="" textlink="">
      <xdr:nvSpPr>
        <xdr:cNvPr id="383" name="テキスト ボックス 382"/>
        <xdr:cNvSpPr txBox="1"/>
      </xdr:nvSpPr>
      <xdr:spPr>
        <a:xfrm>
          <a:off x="6705111" y="88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5" name="直線コネクタ 404"/>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6"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7" name="直線コネクタ 406"/>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8"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9" name="直線コネクタ 408"/>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54341</xdr:rowOff>
    </xdr:from>
    <xdr:to>
      <xdr:col>55</xdr:col>
      <xdr:colOff>0</xdr:colOff>
      <xdr:row>74</xdr:row>
      <xdr:rowOff>157622</xdr:rowOff>
    </xdr:to>
    <xdr:cxnSp macro="">
      <xdr:nvCxnSpPr>
        <xdr:cNvPr id="410" name="直線コネクタ 409"/>
        <xdr:cNvCxnSpPr/>
      </xdr:nvCxnSpPr>
      <xdr:spPr>
        <a:xfrm flipV="1">
          <a:off x="9639300" y="12741641"/>
          <a:ext cx="8382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11"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2" name="フローチャート: 判断 411"/>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157622</xdr:rowOff>
    </xdr:from>
    <xdr:to>
      <xdr:col>50</xdr:col>
      <xdr:colOff>114300</xdr:colOff>
      <xdr:row>75</xdr:row>
      <xdr:rowOff>132751</xdr:rowOff>
    </xdr:to>
    <xdr:cxnSp macro="">
      <xdr:nvCxnSpPr>
        <xdr:cNvPr id="413" name="直線コネクタ 412"/>
        <xdr:cNvCxnSpPr/>
      </xdr:nvCxnSpPr>
      <xdr:spPr>
        <a:xfrm flipV="1">
          <a:off x="8750300" y="12844922"/>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4" name="フローチャート: 判断 413"/>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5" name="テキスト ボックス 414"/>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79166</xdr:rowOff>
    </xdr:from>
    <xdr:to>
      <xdr:col>45</xdr:col>
      <xdr:colOff>177800</xdr:colOff>
      <xdr:row>75</xdr:row>
      <xdr:rowOff>132751</xdr:rowOff>
    </xdr:to>
    <xdr:cxnSp macro="">
      <xdr:nvCxnSpPr>
        <xdr:cNvPr id="416" name="直線コネクタ 415"/>
        <xdr:cNvCxnSpPr/>
      </xdr:nvCxnSpPr>
      <xdr:spPr>
        <a:xfrm>
          <a:off x="7861300" y="12937916"/>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7" name="フローチャート: 判断 416"/>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27551</xdr:rowOff>
    </xdr:from>
    <xdr:ext cx="469744" cy="259045"/>
    <xdr:sp macro="" textlink="">
      <xdr:nvSpPr>
        <xdr:cNvPr id="418" name="テキスト ボックス 417"/>
        <xdr:cNvSpPr txBox="1"/>
      </xdr:nvSpPr>
      <xdr:spPr>
        <a:xfrm>
          <a:off x="8515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79166</xdr:rowOff>
    </xdr:from>
    <xdr:to>
      <xdr:col>41</xdr:col>
      <xdr:colOff>50800</xdr:colOff>
      <xdr:row>76</xdr:row>
      <xdr:rowOff>55209</xdr:rowOff>
    </xdr:to>
    <xdr:cxnSp macro="">
      <xdr:nvCxnSpPr>
        <xdr:cNvPr id="419" name="直線コネクタ 418"/>
        <xdr:cNvCxnSpPr/>
      </xdr:nvCxnSpPr>
      <xdr:spPr>
        <a:xfrm flipV="1">
          <a:off x="6972300" y="12937916"/>
          <a:ext cx="889000" cy="1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20" name="フローチャート: 判断 419"/>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21" name="テキスト ボックス 420"/>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2" name="フローチャート: 判断 421"/>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23" name="テキスト ボックス 422"/>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3541</xdr:rowOff>
    </xdr:from>
    <xdr:to>
      <xdr:col>55</xdr:col>
      <xdr:colOff>50800</xdr:colOff>
      <xdr:row>74</xdr:row>
      <xdr:rowOff>105141</xdr:rowOff>
    </xdr:to>
    <xdr:sp macro="" textlink="">
      <xdr:nvSpPr>
        <xdr:cNvPr id="429" name="楕円 428"/>
        <xdr:cNvSpPr/>
      </xdr:nvSpPr>
      <xdr:spPr>
        <a:xfrm>
          <a:off x="10426700" y="126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26418</xdr:rowOff>
    </xdr:from>
    <xdr:ext cx="534377" cy="259045"/>
    <xdr:sp macro="" textlink="">
      <xdr:nvSpPr>
        <xdr:cNvPr id="430" name="商工費該当値テキスト"/>
        <xdr:cNvSpPr txBox="1"/>
      </xdr:nvSpPr>
      <xdr:spPr>
        <a:xfrm>
          <a:off x="10528300" y="125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106822</xdr:rowOff>
    </xdr:from>
    <xdr:to>
      <xdr:col>50</xdr:col>
      <xdr:colOff>165100</xdr:colOff>
      <xdr:row>75</xdr:row>
      <xdr:rowOff>36972</xdr:rowOff>
    </xdr:to>
    <xdr:sp macro="" textlink="">
      <xdr:nvSpPr>
        <xdr:cNvPr id="431" name="楕円 430"/>
        <xdr:cNvSpPr/>
      </xdr:nvSpPr>
      <xdr:spPr>
        <a:xfrm>
          <a:off x="9588500" y="12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53499</xdr:rowOff>
    </xdr:from>
    <xdr:ext cx="534377" cy="259045"/>
    <xdr:sp macro="" textlink="">
      <xdr:nvSpPr>
        <xdr:cNvPr id="432" name="テキスト ボックス 431"/>
        <xdr:cNvSpPr txBox="1"/>
      </xdr:nvSpPr>
      <xdr:spPr>
        <a:xfrm>
          <a:off x="9372111" y="125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81951</xdr:rowOff>
    </xdr:from>
    <xdr:to>
      <xdr:col>46</xdr:col>
      <xdr:colOff>38100</xdr:colOff>
      <xdr:row>76</xdr:row>
      <xdr:rowOff>12102</xdr:rowOff>
    </xdr:to>
    <xdr:sp macro="" textlink="">
      <xdr:nvSpPr>
        <xdr:cNvPr id="433" name="楕円 432"/>
        <xdr:cNvSpPr/>
      </xdr:nvSpPr>
      <xdr:spPr>
        <a:xfrm>
          <a:off x="8699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28628</xdr:rowOff>
    </xdr:from>
    <xdr:ext cx="534377" cy="259045"/>
    <xdr:sp macro="" textlink="">
      <xdr:nvSpPr>
        <xdr:cNvPr id="434" name="テキスト ボックス 433"/>
        <xdr:cNvSpPr txBox="1"/>
      </xdr:nvSpPr>
      <xdr:spPr>
        <a:xfrm>
          <a:off x="8483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28366</xdr:rowOff>
    </xdr:from>
    <xdr:to>
      <xdr:col>41</xdr:col>
      <xdr:colOff>101600</xdr:colOff>
      <xdr:row>75</xdr:row>
      <xdr:rowOff>129966</xdr:rowOff>
    </xdr:to>
    <xdr:sp macro="" textlink="">
      <xdr:nvSpPr>
        <xdr:cNvPr id="435" name="楕円 434"/>
        <xdr:cNvSpPr/>
      </xdr:nvSpPr>
      <xdr:spPr>
        <a:xfrm>
          <a:off x="7810500" y="12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146493</xdr:rowOff>
    </xdr:from>
    <xdr:ext cx="534377" cy="259045"/>
    <xdr:sp macro="" textlink="">
      <xdr:nvSpPr>
        <xdr:cNvPr id="436" name="テキスト ボックス 435"/>
        <xdr:cNvSpPr txBox="1"/>
      </xdr:nvSpPr>
      <xdr:spPr>
        <a:xfrm>
          <a:off x="7594111" y="126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4409</xdr:rowOff>
    </xdr:from>
    <xdr:to>
      <xdr:col>36</xdr:col>
      <xdr:colOff>165100</xdr:colOff>
      <xdr:row>76</xdr:row>
      <xdr:rowOff>106009</xdr:rowOff>
    </xdr:to>
    <xdr:sp macro="" textlink="">
      <xdr:nvSpPr>
        <xdr:cNvPr id="437" name="楕円 436"/>
        <xdr:cNvSpPr/>
      </xdr:nvSpPr>
      <xdr:spPr>
        <a:xfrm>
          <a:off x="6921500" y="130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122537</xdr:rowOff>
    </xdr:from>
    <xdr:ext cx="469744" cy="259045"/>
    <xdr:sp macro="" textlink="">
      <xdr:nvSpPr>
        <xdr:cNvPr id="438" name="テキスト ボックス 437"/>
        <xdr:cNvSpPr txBox="1"/>
      </xdr:nvSpPr>
      <xdr:spPr>
        <a:xfrm>
          <a:off x="6737428" y="128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5" name="直線コネクタ 464"/>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6"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7" name="直線コネクタ 466"/>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8"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9" name="直線コネクタ 468"/>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44994</xdr:rowOff>
    </xdr:from>
    <xdr:to>
      <xdr:col>55</xdr:col>
      <xdr:colOff>0</xdr:colOff>
      <xdr:row>95</xdr:row>
      <xdr:rowOff>97965</xdr:rowOff>
    </xdr:to>
    <xdr:cxnSp macro="">
      <xdr:nvCxnSpPr>
        <xdr:cNvPr id="470" name="直線コネクタ 469"/>
        <xdr:cNvCxnSpPr/>
      </xdr:nvCxnSpPr>
      <xdr:spPr>
        <a:xfrm flipV="1">
          <a:off x="9639300" y="16161294"/>
          <a:ext cx="838200" cy="2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71"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2" name="フローチャート: 判断 471"/>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80786</xdr:rowOff>
    </xdr:from>
    <xdr:to>
      <xdr:col>50</xdr:col>
      <xdr:colOff>114300</xdr:colOff>
      <xdr:row>95</xdr:row>
      <xdr:rowOff>97965</xdr:rowOff>
    </xdr:to>
    <xdr:cxnSp macro="">
      <xdr:nvCxnSpPr>
        <xdr:cNvPr id="473" name="直線コネクタ 472"/>
        <xdr:cNvCxnSpPr/>
      </xdr:nvCxnSpPr>
      <xdr:spPr>
        <a:xfrm>
          <a:off x="8750300" y="16025636"/>
          <a:ext cx="889000" cy="36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4" name="フローチャート: 判断 473"/>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5" name="テキスト ボックス 474"/>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80786</xdr:rowOff>
    </xdr:from>
    <xdr:to>
      <xdr:col>45</xdr:col>
      <xdr:colOff>177800</xdr:colOff>
      <xdr:row>94</xdr:row>
      <xdr:rowOff>107598</xdr:rowOff>
    </xdr:to>
    <xdr:cxnSp macro="">
      <xdr:nvCxnSpPr>
        <xdr:cNvPr id="476" name="直線コネクタ 475"/>
        <xdr:cNvCxnSpPr/>
      </xdr:nvCxnSpPr>
      <xdr:spPr>
        <a:xfrm flipV="1">
          <a:off x="7861300" y="16025636"/>
          <a:ext cx="889000" cy="19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7" name="フローチャート: 判断 476"/>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8" name="テキスト ボックス 477"/>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69814</xdr:rowOff>
    </xdr:from>
    <xdr:to>
      <xdr:col>41</xdr:col>
      <xdr:colOff>50800</xdr:colOff>
      <xdr:row>94</xdr:row>
      <xdr:rowOff>107598</xdr:rowOff>
    </xdr:to>
    <xdr:cxnSp macro="">
      <xdr:nvCxnSpPr>
        <xdr:cNvPr id="479" name="直線コネクタ 478"/>
        <xdr:cNvCxnSpPr/>
      </xdr:nvCxnSpPr>
      <xdr:spPr>
        <a:xfrm>
          <a:off x="6972300" y="16014664"/>
          <a:ext cx="889000" cy="20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80" name="フローチャート: 判断 479"/>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81" name="テキスト ボックス 480"/>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2" name="フローチャート: 判断 481"/>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3" name="テキスト ボックス 482"/>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165644</xdr:rowOff>
    </xdr:from>
    <xdr:to>
      <xdr:col>55</xdr:col>
      <xdr:colOff>50800</xdr:colOff>
      <xdr:row>94</xdr:row>
      <xdr:rowOff>95794</xdr:rowOff>
    </xdr:to>
    <xdr:sp macro="" textlink="">
      <xdr:nvSpPr>
        <xdr:cNvPr id="489" name="楕円 488"/>
        <xdr:cNvSpPr/>
      </xdr:nvSpPr>
      <xdr:spPr>
        <a:xfrm>
          <a:off x="10426700" y="161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17071</xdr:rowOff>
    </xdr:from>
    <xdr:ext cx="534377" cy="259045"/>
    <xdr:sp macro="" textlink="">
      <xdr:nvSpPr>
        <xdr:cNvPr id="490" name="土木費該当値テキスト"/>
        <xdr:cNvSpPr txBox="1"/>
      </xdr:nvSpPr>
      <xdr:spPr>
        <a:xfrm>
          <a:off x="10528300" y="159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47165</xdr:rowOff>
    </xdr:from>
    <xdr:to>
      <xdr:col>50</xdr:col>
      <xdr:colOff>165100</xdr:colOff>
      <xdr:row>95</xdr:row>
      <xdr:rowOff>148765</xdr:rowOff>
    </xdr:to>
    <xdr:sp macro="" textlink="">
      <xdr:nvSpPr>
        <xdr:cNvPr id="491" name="楕円 490"/>
        <xdr:cNvSpPr/>
      </xdr:nvSpPr>
      <xdr:spPr>
        <a:xfrm>
          <a:off x="9588500" y="163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165292</xdr:rowOff>
    </xdr:from>
    <xdr:ext cx="534377" cy="259045"/>
    <xdr:sp macro="" textlink="">
      <xdr:nvSpPr>
        <xdr:cNvPr id="492" name="テキスト ボックス 491"/>
        <xdr:cNvSpPr txBox="1"/>
      </xdr:nvSpPr>
      <xdr:spPr>
        <a:xfrm>
          <a:off x="9372111" y="161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29986</xdr:rowOff>
    </xdr:from>
    <xdr:to>
      <xdr:col>46</xdr:col>
      <xdr:colOff>38100</xdr:colOff>
      <xdr:row>93</xdr:row>
      <xdr:rowOff>131586</xdr:rowOff>
    </xdr:to>
    <xdr:sp macro="" textlink="">
      <xdr:nvSpPr>
        <xdr:cNvPr id="493" name="楕円 492"/>
        <xdr:cNvSpPr/>
      </xdr:nvSpPr>
      <xdr:spPr>
        <a:xfrm>
          <a:off x="8699500" y="159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148113</xdr:rowOff>
    </xdr:from>
    <xdr:ext cx="534377" cy="259045"/>
    <xdr:sp macro="" textlink="">
      <xdr:nvSpPr>
        <xdr:cNvPr id="494" name="テキスト ボックス 493"/>
        <xdr:cNvSpPr txBox="1"/>
      </xdr:nvSpPr>
      <xdr:spPr>
        <a:xfrm>
          <a:off x="8483111" y="157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56798</xdr:rowOff>
    </xdr:from>
    <xdr:to>
      <xdr:col>41</xdr:col>
      <xdr:colOff>101600</xdr:colOff>
      <xdr:row>94</xdr:row>
      <xdr:rowOff>158398</xdr:rowOff>
    </xdr:to>
    <xdr:sp macro="" textlink="">
      <xdr:nvSpPr>
        <xdr:cNvPr id="495" name="楕円 494"/>
        <xdr:cNvSpPr/>
      </xdr:nvSpPr>
      <xdr:spPr>
        <a:xfrm>
          <a:off x="7810500" y="16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3475</xdr:rowOff>
    </xdr:from>
    <xdr:ext cx="534377" cy="259045"/>
    <xdr:sp macro="" textlink="">
      <xdr:nvSpPr>
        <xdr:cNvPr id="496" name="テキスト ボックス 495"/>
        <xdr:cNvSpPr txBox="1"/>
      </xdr:nvSpPr>
      <xdr:spPr>
        <a:xfrm>
          <a:off x="7594111" y="159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19014</xdr:rowOff>
    </xdr:from>
    <xdr:to>
      <xdr:col>36</xdr:col>
      <xdr:colOff>165100</xdr:colOff>
      <xdr:row>93</xdr:row>
      <xdr:rowOff>120614</xdr:rowOff>
    </xdr:to>
    <xdr:sp macro="" textlink="">
      <xdr:nvSpPr>
        <xdr:cNvPr id="497" name="楕円 496"/>
        <xdr:cNvSpPr/>
      </xdr:nvSpPr>
      <xdr:spPr>
        <a:xfrm>
          <a:off x="6921500" y="15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137141</xdr:rowOff>
    </xdr:from>
    <xdr:ext cx="534377" cy="259045"/>
    <xdr:sp macro="" textlink="">
      <xdr:nvSpPr>
        <xdr:cNvPr id="498" name="テキスト ボックス 497"/>
        <xdr:cNvSpPr txBox="1"/>
      </xdr:nvSpPr>
      <xdr:spPr>
        <a:xfrm>
          <a:off x="6705111" y="1573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5" name="直線コネクタ 524"/>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6"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7" name="直線コネクタ 526"/>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8"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9" name="直線コネクタ 528"/>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124025</xdr:rowOff>
    </xdr:from>
    <xdr:to>
      <xdr:col>85</xdr:col>
      <xdr:colOff>127000</xdr:colOff>
      <xdr:row>31</xdr:row>
      <xdr:rowOff>27523</xdr:rowOff>
    </xdr:to>
    <xdr:cxnSp macro="">
      <xdr:nvCxnSpPr>
        <xdr:cNvPr id="530" name="直線コネクタ 529"/>
        <xdr:cNvCxnSpPr/>
      </xdr:nvCxnSpPr>
      <xdr:spPr>
        <a:xfrm>
          <a:off x="15481300" y="5267525"/>
          <a:ext cx="8382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31"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2" name="フローチャート: 判断 531"/>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124025</xdr:rowOff>
    </xdr:from>
    <xdr:to>
      <xdr:col>81</xdr:col>
      <xdr:colOff>50800</xdr:colOff>
      <xdr:row>31</xdr:row>
      <xdr:rowOff>75366</xdr:rowOff>
    </xdr:to>
    <xdr:cxnSp macro="">
      <xdr:nvCxnSpPr>
        <xdr:cNvPr id="533" name="直線コネクタ 532"/>
        <xdr:cNvCxnSpPr/>
      </xdr:nvCxnSpPr>
      <xdr:spPr>
        <a:xfrm flipV="1">
          <a:off x="14592300" y="5267525"/>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4" name="フローチャート: 判断 533"/>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5" name="テキスト ボックス 534"/>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75366</xdr:rowOff>
    </xdr:from>
    <xdr:to>
      <xdr:col>76</xdr:col>
      <xdr:colOff>114300</xdr:colOff>
      <xdr:row>33</xdr:row>
      <xdr:rowOff>69161</xdr:rowOff>
    </xdr:to>
    <xdr:cxnSp macro="">
      <xdr:nvCxnSpPr>
        <xdr:cNvPr id="536" name="直線コネクタ 535"/>
        <xdr:cNvCxnSpPr/>
      </xdr:nvCxnSpPr>
      <xdr:spPr>
        <a:xfrm flipV="1">
          <a:off x="13703300" y="5390316"/>
          <a:ext cx="889000" cy="3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7" name="フローチャート: 判断 536"/>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8" name="テキスト ボックス 537"/>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69161</xdr:rowOff>
    </xdr:from>
    <xdr:to>
      <xdr:col>71</xdr:col>
      <xdr:colOff>177800</xdr:colOff>
      <xdr:row>35</xdr:row>
      <xdr:rowOff>129576</xdr:rowOff>
    </xdr:to>
    <xdr:cxnSp macro="">
      <xdr:nvCxnSpPr>
        <xdr:cNvPr id="539" name="直線コネクタ 538"/>
        <xdr:cNvCxnSpPr/>
      </xdr:nvCxnSpPr>
      <xdr:spPr>
        <a:xfrm flipV="1">
          <a:off x="12814300" y="5727011"/>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40" name="フローチャート: 判断 539"/>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41" name="テキスト ボックス 540"/>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2" name="フローチャート: 判断 541"/>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3" name="テキスト ボックス 542"/>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148173</xdr:rowOff>
    </xdr:from>
    <xdr:to>
      <xdr:col>85</xdr:col>
      <xdr:colOff>177800</xdr:colOff>
      <xdr:row>31</xdr:row>
      <xdr:rowOff>78323</xdr:rowOff>
    </xdr:to>
    <xdr:sp macro="" textlink="">
      <xdr:nvSpPr>
        <xdr:cNvPr id="549" name="楕円 548"/>
        <xdr:cNvSpPr/>
      </xdr:nvSpPr>
      <xdr:spPr>
        <a:xfrm>
          <a:off x="16268700" y="52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171050</xdr:rowOff>
    </xdr:from>
    <xdr:ext cx="534377" cy="259045"/>
    <xdr:sp macro="" textlink="">
      <xdr:nvSpPr>
        <xdr:cNvPr id="550" name="消防費該当値テキスト"/>
        <xdr:cNvSpPr txBox="1"/>
      </xdr:nvSpPr>
      <xdr:spPr>
        <a:xfrm>
          <a:off x="16370300" y="51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73225</xdr:rowOff>
    </xdr:from>
    <xdr:to>
      <xdr:col>81</xdr:col>
      <xdr:colOff>101600</xdr:colOff>
      <xdr:row>31</xdr:row>
      <xdr:rowOff>3375</xdr:rowOff>
    </xdr:to>
    <xdr:sp macro="" textlink="">
      <xdr:nvSpPr>
        <xdr:cNvPr id="551" name="楕円 550"/>
        <xdr:cNvSpPr/>
      </xdr:nvSpPr>
      <xdr:spPr>
        <a:xfrm>
          <a:off x="15430500" y="52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19902</xdr:rowOff>
    </xdr:from>
    <xdr:ext cx="534377" cy="259045"/>
    <xdr:sp macro="" textlink="">
      <xdr:nvSpPr>
        <xdr:cNvPr id="552" name="テキスト ボックス 551"/>
        <xdr:cNvSpPr txBox="1"/>
      </xdr:nvSpPr>
      <xdr:spPr>
        <a:xfrm>
          <a:off x="15214111" y="49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24566</xdr:rowOff>
    </xdr:from>
    <xdr:to>
      <xdr:col>76</xdr:col>
      <xdr:colOff>165100</xdr:colOff>
      <xdr:row>31</xdr:row>
      <xdr:rowOff>126166</xdr:rowOff>
    </xdr:to>
    <xdr:sp macro="" textlink="">
      <xdr:nvSpPr>
        <xdr:cNvPr id="553" name="楕円 552"/>
        <xdr:cNvSpPr/>
      </xdr:nvSpPr>
      <xdr:spPr>
        <a:xfrm>
          <a:off x="14541500" y="5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142693</xdr:rowOff>
    </xdr:from>
    <xdr:ext cx="534377" cy="259045"/>
    <xdr:sp macro="" textlink="">
      <xdr:nvSpPr>
        <xdr:cNvPr id="554" name="テキスト ボックス 553"/>
        <xdr:cNvSpPr txBox="1"/>
      </xdr:nvSpPr>
      <xdr:spPr>
        <a:xfrm>
          <a:off x="14325111" y="51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18361</xdr:rowOff>
    </xdr:from>
    <xdr:to>
      <xdr:col>72</xdr:col>
      <xdr:colOff>38100</xdr:colOff>
      <xdr:row>33</xdr:row>
      <xdr:rowOff>119961</xdr:rowOff>
    </xdr:to>
    <xdr:sp macro="" textlink="">
      <xdr:nvSpPr>
        <xdr:cNvPr id="555" name="楕円 554"/>
        <xdr:cNvSpPr/>
      </xdr:nvSpPr>
      <xdr:spPr>
        <a:xfrm>
          <a:off x="13652500" y="56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136488</xdr:rowOff>
    </xdr:from>
    <xdr:ext cx="534377" cy="259045"/>
    <xdr:sp macro="" textlink="">
      <xdr:nvSpPr>
        <xdr:cNvPr id="556" name="テキスト ボックス 555"/>
        <xdr:cNvSpPr txBox="1"/>
      </xdr:nvSpPr>
      <xdr:spPr>
        <a:xfrm>
          <a:off x="13436111" y="54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78776</xdr:rowOff>
    </xdr:from>
    <xdr:to>
      <xdr:col>67</xdr:col>
      <xdr:colOff>101600</xdr:colOff>
      <xdr:row>36</xdr:row>
      <xdr:rowOff>8926</xdr:rowOff>
    </xdr:to>
    <xdr:sp macro="" textlink="">
      <xdr:nvSpPr>
        <xdr:cNvPr id="557" name="楕円 556"/>
        <xdr:cNvSpPr/>
      </xdr:nvSpPr>
      <xdr:spPr>
        <a:xfrm>
          <a:off x="12763500" y="60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xdr:rowOff>
    </xdr:from>
    <xdr:ext cx="534377" cy="259045"/>
    <xdr:sp macro="" textlink="">
      <xdr:nvSpPr>
        <xdr:cNvPr id="558" name="テキスト ボックス 557"/>
        <xdr:cNvSpPr txBox="1"/>
      </xdr:nvSpPr>
      <xdr:spPr>
        <a:xfrm>
          <a:off x="12547111" y="61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7" name="テキスト ボックス 57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81" name="直線コネクタ 580"/>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2"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3" name="直線コネクタ 582"/>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4"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5" name="直線コネクタ 584"/>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151450</xdr:rowOff>
    </xdr:from>
    <xdr:to>
      <xdr:col>85</xdr:col>
      <xdr:colOff>127000</xdr:colOff>
      <xdr:row>57</xdr:row>
      <xdr:rowOff>59461</xdr:rowOff>
    </xdr:to>
    <xdr:cxnSp macro="">
      <xdr:nvCxnSpPr>
        <xdr:cNvPr id="586" name="直線コネクタ 585"/>
        <xdr:cNvCxnSpPr/>
      </xdr:nvCxnSpPr>
      <xdr:spPr>
        <a:xfrm flipV="1">
          <a:off x="15481300" y="9752650"/>
          <a:ext cx="838200" cy="7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7"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8" name="フローチャート: 判断 587"/>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140477</xdr:rowOff>
    </xdr:from>
    <xdr:to>
      <xdr:col>81</xdr:col>
      <xdr:colOff>50800</xdr:colOff>
      <xdr:row>57</xdr:row>
      <xdr:rowOff>59461</xdr:rowOff>
    </xdr:to>
    <xdr:cxnSp macro="">
      <xdr:nvCxnSpPr>
        <xdr:cNvPr id="589" name="直線コネクタ 588"/>
        <xdr:cNvCxnSpPr/>
      </xdr:nvCxnSpPr>
      <xdr:spPr>
        <a:xfrm>
          <a:off x="14592300" y="9741677"/>
          <a:ext cx="8890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90" name="フローチャート: 判断 589"/>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91" name="テキスト ボックス 590"/>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140477</xdr:rowOff>
    </xdr:from>
    <xdr:to>
      <xdr:col>76</xdr:col>
      <xdr:colOff>114300</xdr:colOff>
      <xdr:row>56</xdr:row>
      <xdr:rowOff>167680</xdr:rowOff>
    </xdr:to>
    <xdr:cxnSp macro="">
      <xdr:nvCxnSpPr>
        <xdr:cNvPr id="592" name="直線コネクタ 591"/>
        <xdr:cNvCxnSpPr/>
      </xdr:nvCxnSpPr>
      <xdr:spPr>
        <a:xfrm flipV="1">
          <a:off x="13703300" y="974167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3" name="フローチャート: 判断 592"/>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4" name="テキスト ボックス 593"/>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163246</xdr:rowOff>
    </xdr:from>
    <xdr:to>
      <xdr:col>71</xdr:col>
      <xdr:colOff>177800</xdr:colOff>
      <xdr:row>56</xdr:row>
      <xdr:rowOff>167680</xdr:rowOff>
    </xdr:to>
    <xdr:cxnSp macro="">
      <xdr:nvCxnSpPr>
        <xdr:cNvPr id="595" name="直線コネクタ 594"/>
        <xdr:cNvCxnSpPr/>
      </xdr:nvCxnSpPr>
      <xdr:spPr>
        <a:xfrm>
          <a:off x="12814300" y="9764446"/>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6" name="フローチャート: 判断 595"/>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7" name="テキスト ボックス 596"/>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8" name="フローチャート: 判断 597"/>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9" name="テキスト ボックス 598"/>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100650</xdr:rowOff>
    </xdr:from>
    <xdr:to>
      <xdr:col>85</xdr:col>
      <xdr:colOff>177800</xdr:colOff>
      <xdr:row>57</xdr:row>
      <xdr:rowOff>30800</xdr:rowOff>
    </xdr:to>
    <xdr:sp macro="" textlink="">
      <xdr:nvSpPr>
        <xdr:cNvPr id="605" name="楕円 604"/>
        <xdr:cNvSpPr/>
      </xdr:nvSpPr>
      <xdr:spPr>
        <a:xfrm>
          <a:off x="16268700" y="9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79077</xdr:rowOff>
    </xdr:from>
    <xdr:ext cx="534377" cy="259045"/>
    <xdr:sp macro="" textlink="">
      <xdr:nvSpPr>
        <xdr:cNvPr id="606" name="教育費該当値テキスト"/>
        <xdr:cNvSpPr txBox="1"/>
      </xdr:nvSpPr>
      <xdr:spPr>
        <a:xfrm>
          <a:off x="16370300" y="9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8661</xdr:rowOff>
    </xdr:from>
    <xdr:to>
      <xdr:col>81</xdr:col>
      <xdr:colOff>101600</xdr:colOff>
      <xdr:row>57</xdr:row>
      <xdr:rowOff>110261</xdr:rowOff>
    </xdr:to>
    <xdr:sp macro="" textlink="">
      <xdr:nvSpPr>
        <xdr:cNvPr id="607" name="楕円 606"/>
        <xdr:cNvSpPr/>
      </xdr:nvSpPr>
      <xdr:spPr>
        <a:xfrm>
          <a:off x="15430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101388</xdr:rowOff>
    </xdr:from>
    <xdr:ext cx="534377" cy="259045"/>
    <xdr:sp macro="" textlink="">
      <xdr:nvSpPr>
        <xdr:cNvPr id="608" name="テキスト ボックス 607"/>
        <xdr:cNvSpPr txBox="1"/>
      </xdr:nvSpPr>
      <xdr:spPr>
        <a:xfrm>
          <a:off x="15214111" y="98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89677</xdr:rowOff>
    </xdr:from>
    <xdr:to>
      <xdr:col>76</xdr:col>
      <xdr:colOff>165100</xdr:colOff>
      <xdr:row>57</xdr:row>
      <xdr:rowOff>19827</xdr:rowOff>
    </xdr:to>
    <xdr:sp macro="" textlink="">
      <xdr:nvSpPr>
        <xdr:cNvPr id="609" name="楕円 608"/>
        <xdr:cNvSpPr/>
      </xdr:nvSpPr>
      <xdr:spPr>
        <a:xfrm>
          <a:off x="14541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10954</xdr:rowOff>
    </xdr:from>
    <xdr:ext cx="534377" cy="259045"/>
    <xdr:sp macro="" textlink="">
      <xdr:nvSpPr>
        <xdr:cNvPr id="610" name="テキスト ボックス 609"/>
        <xdr:cNvSpPr txBox="1"/>
      </xdr:nvSpPr>
      <xdr:spPr>
        <a:xfrm>
          <a:off x="14325111" y="97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116880</xdr:rowOff>
    </xdr:from>
    <xdr:to>
      <xdr:col>72</xdr:col>
      <xdr:colOff>38100</xdr:colOff>
      <xdr:row>57</xdr:row>
      <xdr:rowOff>47030</xdr:rowOff>
    </xdr:to>
    <xdr:sp macro="" textlink="">
      <xdr:nvSpPr>
        <xdr:cNvPr id="611" name="楕円 610"/>
        <xdr:cNvSpPr/>
      </xdr:nvSpPr>
      <xdr:spPr>
        <a:xfrm>
          <a:off x="13652500" y="97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38157</xdr:rowOff>
    </xdr:from>
    <xdr:ext cx="534377" cy="259045"/>
    <xdr:sp macro="" textlink="">
      <xdr:nvSpPr>
        <xdr:cNvPr id="612" name="テキスト ボックス 611"/>
        <xdr:cNvSpPr txBox="1"/>
      </xdr:nvSpPr>
      <xdr:spPr>
        <a:xfrm>
          <a:off x="13436111" y="98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112446</xdr:rowOff>
    </xdr:from>
    <xdr:to>
      <xdr:col>67</xdr:col>
      <xdr:colOff>101600</xdr:colOff>
      <xdr:row>57</xdr:row>
      <xdr:rowOff>42596</xdr:rowOff>
    </xdr:to>
    <xdr:sp macro="" textlink="">
      <xdr:nvSpPr>
        <xdr:cNvPr id="613" name="楕円 612"/>
        <xdr:cNvSpPr/>
      </xdr:nvSpPr>
      <xdr:spPr>
        <a:xfrm>
          <a:off x="127635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33723</xdr:rowOff>
    </xdr:from>
    <xdr:ext cx="534377" cy="259045"/>
    <xdr:sp macro="" textlink="">
      <xdr:nvSpPr>
        <xdr:cNvPr id="614" name="テキスト ボックス 613"/>
        <xdr:cNvSpPr txBox="1"/>
      </xdr:nvSpPr>
      <xdr:spPr>
        <a:xfrm>
          <a:off x="12547111" y="98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6" name="直線コネクタ 635"/>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9"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40" name="直線コネクタ 639"/>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25628</xdr:rowOff>
    </xdr:from>
    <xdr:to>
      <xdr:col>85</xdr:col>
      <xdr:colOff>127000</xdr:colOff>
      <xdr:row>78</xdr:row>
      <xdr:rowOff>111125</xdr:rowOff>
    </xdr:to>
    <xdr:cxnSp macro="">
      <xdr:nvCxnSpPr>
        <xdr:cNvPr id="641" name="直線コネクタ 640"/>
        <xdr:cNvCxnSpPr/>
      </xdr:nvCxnSpPr>
      <xdr:spPr>
        <a:xfrm>
          <a:off x="15481300" y="13398728"/>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2"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3" name="フローチャート: 判断 642"/>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109617</xdr:rowOff>
    </xdr:from>
    <xdr:to>
      <xdr:col>81</xdr:col>
      <xdr:colOff>50800</xdr:colOff>
      <xdr:row>78</xdr:row>
      <xdr:rowOff>25628</xdr:rowOff>
    </xdr:to>
    <xdr:cxnSp macro="">
      <xdr:nvCxnSpPr>
        <xdr:cNvPr id="644" name="直線コネクタ 643"/>
        <xdr:cNvCxnSpPr/>
      </xdr:nvCxnSpPr>
      <xdr:spPr>
        <a:xfrm>
          <a:off x="14592300" y="13311267"/>
          <a:ext cx="889000" cy="8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5" name="フローチャート: 判断 644"/>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6" name="テキスト ボックス 645"/>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56124</xdr:rowOff>
    </xdr:from>
    <xdr:to>
      <xdr:col>76</xdr:col>
      <xdr:colOff>114300</xdr:colOff>
      <xdr:row>77</xdr:row>
      <xdr:rowOff>109617</xdr:rowOff>
    </xdr:to>
    <xdr:cxnSp macro="">
      <xdr:nvCxnSpPr>
        <xdr:cNvPr id="647" name="直線コネクタ 646"/>
        <xdr:cNvCxnSpPr/>
      </xdr:nvCxnSpPr>
      <xdr:spPr>
        <a:xfrm>
          <a:off x="13703300" y="13086324"/>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8" name="フローチャート: 判断 647"/>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24945</xdr:rowOff>
    </xdr:from>
    <xdr:ext cx="469744" cy="259045"/>
    <xdr:sp macro="" textlink="">
      <xdr:nvSpPr>
        <xdr:cNvPr id="649" name="テキスト ボックス 648"/>
        <xdr:cNvSpPr txBox="1"/>
      </xdr:nvSpPr>
      <xdr:spPr>
        <a:xfrm>
          <a:off x="14357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56124</xdr:rowOff>
    </xdr:from>
    <xdr:to>
      <xdr:col>71</xdr:col>
      <xdr:colOff>177800</xdr:colOff>
      <xdr:row>76</xdr:row>
      <xdr:rowOff>151541</xdr:rowOff>
    </xdr:to>
    <xdr:cxnSp macro="">
      <xdr:nvCxnSpPr>
        <xdr:cNvPr id="650" name="直線コネクタ 649"/>
        <xdr:cNvCxnSpPr/>
      </xdr:nvCxnSpPr>
      <xdr:spPr>
        <a:xfrm flipV="1">
          <a:off x="12814300" y="13086324"/>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51" name="フローチャート: 判断 650"/>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2" name="テキスト ボックス 651"/>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3" name="フローチャート: 判断 652"/>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35918</xdr:rowOff>
    </xdr:from>
    <xdr:ext cx="469744" cy="259045"/>
    <xdr:sp macro="" textlink="">
      <xdr:nvSpPr>
        <xdr:cNvPr id="654" name="テキスト ボックス 653"/>
        <xdr:cNvSpPr txBox="1"/>
      </xdr:nvSpPr>
      <xdr:spPr>
        <a:xfrm>
          <a:off x="12579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60325</xdr:rowOff>
    </xdr:from>
    <xdr:to>
      <xdr:col>85</xdr:col>
      <xdr:colOff>177800</xdr:colOff>
      <xdr:row>78</xdr:row>
      <xdr:rowOff>161925</xdr:rowOff>
    </xdr:to>
    <xdr:sp macro="" textlink="">
      <xdr:nvSpPr>
        <xdr:cNvPr id="660" name="楕円 659"/>
        <xdr:cNvSpPr/>
      </xdr:nvSpPr>
      <xdr:spPr>
        <a:xfrm>
          <a:off x="16268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159819</xdr:rowOff>
    </xdr:from>
    <xdr:ext cx="378565" cy="259045"/>
    <xdr:sp macro="" textlink="">
      <xdr:nvSpPr>
        <xdr:cNvPr id="661" name="災害復旧費該当値テキスト"/>
        <xdr:cNvSpPr txBox="1"/>
      </xdr:nvSpPr>
      <xdr:spPr>
        <a:xfrm>
          <a:off x="16370300" y="1336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146278</xdr:rowOff>
    </xdr:from>
    <xdr:to>
      <xdr:col>81</xdr:col>
      <xdr:colOff>101600</xdr:colOff>
      <xdr:row>78</xdr:row>
      <xdr:rowOff>76428</xdr:rowOff>
    </xdr:to>
    <xdr:sp macro="" textlink="">
      <xdr:nvSpPr>
        <xdr:cNvPr id="662" name="楕円 661"/>
        <xdr:cNvSpPr/>
      </xdr:nvSpPr>
      <xdr:spPr>
        <a:xfrm>
          <a:off x="15430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67555</xdr:rowOff>
    </xdr:from>
    <xdr:ext cx="469744" cy="259045"/>
    <xdr:sp macro="" textlink="">
      <xdr:nvSpPr>
        <xdr:cNvPr id="663" name="テキスト ボックス 662"/>
        <xdr:cNvSpPr txBox="1"/>
      </xdr:nvSpPr>
      <xdr:spPr>
        <a:xfrm>
          <a:off x="15246428" y="134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58817</xdr:rowOff>
    </xdr:from>
    <xdr:to>
      <xdr:col>76</xdr:col>
      <xdr:colOff>165100</xdr:colOff>
      <xdr:row>77</xdr:row>
      <xdr:rowOff>160417</xdr:rowOff>
    </xdr:to>
    <xdr:sp macro="" textlink="">
      <xdr:nvSpPr>
        <xdr:cNvPr id="664" name="楕円 663"/>
        <xdr:cNvSpPr/>
      </xdr:nvSpPr>
      <xdr:spPr>
        <a:xfrm>
          <a:off x="14541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5494</xdr:rowOff>
    </xdr:from>
    <xdr:ext cx="469744" cy="259045"/>
    <xdr:sp macro="" textlink="">
      <xdr:nvSpPr>
        <xdr:cNvPr id="665" name="テキスト ボックス 664"/>
        <xdr:cNvSpPr txBox="1"/>
      </xdr:nvSpPr>
      <xdr:spPr>
        <a:xfrm>
          <a:off x="14357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5324</xdr:rowOff>
    </xdr:from>
    <xdr:to>
      <xdr:col>72</xdr:col>
      <xdr:colOff>38100</xdr:colOff>
      <xdr:row>76</xdr:row>
      <xdr:rowOff>106924</xdr:rowOff>
    </xdr:to>
    <xdr:sp macro="" textlink="">
      <xdr:nvSpPr>
        <xdr:cNvPr id="666" name="楕円 665"/>
        <xdr:cNvSpPr/>
      </xdr:nvSpPr>
      <xdr:spPr>
        <a:xfrm>
          <a:off x="13652500" y="130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123451</xdr:rowOff>
    </xdr:from>
    <xdr:ext cx="469744" cy="259045"/>
    <xdr:sp macro="" textlink="">
      <xdr:nvSpPr>
        <xdr:cNvPr id="667" name="テキスト ボックス 666"/>
        <xdr:cNvSpPr txBox="1"/>
      </xdr:nvSpPr>
      <xdr:spPr>
        <a:xfrm>
          <a:off x="13468428" y="128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100741</xdr:rowOff>
    </xdr:from>
    <xdr:to>
      <xdr:col>67</xdr:col>
      <xdr:colOff>101600</xdr:colOff>
      <xdr:row>77</xdr:row>
      <xdr:rowOff>30891</xdr:rowOff>
    </xdr:to>
    <xdr:sp macro="" textlink="">
      <xdr:nvSpPr>
        <xdr:cNvPr id="668" name="楕円 667"/>
        <xdr:cNvSpPr/>
      </xdr:nvSpPr>
      <xdr:spPr>
        <a:xfrm>
          <a:off x="12763500" y="131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47418</xdr:rowOff>
    </xdr:from>
    <xdr:ext cx="469744" cy="259045"/>
    <xdr:sp macro="" textlink="">
      <xdr:nvSpPr>
        <xdr:cNvPr id="669" name="テキスト ボックス 668"/>
        <xdr:cNvSpPr txBox="1"/>
      </xdr:nvSpPr>
      <xdr:spPr>
        <a:xfrm>
          <a:off x="12579428" y="129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2" name="直線コネクタ 691"/>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3"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4" name="直線コネクタ 693"/>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5"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6" name="直線コネクタ 695"/>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9353</xdr:rowOff>
    </xdr:from>
    <xdr:to>
      <xdr:col>85</xdr:col>
      <xdr:colOff>127000</xdr:colOff>
      <xdr:row>95</xdr:row>
      <xdr:rowOff>24623</xdr:rowOff>
    </xdr:to>
    <xdr:cxnSp macro="">
      <xdr:nvCxnSpPr>
        <xdr:cNvPr id="697" name="直線コネクタ 696"/>
        <xdr:cNvCxnSpPr/>
      </xdr:nvCxnSpPr>
      <xdr:spPr>
        <a:xfrm flipV="1">
          <a:off x="15481300" y="16297103"/>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8"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9" name="フローチャート: 判断 698"/>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24623</xdr:rowOff>
    </xdr:from>
    <xdr:to>
      <xdr:col>81</xdr:col>
      <xdr:colOff>50800</xdr:colOff>
      <xdr:row>95</xdr:row>
      <xdr:rowOff>52420</xdr:rowOff>
    </xdr:to>
    <xdr:cxnSp macro="">
      <xdr:nvCxnSpPr>
        <xdr:cNvPr id="700" name="直線コネクタ 699"/>
        <xdr:cNvCxnSpPr/>
      </xdr:nvCxnSpPr>
      <xdr:spPr>
        <a:xfrm flipV="1">
          <a:off x="14592300" y="1631237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701" name="フローチャート: 判断 700"/>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2" name="テキスト ボックス 701"/>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171109</xdr:rowOff>
    </xdr:from>
    <xdr:to>
      <xdr:col>76</xdr:col>
      <xdr:colOff>114300</xdr:colOff>
      <xdr:row>95</xdr:row>
      <xdr:rowOff>52420</xdr:rowOff>
    </xdr:to>
    <xdr:cxnSp macro="">
      <xdr:nvCxnSpPr>
        <xdr:cNvPr id="703" name="直線コネクタ 702"/>
        <xdr:cNvCxnSpPr/>
      </xdr:nvCxnSpPr>
      <xdr:spPr>
        <a:xfrm>
          <a:off x="13703300" y="16287409"/>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4" name="フローチャート: 判断 703"/>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5" name="テキスト ボックス 704"/>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171109</xdr:rowOff>
    </xdr:from>
    <xdr:to>
      <xdr:col>71</xdr:col>
      <xdr:colOff>177800</xdr:colOff>
      <xdr:row>95</xdr:row>
      <xdr:rowOff>25423</xdr:rowOff>
    </xdr:to>
    <xdr:cxnSp macro="">
      <xdr:nvCxnSpPr>
        <xdr:cNvPr id="706" name="直線コネクタ 705"/>
        <xdr:cNvCxnSpPr/>
      </xdr:nvCxnSpPr>
      <xdr:spPr>
        <a:xfrm flipV="1">
          <a:off x="12814300" y="16287409"/>
          <a:ext cx="889000" cy="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7" name="フローチャート: 判断 706"/>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8" name="テキスト ボックス 707"/>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9" name="フローチャート: 判断 708"/>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10" name="テキスト ボックス 709"/>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130003</xdr:rowOff>
    </xdr:from>
    <xdr:to>
      <xdr:col>85</xdr:col>
      <xdr:colOff>177800</xdr:colOff>
      <xdr:row>95</xdr:row>
      <xdr:rowOff>60153</xdr:rowOff>
    </xdr:to>
    <xdr:sp macro="" textlink="">
      <xdr:nvSpPr>
        <xdr:cNvPr id="716" name="楕円 715"/>
        <xdr:cNvSpPr/>
      </xdr:nvSpPr>
      <xdr:spPr>
        <a:xfrm>
          <a:off x="16268700" y="162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152880</xdr:rowOff>
    </xdr:from>
    <xdr:ext cx="534377" cy="259045"/>
    <xdr:sp macro="" textlink="">
      <xdr:nvSpPr>
        <xdr:cNvPr id="717" name="公債費該当値テキスト"/>
        <xdr:cNvSpPr txBox="1"/>
      </xdr:nvSpPr>
      <xdr:spPr>
        <a:xfrm>
          <a:off x="16370300" y="1609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145273</xdr:rowOff>
    </xdr:from>
    <xdr:to>
      <xdr:col>81</xdr:col>
      <xdr:colOff>101600</xdr:colOff>
      <xdr:row>95</xdr:row>
      <xdr:rowOff>75423</xdr:rowOff>
    </xdr:to>
    <xdr:sp macro="" textlink="">
      <xdr:nvSpPr>
        <xdr:cNvPr id="718" name="楕円 717"/>
        <xdr:cNvSpPr/>
      </xdr:nvSpPr>
      <xdr:spPr>
        <a:xfrm>
          <a:off x="15430500" y="162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91950</xdr:rowOff>
    </xdr:from>
    <xdr:ext cx="534377" cy="259045"/>
    <xdr:sp macro="" textlink="">
      <xdr:nvSpPr>
        <xdr:cNvPr id="719" name="テキスト ボックス 718"/>
        <xdr:cNvSpPr txBox="1"/>
      </xdr:nvSpPr>
      <xdr:spPr>
        <a:xfrm>
          <a:off x="15214111" y="160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1620</xdr:rowOff>
    </xdr:from>
    <xdr:to>
      <xdr:col>76</xdr:col>
      <xdr:colOff>165100</xdr:colOff>
      <xdr:row>95</xdr:row>
      <xdr:rowOff>103220</xdr:rowOff>
    </xdr:to>
    <xdr:sp macro="" textlink="">
      <xdr:nvSpPr>
        <xdr:cNvPr id="720" name="楕円 719"/>
        <xdr:cNvSpPr/>
      </xdr:nvSpPr>
      <xdr:spPr>
        <a:xfrm>
          <a:off x="145415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119747</xdr:rowOff>
    </xdr:from>
    <xdr:ext cx="534377" cy="259045"/>
    <xdr:sp macro="" textlink="">
      <xdr:nvSpPr>
        <xdr:cNvPr id="721" name="テキスト ボックス 720"/>
        <xdr:cNvSpPr txBox="1"/>
      </xdr:nvSpPr>
      <xdr:spPr>
        <a:xfrm>
          <a:off x="14325111" y="160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120309</xdr:rowOff>
    </xdr:from>
    <xdr:to>
      <xdr:col>72</xdr:col>
      <xdr:colOff>38100</xdr:colOff>
      <xdr:row>95</xdr:row>
      <xdr:rowOff>50459</xdr:rowOff>
    </xdr:to>
    <xdr:sp macro="" textlink="">
      <xdr:nvSpPr>
        <xdr:cNvPr id="722" name="楕円 721"/>
        <xdr:cNvSpPr/>
      </xdr:nvSpPr>
      <xdr:spPr>
        <a:xfrm>
          <a:off x="13652500" y="162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66986</xdr:rowOff>
    </xdr:from>
    <xdr:ext cx="534377" cy="259045"/>
    <xdr:sp macro="" textlink="">
      <xdr:nvSpPr>
        <xdr:cNvPr id="723" name="テキスト ボックス 722"/>
        <xdr:cNvSpPr txBox="1"/>
      </xdr:nvSpPr>
      <xdr:spPr>
        <a:xfrm>
          <a:off x="13436111" y="160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146073</xdr:rowOff>
    </xdr:from>
    <xdr:to>
      <xdr:col>67</xdr:col>
      <xdr:colOff>101600</xdr:colOff>
      <xdr:row>95</xdr:row>
      <xdr:rowOff>76223</xdr:rowOff>
    </xdr:to>
    <xdr:sp macro="" textlink="">
      <xdr:nvSpPr>
        <xdr:cNvPr id="724" name="楕円 723"/>
        <xdr:cNvSpPr/>
      </xdr:nvSpPr>
      <xdr:spPr>
        <a:xfrm>
          <a:off x="12763500" y="162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92750</xdr:rowOff>
    </xdr:from>
    <xdr:ext cx="534377" cy="259045"/>
    <xdr:sp macro="" textlink="">
      <xdr:nvSpPr>
        <xdr:cNvPr id="725" name="テキスト ボックス 724"/>
        <xdr:cNvSpPr txBox="1"/>
      </xdr:nvSpPr>
      <xdr:spPr>
        <a:xfrm>
          <a:off x="12547111" y="160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9" name="直線コネクタ 748"/>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2"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3" name="直線コネクタ 752"/>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61976</xdr:rowOff>
    </xdr:from>
    <xdr:to>
      <xdr:col>116</xdr:col>
      <xdr:colOff>63500</xdr:colOff>
      <xdr:row>39</xdr:row>
      <xdr:rowOff>44450</xdr:rowOff>
    </xdr:to>
    <xdr:cxnSp macro="">
      <xdr:nvCxnSpPr>
        <xdr:cNvPr id="754" name="直線コネクタ 753"/>
        <xdr:cNvCxnSpPr/>
      </xdr:nvCxnSpPr>
      <xdr:spPr>
        <a:xfrm>
          <a:off x="21323300" y="6062726"/>
          <a:ext cx="8382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5"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6" name="フローチャート: 判断 755"/>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61976</xdr:rowOff>
    </xdr:from>
    <xdr:to>
      <xdr:col>111</xdr:col>
      <xdr:colOff>177800</xdr:colOff>
      <xdr:row>39</xdr:row>
      <xdr:rowOff>44450</xdr:rowOff>
    </xdr:to>
    <xdr:cxnSp macro="">
      <xdr:nvCxnSpPr>
        <xdr:cNvPr id="757" name="直線コネクタ 756"/>
        <xdr:cNvCxnSpPr/>
      </xdr:nvCxnSpPr>
      <xdr:spPr>
        <a:xfrm flipV="1">
          <a:off x="20434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59" name="テキスト ボックス 758"/>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61" name="フローチャート: 判断 760"/>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2" name="テキスト ボックス 761"/>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4" name="フローチャート: 判断 763"/>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5" name="テキスト ボックス 764"/>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6" name="フローチャート: 判断 765"/>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7" name="テキスト ボックス 766"/>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11176</xdr:rowOff>
    </xdr:from>
    <xdr:to>
      <xdr:col>112</xdr:col>
      <xdr:colOff>38100</xdr:colOff>
      <xdr:row>35</xdr:row>
      <xdr:rowOff>112776</xdr:rowOff>
    </xdr:to>
    <xdr:sp macro="" textlink="">
      <xdr:nvSpPr>
        <xdr:cNvPr id="775" name="楕円 774"/>
        <xdr:cNvSpPr/>
      </xdr:nvSpPr>
      <xdr:spPr>
        <a:xfrm>
          <a:off x="21272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129303</xdr:rowOff>
    </xdr:from>
    <xdr:ext cx="378565" cy="259045"/>
    <xdr:sp macro="" textlink="">
      <xdr:nvSpPr>
        <xdr:cNvPr id="776" name="テキスト ボックス 775"/>
        <xdr:cNvSpPr txBox="1"/>
      </xdr:nvSpPr>
      <xdr:spPr>
        <a:xfrm>
          <a:off x="21134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農林水産業費は、住民一人当たり</a:t>
          </a:r>
          <a:r>
            <a:rPr kumimoji="1" lang="en-US" altLang="ja-JP" sz="1300">
              <a:solidFill>
                <a:schemeClr val="dk1"/>
              </a:solidFill>
              <a:effectLst/>
              <a:latin typeface="+mn-lt"/>
              <a:ea typeface="+mn-ea"/>
              <a:cs typeface="+mn-cs"/>
            </a:rPr>
            <a:t>15,899</a:t>
          </a:r>
          <a:r>
            <a:rPr kumimoji="1" lang="ja-JP" altLang="ja-JP" sz="1300">
              <a:solidFill>
                <a:schemeClr val="dk1"/>
              </a:solidFill>
              <a:effectLst/>
              <a:latin typeface="+mn-lt"/>
              <a:ea typeface="+mn-ea"/>
              <a:cs typeface="+mn-cs"/>
            </a:rPr>
            <a:t>円となっており、類似団体の中で最も高い水準となっている。</a:t>
          </a:r>
          <a:r>
            <a:rPr kumimoji="1"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商工費についても、</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16,867</a:t>
          </a:r>
          <a:r>
            <a:rPr kumimoji="1" lang="ja-JP" altLang="ja-JP" sz="1300">
              <a:solidFill>
                <a:schemeClr val="dk1"/>
              </a:solidFill>
              <a:effectLst/>
              <a:latin typeface="+mn-lt"/>
              <a:ea typeface="+mn-ea"/>
              <a:cs typeface="+mn-cs"/>
            </a:rPr>
            <a:t>円となっており、類似団体の中で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比較的高い水準となっている。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これらは、</a:t>
          </a:r>
          <a:r>
            <a:rPr kumimoji="1" lang="ja-JP" altLang="ja-JP" sz="1300">
              <a:solidFill>
                <a:schemeClr val="dk1"/>
              </a:solidFill>
              <a:effectLst/>
              <a:latin typeface="+mn-lt"/>
              <a:ea typeface="+mn-ea"/>
              <a:cs typeface="+mn-cs"/>
            </a:rPr>
            <a:t>畜産農家支援事業</a:t>
          </a:r>
          <a:r>
            <a:rPr kumimoji="1" lang="ja-JP" altLang="en-US" sz="1300">
              <a:solidFill>
                <a:schemeClr val="dk1"/>
              </a:solidFill>
              <a:effectLst/>
              <a:latin typeface="+mn-lt"/>
              <a:ea typeface="+mn-ea"/>
              <a:cs typeface="+mn-cs"/>
            </a:rPr>
            <a:t>や中山間地域活性化対策事業等に係る支出や、</a:t>
          </a:r>
          <a:r>
            <a:rPr kumimoji="1" lang="ja-JP" altLang="ja-JP" sz="1300">
              <a:solidFill>
                <a:schemeClr val="dk1"/>
              </a:solidFill>
              <a:effectLst/>
              <a:latin typeface="+mn-lt"/>
              <a:ea typeface="+mn-ea"/>
              <a:cs typeface="+mn-cs"/>
            </a:rPr>
            <a:t>ふるさと産品営業推進事業</a:t>
          </a:r>
          <a:r>
            <a:rPr kumimoji="1" lang="ja-JP" altLang="en-US" sz="1300">
              <a:solidFill>
                <a:schemeClr val="dk1"/>
              </a:solidFill>
              <a:effectLst/>
              <a:latin typeface="+mn-lt"/>
              <a:ea typeface="+mn-ea"/>
              <a:cs typeface="+mn-cs"/>
            </a:rPr>
            <a:t>等に係る支出が大きな割合を占めており、いずれも、重点施策として、</a:t>
          </a:r>
          <a:r>
            <a:rPr kumimoji="1" lang="ja-JP" altLang="ja-JP" sz="1300">
              <a:solidFill>
                <a:schemeClr val="dk1"/>
              </a:solidFill>
              <a:effectLst/>
              <a:latin typeface="+mn-lt"/>
              <a:ea typeface="+mn-ea"/>
              <a:cs typeface="+mn-cs"/>
            </a:rPr>
            <a:t>地域資源を活用した経済の活性化に取り組んでいる</a:t>
          </a:r>
          <a:r>
            <a:rPr kumimoji="1" lang="ja-JP" altLang="en-US" sz="1300">
              <a:solidFill>
                <a:schemeClr val="dk1"/>
              </a:solidFill>
              <a:effectLst/>
              <a:latin typeface="+mn-lt"/>
              <a:ea typeface="+mn-ea"/>
              <a:cs typeface="+mn-cs"/>
            </a:rPr>
            <a:t>ことによるものである。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財政運営健全化計画において、歳入規模に見合った財政運営とし、財源不足を補うための財政調整基金からの取り崩しに頼らないことを基本としていることから、平成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年度以降、財政調整基金を取り崩しておらず、基金の残高は増加傾向にある。</a:t>
          </a:r>
          <a:endParaRPr lang="ja-JP" altLang="ja-JP" sz="1300">
            <a:effectLst/>
          </a:endParaRPr>
        </a:p>
        <a:p>
          <a:r>
            <a:rPr kumimoji="1" lang="ja-JP" altLang="ja-JP" sz="1300">
              <a:solidFill>
                <a:schemeClr val="dk1"/>
              </a:solidFill>
              <a:effectLst/>
              <a:latin typeface="+mn-lt"/>
              <a:ea typeface="+mn-ea"/>
              <a:cs typeface="+mn-cs"/>
            </a:rPr>
            <a:t>　今後は交付税の合併算定替の逓減などにより、歳入の確保が厳しくなる状況が予想されることから、これまで</a:t>
          </a:r>
          <a:r>
            <a:rPr lang="ja-JP" altLang="ja-JP" sz="1300">
              <a:solidFill>
                <a:schemeClr val="dk1"/>
              </a:solidFill>
              <a:effectLst/>
              <a:latin typeface="+mn-lt"/>
              <a:ea typeface="+mn-ea"/>
              <a:cs typeface="+mn-cs"/>
            </a:rPr>
            <a:t>積極的に積み増しを行ってきた各種基金を計画的・有効的に活用していく。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全ての会計で黒字となっており、標準財政規模比も大きな変動はない。今後も赤字や資金不足とならないよう、適正な会計管理に努めていく。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年度と比較して、元利償還金の</a:t>
          </a:r>
          <a:r>
            <a:rPr kumimoji="1" lang="ja-JP" altLang="en-US" sz="1400">
              <a:solidFill>
                <a:schemeClr val="dk1"/>
              </a:solidFill>
              <a:effectLst/>
              <a:latin typeface="+mn-lt"/>
              <a:ea typeface="+mn-ea"/>
              <a:cs typeface="+mn-cs"/>
            </a:rPr>
            <a:t>減額</a:t>
          </a:r>
          <a:r>
            <a:rPr kumimoji="1" lang="ja-JP" altLang="ja-JP" sz="1400">
              <a:solidFill>
                <a:schemeClr val="dk1"/>
              </a:solidFill>
              <a:effectLst/>
              <a:latin typeface="+mn-lt"/>
              <a:ea typeface="+mn-ea"/>
              <a:cs typeface="+mn-cs"/>
            </a:rPr>
            <a:t>があるものの、分子から控除する基準財政需要額</a:t>
          </a:r>
          <a:r>
            <a:rPr kumimoji="1" lang="ja-JP" altLang="en-US" sz="1400">
              <a:solidFill>
                <a:schemeClr val="dk1"/>
              </a:solidFill>
              <a:effectLst/>
              <a:latin typeface="+mn-lt"/>
              <a:ea typeface="+mn-ea"/>
              <a:cs typeface="+mn-cs"/>
            </a:rPr>
            <a:t>はそれを上回る減額</a:t>
          </a:r>
          <a:r>
            <a:rPr kumimoji="1" lang="ja-JP" altLang="ja-JP" sz="1400">
              <a:solidFill>
                <a:schemeClr val="dk1"/>
              </a:solidFill>
              <a:effectLst/>
              <a:latin typeface="+mn-lt"/>
              <a:ea typeface="+mn-ea"/>
              <a:cs typeface="+mn-cs"/>
            </a:rPr>
            <a:t>があり、</a:t>
          </a:r>
          <a:r>
            <a:rPr kumimoji="1" lang="ja-JP" altLang="en-US" sz="1400">
              <a:solidFill>
                <a:schemeClr val="dk1"/>
              </a:solidFill>
              <a:effectLst/>
              <a:latin typeface="+mn-lt"/>
              <a:ea typeface="+mn-ea"/>
              <a:cs typeface="+mn-cs"/>
            </a:rPr>
            <a:t>実質公債費比率の分子は上昇している</a:t>
          </a:r>
          <a:r>
            <a:rPr kumimoji="1" lang="ja-JP" altLang="ja-JP" sz="14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大型建設事業実施の影響から地方債残高は増加する見込みであり、基準財政需要額算入見込額などの充当可能財源等</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増加するものの、今後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、上昇</a:t>
          </a:r>
          <a:r>
            <a:rPr kumimoji="1" lang="ja-JP" altLang="en-US" sz="1400">
              <a:solidFill>
                <a:schemeClr val="dk1"/>
              </a:solidFill>
              <a:effectLst/>
              <a:latin typeface="+mn-lt"/>
              <a:ea typeface="+mn-ea"/>
              <a:cs typeface="+mn-cs"/>
            </a:rPr>
            <a:t>を続けると</a:t>
          </a:r>
          <a:r>
            <a:rPr kumimoji="1" lang="ja-JP" altLang="ja-JP" sz="1400">
              <a:solidFill>
                <a:schemeClr val="dk1"/>
              </a:solidFill>
              <a:effectLst/>
              <a:latin typeface="+mn-lt"/>
              <a:ea typeface="+mn-ea"/>
              <a:cs typeface="+mn-cs"/>
            </a:rPr>
            <a:t>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これまで</a:t>
          </a:r>
          <a:r>
            <a:rPr kumimoji="1" lang="ja-JP" altLang="ja-JP" sz="1400">
              <a:solidFill>
                <a:schemeClr val="dk1"/>
              </a:solidFill>
              <a:effectLst/>
              <a:latin typeface="+mn-lt"/>
              <a:ea typeface="+mn-ea"/>
              <a:cs typeface="+mn-cs"/>
            </a:rPr>
            <a:t>地域交流センターの整備や新山口駅ターミナルパーク整備事業など</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大規模な建設事業の実施に伴い</a:t>
          </a:r>
          <a:r>
            <a:rPr kumimoji="1" lang="ja-JP" altLang="en-US" sz="1400">
              <a:solidFill>
                <a:schemeClr val="dk1"/>
              </a:solidFill>
              <a:effectLst/>
              <a:latin typeface="+mn-lt"/>
              <a:ea typeface="+mn-ea"/>
              <a:cs typeface="+mn-cs"/>
            </a:rPr>
            <a:t>、地方債の現在高が</a:t>
          </a:r>
          <a:r>
            <a:rPr kumimoji="1" lang="ja-JP" altLang="ja-JP" sz="1400">
              <a:solidFill>
                <a:schemeClr val="dk1"/>
              </a:solidFill>
              <a:effectLst/>
              <a:latin typeface="+mn-lt"/>
              <a:ea typeface="+mn-ea"/>
              <a:cs typeface="+mn-cs"/>
            </a:rPr>
            <a:t>増加している</a:t>
          </a:r>
          <a:r>
            <a:rPr kumimoji="1" lang="ja-JP" altLang="en-US" sz="1400">
              <a:solidFill>
                <a:schemeClr val="dk1"/>
              </a:solidFill>
              <a:effectLst/>
              <a:latin typeface="+mn-lt"/>
              <a:ea typeface="+mn-ea"/>
              <a:cs typeface="+mn-cs"/>
            </a:rPr>
            <a:t>ものの、将来負担額から控除する充当可能基金は、それを上回る増額があり、将来負担比率の分子は、改善している。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しかし、今後も</a:t>
          </a:r>
          <a:r>
            <a:rPr kumimoji="1" lang="ja-JP" altLang="ja-JP" sz="1400">
              <a:solidFill>
                <a:schemeClr val="dk1"/>
              </a:solidFill>
              <a:effectLst/>
              <a:latin typeface="+mn-lt"/>
              <a:ea typeface="+mn-ea"/>
              <a:cs typeface="+mn-cs"/>
            </a:rPr>
            <a:t>大型建設事業</a:t>
          </a:r>
          <a:r>
            <a:rPr kumimoji="1" lang="ja-JP" altLang="en-US" sz="1400">
              <a:solidFill>
                <a:schemeClr val="dk1"/>
              </a:solidFill>
              <a:effectLst/>
              <a:latin typeface="+mn-lt"/>
              <a:ea typeface="+mn-ea"/>
              <a:cs typeface="+mn-cs"/>
            </a:rPr>
            <a:t>が継続することから、</a:t>
          </a:r>
          <a:r>
            <a:rPr kumimoji="1" lang="ja-JP" altLang="ja-JP" sz="1400">
              <a:solidFill>
                <a:schemeClr val="dk1"/>
              </a:solidFill>
              <a:effectLst/>
              <a:latin typeface="+mn-lt"/>
              <a:ea typeface="+mn-ea"/>
              <a:cs typeface="+mn-cs"/>
            </a:rPr>
            <a:t>地方債残高は</a:t>
          </a:r>
          <a:r>
            <a:rPr kumimoji="1" lang="ja-JP" altLang="en-US" sz="1400">
              <a:solidFill>
                <a:schemeClr val="dk1"/>
              </a:solidFill>
              <a:effectLst/>
              <a:latin typeface="+mn-lt"/>
              <a:ea typeface="+mn-ea"/>
              <a:cs typeface="+mn-cs"/>
            </a:rPr>
            <a:t>さらに</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各</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の活用により基金残高は減少する見込みであり、</a:t>
          </a:r>
          <a:r>
            <a:rPr kumimoji="1" lang="ja-JP" altLang="ja-JP" sz="1400">
              <a:solidFill>
                <a:schemeClr val="dk1"/>
              </a:solidFill>
              <a:effectLst/>
              <a:latin typeface="+mn-lt"/>
              <a:ea typeface="+mn-ea"/>
              <a:cs typeface="+mn-cs"/>
            </a:rPr>
            <a:t>上昇</a:t>
          </a:r>
          <a:r>
            <a:rPr kumimoji="1" lang="ja-JP" altLang="en-US" sz="1400">
              <a:solidFill>
                <a:schemeClr val="dk1"/>
              </a:solidFill>
              <a:effectLst/>
              <a:latin typeface="+mn-lt"/>
              <a:ea typeface="+mn-ea"/>
              <a:cs typeface="+mn-cs"/>
            </a:rPr>
            <a:t>していく</a:t>
          </a:r>
          <a:r>
            <a:rPr kumimoji="1" lang="ja-JP" altLang="ja-JP" sz="1400">
              <a:solidFill>
                <a:schemeClr val="dk1"/>
              </a:solidFill>
              <a:effectLst/>
              <a:latin typeface="+mn-lt"/>
              <a:ea typeface="+mn-ea"/>
              <a:cs typeface="+mn-cs"/>
            </a:rPr>
            <a:t>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・こども基金：今後の住民ニーズへの対応として、こども子育て支援施策を充実させるために、約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・合併特例基金：合併特例債が平成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年度で発行限度額に達するため、今後は、合併後の一体性の確立、地域全体の均衡ある発展および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地域住民の福祉向上を図るといった、</a:t>
          </a:r>
          <a:r>
            <a:rPr kumimoji="1" lang="ja-JP" altLang="ja-JP" sz="1300">
              <a:solidFill>
                <a:schemeClr val="dk1"/>
              </a:solidFill>
              <a:effectLst/>
              <a:latin typeface="+mn-lt"/>
              <a:ea typeface="+mn-ea"/>
              <a:cs typeface="+mn-cs"/>
            </a:rPr>
            <a:t>新市</a:t>
          </a:r>
          <a:r>
            <a:rPr kumimoji="1" lang="ja-JP" altLang="en-US" sz="1300">
              <a:solidFill>
                <a:schemeClr val="dk1"/>
              </a:solidFill>
              <a:effectLst/>
              <a:latin typeface="+mn-lt"/>
              <a:ea typeface="+mn-ea"/>
              <a:cs typeface="+mn-cs"/>
            </a:rPr>
            <a:t>建設</a:t>
          </a:r>
          <a:r>
            <a:rPr kumimoji="1" lang="ja-JP" altLang="ja-JP" sz="1300">
              <a:solidFill>
                <a:schemeClr val="dk1"/>
              </a:solidFill>
              <a:effectLst/>
              <a:latin typeface="+mn-lt"/>
              <a:ea typeface="+mn-ea"/>
              <a:cs typeface="+mn-cs"/>
            </a:rPr>
            <a:t>計画に掲げた</a:t>
          </a:r>
          <a:r>
            <a:rPr kumimoji="1" lang="ja-JP" altLang="en-US" sz="1300">
              <a:solidFill>
                <a:schemeClr val="dk1"/>
              </a:solidFill>
              <a:effectLst/>
              <a:latin typeface="+mn-lt"/>
              <a:ea typeface="+mn-ea"/>
              <a:cs typeface="+mn-cs"/>
            </a:rPr>
            <a:t>目的達成のために、有効活用していくこととしており、残高は減少していくものと見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年度から、財源不足を補うための財政調整基金取り崩しは行わず、各年度の決算において生じた剰余金等を計画的に積み立ててきたことから、残高は年々増加している。平成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総合支所の機能強化など、第二次総合計画における政策課題にしっかりと対応するため、計画的かつ有効に活用することとしており、残高は減少していくものと見込んでいる。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３月補正時に積立金の増額を行い</a:t>
          </a:r>
          <a:r>
            <a:rPr kumimoji="1" lang="ja-JP" altLang="en-US" sz="1300">
              <a:solidFill>
                <a:schemeClr val="dk1"/>
              </a:solidFill>
              <a:effectLst/>
              <a:latin typeface="+mn-lt"/>
              <a:ea typeface="+mn-ea"/>
              <a:cs typeface="+mn-cs"/>
            </a:rPr>
            <a:t>、残高は約</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今後、地方債残高増加に伴う公債費の増が見込まれる中、償還期間の圧縮等の影響額に対して基金を充当していくこととしており、残高は減少していくものと見込んでいる。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建設事業の実施による影響から有形固定資産減価償却率は、類似団体より低くなっていることが考えられる。今後年数を経過することにより、有形固定資産減価償却率が高くなることが予想されるため、老朽化した施設の建替えにあたっては複合化など、機能を維持しつつ施設規模の効率化について検討していくこととし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76" name="楕円 75"/>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116713</xdr:rowOff>
    </xdr:from>
    <xdr:to>
      <xdr:col>15</xdr:col>
      <xdr:colOff>187325</xdr:colOff>
      <xdr:row>33</xdr:row>
      <xdr:rowOff>46863</xdr:rowOff>
    </xdr:to>
    <xdr:sp macro="" textlink="">
      <xdr:nvSpPr>
        <xdr:cNvPr id="77" name="楕円 76"/>
        <xdr:cNvSpPr/>
      </xdr:nvSpPr>
      <xdr:spPr>
        <a:xfrm>
          <a:off x="323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32</xdr:row>
      <xdr:rowOff>167513</xdr:rowOff>
    </xdr:to>
    <xdr:cxnSp macro="">
      <xdr:nvCxnSpPr>
        <xdr:cNvPr id="78" name="直線コネクタ 77"/>
        <xdr:cNvCxnSpPr/>
      </xdr:nvCxnSpPr>
      <xdr:spPr>
        <a:xfrm flipV="1">
          <a:off x="3289300" y="5924550"/>
          <a:ext cx="762000" cy="5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79"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0"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81"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37990</xdr:rowOff>
    </xdr:from>
    <xdr:ext cx="405111" cy="259045"/>
    <xdr:sp macro="" textlink="">
      <xdr:nvSpPr>
        <xdr:cNvPr id="82" name="n_2mainValue有形固定資産減価償却率"/>
        <xdr:cNvSpPr txBox="1"/>
      </xdr:nvSpPr>
      <xdr:spPr>
        <a:xfrm>
          <a:off x="3086744" y="64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近年の大型建設事業の実施による影響から債務償還可能年数は類似団体より長くなっている。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今後、将来負担比率が悪化し、さらに債務償還可能年数が長くなると予測されることから、事業費の精査、交付税措置の高い有利な起債を活用するなど、将来負担の軽減に努めていくこととしている。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25" name="楕円 124"/>
        <xdr:cNvSpPr/>
      </xdr:nvSpPr>
      <xdr:spPr>
        <a:xfrm>
          <a:off x="14744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26" name="債務償還可能年数該当値テキスト"/>
        <xdr:cNvSpPr txBox="1"/>
      </xdr:nvSpPr>
      <xdr:spPr>
        <a:xfrm>
          <a:off x="14846300" y="550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0" name="楕円 69"/>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71" name="楕円 70"/>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137160</xdr:rowOff>
    </xdr:to>
    <xdr:cxnSp macro="">
      <xdr:nvCxnSpPr>
        <xdr:cNvPr id="72" name="直線コネクタ 71"/>
        <xdr:cNvCxnSpPr/>
      </xdr:nvCxnSpPr>
      <xdr:spPr>
        <a:xfrm>
          <a:off x="2908300" y="643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3"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74" name="n_2ave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5"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6"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3"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61610</xdr:rowOff>
    </xdr:from>
    <xdr:to>
      <xdr:col>50</xdr:col>
      <xdr:colOff>165100</xdr:colOff>
      <xdr:row>39</xdr:row>
      <xdr:rowOff>163210</xdr:rowOff>
    </xdr:to>
    <xdr:sp macro="" textlink="">
      <xdr:nvSpPr>
        <xdr:cNvPr id="112" name="楕円 111"/>
        <xdr:cNvSpPr/>
      </xdr:nvSpPr>
      <xdr:spPr>
        <a:xfrm>
          <a:off x="9588500" y="67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29012</xdr:rowOff>
    </xdr:from>
    <xdr:to>
      <xdr:col>46</xdr:col>
      <xdr:colOff>38100</xdr:colOff>
      <xdr:row>40</xdr:row>
      <xdr:rowOff>130612</xdr:rowOff>
    </xdr:to>
    <xdr:sp macro="" textlink="">
      <xdr:nvSpPr>
        <xdr:cNvPr id="113" name="楕円 112"/>
        <xdr:cNvSpPr/>
      </xdr:nvSpPr>
      <xdr:spPr>
        <a:xfrm>
          <a:off x="8699500" y="6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112410</xdr:rowOff>
    </xdr:from>
    <xdr:to>
      <xdr:col>50</xdr:col>
      <xdr:colOff>114300</xdr:colOff>
      <xdr:row>40</xdr:row>
      <xdr:rowOff>79812</xdr:rowOff>
    </xdr:to>
    <xdr:cxnSp macro="">
      <xdr:nvCxnSpPr>
        <xdr:cNvPr id="114" name="直線コネクタ 113"/>
        <xdr:cNvCxnSpPr/>
      </xdr:nvCxnSpPr>
      <xdr:spPr>
        <a:xfrm flipV="1">
          <a:off x="8750300" y="6798960"/>
          <a:ext cx="8890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15"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7302</xdr:rowOff>
    </xdr:from>
    <xdr:ext cx="469744" cy="259045"/>
    <xdr:sp macro="" textlink="">
      <xdr:nvSpPr>
        <xdr:cNvPr id="116" name="n_2aveValue【道路】&#10;一人当たり延長"/>
        <xdr:cNvSpPr txBox="1"/>
      </xdr:nvSpPr>
      <xdr:spPr>
        <a:xfrm>
          <a:off x="8515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8287</xdr:rowOff>
    </xdr:from>
    <xdr:ext cx="469744" cy="259045"/>
    <xdr:sp macro="" textlink="">
      <xdr:nvSpPr>
        <xdr:cNvPr id="117" name="n_1mainValue【道路】&#10;一人当たり延長"/>
        <xdr:cNvSpPr txBox="1"/>
      </xdr:nvSpPr>
      <xdr:spPr>
        <a:xfrm>
          <a:off x="9391727" y="65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147139</xdr:rowOff>
    </xdr:from>
    <xdr:ext cx="469744" cy="259045"/>
    <xdr:sp macro="" textlink="">
      <xdr:nvSpPr>
        <xdr:cNvPr id="118" name="n_2mainValue【道路】&#10;一人当たり延長"/>
        <xdr:cNvSpPr txBox="1"/>
      </xdr:nvSpPr>
      <xdr:spPr>
        <a:xfrm>
          <a:off x="8515427" y="66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7"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126365</xdr:rowOff>
    </xdr:from>
    <xdr:to>
      <xdr:col>20</xdr:col>
      <xdr:colOff>38100</xdr:colOff>
      <xdr:row>58</xdr:row>
      <xdr:rowOff>56515</xdr:rowOff>
    </xdr:to>
    <xdr:sp macro="" textlink="">
      <xdr:nvSpPr>
        <xdr:cNvPr id="156" name="楕円 155"/>
        <xdr:cNvSpPr/>
      </xdr:nvSpPr>
      <xdr:spPr>
        <a:xfrm>
          <a:off x="3746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151130</xdr:rowOff>
    </xdr:from>
    <xdr:to>
      <xdr:col>15</xdr:col>
      <xdr:colOff>101600</xdr:colOff>
      <xdr:row>58</xdr:row>
      <xdr:rowOff>81280</xdr:rowOff>
    </xdr:to>
    <xdr:sp macro="" textlink="">
      <xdr:nvSpPr>
        <xdr:cNvPr id="157" name="楕円 156"/>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xdr:rowOff>
    </xdr:from>
    <xdr:to>
      <xdr:col>19</xdr:col>
      <xdr:colOff>177800</xdr:colOff>
      <xdr:row>58</xdr:row>
      <xdr:rowOff>30480</xdr:rowOff>
    </xdr:to>
    <xdr:cxnSp macro="">
      <xdr:nvCxnSpPr>
        <xdr:cNvPr id="158" name="直線コネクタ 157"/>
        <xdr:cNvCxnSpPr/>
      </xdr:nvCxnSpPr>
      <xdr:spPr>
        <a:xfrm flipV="1">
          <a:off x="2908300" y="9949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59"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112412</xdr:rowOff>
    </xdr:from>
    <xdr:ext cx="405111" cy="259045"/>
    <xdr:sp macro="" textlink="">
      <xdr:nvSpPr>
        <xdr:cNvPr id="160" name="n_2aveValue【橋りょう・トンネル】&#10;有形固定資産減価償却率"/>
        <xdr:cNvSpPr txBox="1"/>
      </xdr:nvSpPr>
      <xdr:spPr>
        <a:xfrm>
          <a:off x="2705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73042</xdr:rowOff>
    </xdr:from>
    <xdr:ext cx="405111" cy="259045"/>
    <xdr:sp macro="" textlink="">
      <xdr:nvSpPr>
        <xdr:cNvPr id="161" name="n_1mainValue【橋りょう・トンネル】&#10;有形固定資産減価償却率"/>
        <xdr:cNvSpPr txBox="1"/>
      </xdr:nvSpPr>
      <xdr:spPr>
        <a:xfrm>
          <a:off x="3582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62" name="n_2mainValue【橋りょう・トンネル】&#10;有形固定資産減価償却率"/>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38126</xdr:rowOff>
    </xdr:from>
    <xdr:to>
      <xdr:col>50</xdr:col>
      <xdr:colOff>165100</xdr:colOff>
      <xdr:row>59</xdr:row>
      <xdr:rowOff>139726</xdr:rowOff>
    </xdr:to>
    <xdr:sp macro="" textlink="">
      <xdr:nvSpPr>
        <xdr:cNvPr id="200" name="楕円 199"/>
        <xdr:cNvSpPr/>
      </xdr:nvSpPr>
      <xdr:spPr>
        <a:xfrm>
          <a:off x="9588500" y="101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43855</xdr:rowOff>
    </xdr:from>
    <xdr:to>
      <xdr:col>46</xdr:col>
      <xdr:colOff>38100</xdr:colOff>
      <xdr:row>59</xdr:row>
      <xdr:rowOff>145455</xdr:rowOff>
    </xdr:to>
    <xdr:sp macro="" textlink="">
      <xdr:nvSpPr>
        <xdr:cNvPr id="201" name="楕円 200"/>
        <xdr:cNvSpPr/>
      </xdr:nvSpPr>
      <xdr:spPr>
        <a:xfrm>
          <a:off x="8699500" y="101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88926</xdr:rowOff>
    </xdr:from>
    <xdr:to>
      <xdr:col>50</xdr:col>
      <xdr:colOff>114300</xdr:colOff>
      <xdr:row>59</xdr:row>
      <xdr:rowOff>94655</xdr:rowOff>
    </xdr:to>
    <xdr:cxnSp macro="">
      <xdr:nvCxnSpPr>
        <xdr:cNvPr id="202" name="直線コネクタ 201"/>
        <xdr:cNvCxnSpPr/>
      </xdr:nvCxnSpPr>
      <xdr:spPr>
        <a:xfrm flipV="1">
          <a:off x="8750300" y="10204476"/>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3"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46369</xdr:rowOff>
    </xdr:from>
    <xdr:ext cx="534377" cy="259045"/>
    <xdr:sp macro="" textlink="">
      <xdr:nvSpPr>
        <xdr:cNvPr id="204" name="n_2aveValue【橋りょう・トンネル】&#10;一人当たり有形固定資産（償却資産）額"/>
        <xdr:cNvSpPr txBox="1"/>
      </xdr:nvSpPr>
      <xdr:spPr>
        <a:xfrm>
          <a:off x="84831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156253</xdr:rowOff>
    </xdr:from>
    <xdr:ext cx="599010" cy="259045"/>
    <xdr:sp macro="" textlink="">
      <xdr:nvSpPr>
        <xdr:cNvPr id="205" name="n_1mainValue【橋りょう・トンネル】&#10;一人当たり有形固定資産（償却資産）額"/>
        <xdr:cNvSpPr txBox="1"/>
      </xdr:nvSpPr>
      <xdr:spPr>
        <a:xfrm>
          <a:off x="9327095" y="992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161982</xdr:rowOff>
    </xdr:from>
    <xdr:ext cx="599010" cy="259045"/>
    <xdr:sp macro="" textlink="">
      <xdr:nvSpPr>
        <xdr:cNvPr id="206" name="n_2mainValue【橋りょう・トンネル】&#10;一人当たり有形固定資産（償却資産）額"/>
        <xdr:cNvSpPr txBox="1"/>
      </xdr:nvSpPr>
      <xdr:spPr>
        <a:xfrm>
          <a:off x="8450795" y="993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151892</xdr:rowOff>
    </xdr:from>
    <xdr:to>
      <xdr:col>20</xdr:col>
      <xdr:colOff>38100</xdr:colOff>
      <xdr:row>83</xdr:row>
      <xdr:rowOff>82042</xdr:rowOff>
    </xdr:to>
    <xdr:sp macro="" textlink="">
      <xdr:nvSpPr>
        <xdr:cNvPr id="243" name="楕円 242"/>
        <xdr:cNvSpPr/>
      </xdr:nvSpPr>
      <xdr:spPr>
        <a:xfrm>
          <a:off x="3746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4" name="楕円 243"/>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31242</xdr:rowOff>
    </xdr:from>
    <xdr:to>
      <xdr:col>19</xdr:col>
      <xdr:colOff>177800</xdr:colOff>
      <xdr:row>83</xdr:row>
      <xdr:rowOff>49530</xdr:rowOff>
    </xdr:to>
    <xdr:cxnSp macro="">
      <xdr:nvCxnSpPr>
        <xdr:cNvPr id="245" name="直線コネクタ 244"/>
        <xdr:cNvCxnSpPr/>
      </xdr:nvCxnSpPr>
      <xdr:spPr>
        <a:xfrm flipV="1">
          <a:off x="2908300" y="1426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6"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4590</xdr:rowOff>
    </xdr:from>
    <xdr:ext cx="405111" cy="259045"/>
    <xdr:sp macro="" textlink="">
      <xdr:nvSpPr>
        <xdr:cNvPr id="247" name="n_2aveValue【公営住宅】&#10;有形固定資産減価償却率"/>
        <xdr:cNvSpPr txBox="1"/>
      </xdr:nvSpPr>
      <xdr:spPr>
        <a:xfrm>
          <a:off x="2705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98569</xdr:rowOff>
    </xdr:from>
    <xdr:ext cx="405111" cy="259045"/>
    <xdr:sp macro="" textlink="">
      <xdr:nvSpPr>
        <xdr:cNvPr id="248" name="n_1main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49" name="n_2main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76"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92914</xdr:rowOff>
    </xdr:from>
    <xdr:to>
      <xdr:col>50</xdr:col>
      <xdr:colOff>165100</xdr:colOff>
      <xdr:row>85</xdr:row>
      <xdr:rowOff>23064</xdr:rowOff>
    </xdr:to>
    <xdr:sp macro="" textlink="">
      <xdr:nvSpPr>
        <xdr:cNvPr id="285" name="楕円 284"/>
        <xdr:cNvSpPr/>
      </xdr:nvSpPr>
      <xdr:spPr>
        <a:xfrm>
          <a:off x="9588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106629</xdr:rowOff>
    </xdr:from>
    <xdr:to>
      <xdr:col>46</xdr:col>
      <xdr:colOff>38100</xdr:colOff>
      <xdr:row>85</xdr:row>
      <xdr:rowOff>36779</xdr:rowOff>
    </xdr:to>
    <xdr:sp macro="" textlink="">
      <xdr:nvSpPr>
        <xdr:cNvPr id="286" name="楕円 285"/>
        <xdr:cNvSpPr/>
      </xdr:nvSpPr>
      <xdr:spPr>
        <a:xfrm>
          <a:off x="8699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143714</xdr:rowOff>
    </xdr:from>
    <xdr:to>
      <xdr:col>50</xdr:col>
      <xdr:colOff>114300</xdr:colOff>
      <xdr:row>84</xdr:row>
      <xdr:rowOff>157429</xdr:rowOff>
    </xdr:to>
    <xdr:cxnSp macro="">
      <xdr:nvCxnSpPr>
        <xdr:cNvPr id="287" name="直線コネクタ 286"/>
        <xdr:cNvCxnSpPr/>
      </xdr:nvCxnSpPr>
      <xdr:spPr>
        <a:xfrm flipV="1">
          <a:off x="8750300" y="1454551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288"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89"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39591</xdr:rowOff>
    </xdr:from>
    <xdr:ext cx="469744" cy="259045"/>
    <xdr:sp macro="" textlink="">
      <xdr:nvSpPr>
        <xdr:cNvPr id="290" name="n_1mainValue【公営住宅】&#10;一人当たり面積"/>
        <xdr:cNvSpPr txBox="1"/>
      </xdr:nvSpPr>
      <xdr:spPr>
        <a:xfrm>
          <a:off x="93917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27906</xdr:rowOff>
    </xdr:from>
    <xdr:ext cx="469744" cy="259045"/>
    <xdr:sp macro="" textlink="">
      <xdr:nvSpPr>
        <xdr:cNvPr id="291" name="n_2mainValue【公営住宅】&#10;一人当たり面積"/>
        <xdr:cNvSpPr txBox="1"/>
      </xdr:nvSpPr>
      <xdr:spPr>
        <a:xfrm>
          <a:off x="8515427" y="146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315" name="直線コネクタ 314"/>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316"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317" name="直線コネクタ 316"/>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18"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19" name="直線コネクタ 318"/>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20" name="【港湾・漁港】&#10;有形固定資産減価償却率平均値テキスト"/>
        <xdr:cNvSpPr txBox="1"/>
      </xdr:nvSpPr>
      <xdr:spPr>
        <a:xfrm>
          <a:off x="4673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21" name="フローチャート: 判断 320"/>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22" name="フローチャート: 判断 321"/>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23" name="フローチャート: 判断 322"/>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329" name="楕円 328"/>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330" name="楕円 329"/>
        <xdr:cNvSpPr/>
      </xdr:nvSpPr>
      <xdr:spPr>
        <a:xfrm>
          <a:off x="2857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104</xdr:row>
      <xdr:rowOff>1905</xdr:rowOff>
    </xdr:to>
    <xdr:cxnSp macro="">
      <xdr:nvCxnSpPr>
        <xdr:cNvPr id="331" name="直線コネクタ 330"/>
        <xdr:cNvCxnSpPr/>
      </xdr:nvCxnSpPr>
      <xdr:spPr>
        <a:xfrm flipV="1">
          <a:off x="2908300" y="178079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120666</xdr:rowOff>
    </xdr:from>
    <xdr:ext cx="405111" cy="259045"/>
    <xdr:sp macro="" textlink="">
      <xdr:nvSpPr>
        <xdr:cNvPr id="332" name="n_1aveValue【港湾・漁港】&#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33" name="n_2aveValue【港湾・漁港】&#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19066</xdr:rowOff>
    </xdr:from>
    <xdr:ext cx="405111" cy="259045"/>
    <xdr:sp macro="" textlink="">
      <xdr:nvSpPr>
        <xdr:cNvPr id="334" name="n_1mainValue【港湾・漁港】&#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43832</xdr:rowOff>
    </xdr:from>
    <xdr:ext cx="405111" cy="259045"/>
    <xdr:sp macro="" textlink="">
      <xdr:nvSpPr>
        <xdr:cNvPr id="335" name="n_2mainValue【港湾・漁港】&#10;有形固定資産減価償却率"/>
        <xdr:cNvSpPr txBox="1"/>
      </xdr:nvSpPr>
      <xdr:spPr>
        <a:xfrm>
          <a:off x="2705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7" name="テキスト ボックス 3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49" name="テキスト ボックス 34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351" name="テキスト ボックス 350"/>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353" name="テキスト ボックス 352"/>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55" name="テキスト ボックス 354"/>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23394</xdr:rowOff>
    </xdr:from>
    <xdr:to>
      <xdr:col>54</xdr:col>
      <xdr:colOff>189865</xdr:colOff>
      <xdr:row>107</xdr:row>
      <xdr:rowOff>113714</xdr:rowOff>
    </xdr:to>
    <xdr:cxnSp macro="">
      <xdr:nvCxnSpPr>
        <xdr:cNvPr id="357" name="直線コネクタ 356"/>
        <xdr:cNvCxnSpPr/>
      </xdr:nvCxnSpPr>
      <xdr:spPr>
        <a:xfrm flipV="1">
          <a:off x="10476865" y="17339844"/>
          <a:ext cx="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117541</xdr:rowOff>
    </xdr:from>
    <xdr:ext cx="469744" cy="259045"/>
    <xdr:sp macro="" textlink="">
      <xdr:nvSpPr>
        <xdr:cNvPr id="358" name="【港湾・漁港】&#10;一人当たり有形固定資産（償却資産）額最小値テキスト"/>
        <xdr:cNvSpPr txBox="1"/>
      </xdr:nvSpPr>
      <xdr:spPr>
        <a:xfrm>
          <a:off x="10515600" y="184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113714</xdr:rowOff>
    </xdr:from>
    <xdr:to>
      <xdr:col>55</xdr:col>
      <xdr:colOff>88900</xdr:colOff>
      <xdr:row>107</xdr:row>
      <xdr:rowOff>113714</xdr:rowOff>
    </xdr:to>
    <xdr:cxnSp macro="">
      <xdr:nvCxnSpPr>
        <xdr:cNvPr id="359" name="直線コネクタ 358"/>
        <xdr:cNvCxnSpPr/>
      </xdr:nvCxnSpPr>
      <xdr:spPr>
        <a:xfrm>
          <a:off x="10388600" y="18458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141521</xdr:rowOff>
    </xdr:from>
    <xdr:ext cx="534377" cy="259045"/>
    <xdr:sp macro="" textlink="">
      <xdr:nvSpPr>
        <xdr:cNvPr id="360" name="【港湾・漁港】&#10;一人当たり有形固定資産（償却資産）額最大値テキスト"/>
        <xdr:cNvSpPr txBox="1"/>
      </xdr:nvSpPr>
      <xdr:spPr>
        <a:xfrm>
          <a:off x="10515600" y="171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23394</xdr:rowOff>
    </xdr:from>
    <xdr:to>
      <xdr:col>55</xdr:col>
      <xdr:colOff>88900</xdr:colOff>
      <xdr:row>101</xdr:row>
      <xdr:rowOff>23394</xdr:rowOff>
    </xdr:to>
    <xdr:cxnSp macro="">
      <xdr:nvCxnSpPr>
        <xdr:cNvPr id="361" name="直線コネクタ 360"/>
        <xdr:cNvCxnSpPr/>
      </xdr:nvCxnSpPr>
      <xdr:spPr>
        <a:xfrm>
          <a:off x="10388600" y="1733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74510</xdr:rowOff>
    </xdr:from>
    <xdr:ext cx="534377" cy="259045"/>
    <xdr:sp macro="" textlink="">
      <xdr:nvSpPr>
        <xdr:cNvPr id="362" name="【港湾・漁港】&#10;一人当たり有形固定資産（償却資産）額平均値テキスト"/>
        <xdr:cNvSpPr txBox="1"/>
      </xdr:nvSpPr>
      <xdr:spPr>
        <a:xfrm>
          <a:off x="10515600" y="1807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96083</xdr:rowOff>
    </xdr:from>
    <xdr:to>
      <xdr:col>55</xdr:col>
      <xdr:colOff>50800</xdr:colOff>
      <xdr:row>106</xdr:row>
      <xdr:rowOff>26233</xdr:rowOff>
    </xdr:to>
    <xdr:sp macro="" textlink="">
      <xdr:nvSpPr>
        <xdr:cNvPr id="363" name="フローチャート: 判断 362"/>
        <xdr:cNvSpPr/>
      </xdr:nvSpPr>
      <xdr:spPr>
        <a:xfrm>
          <a:off x="10426700" y="180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131105</xdr:rowOff>
    </xdr:from>
    <xdr:to>
      <xdr:col>50</xdr:col>
      <xdr:colOff>165100</xdr:colOff>
      <xdr:row>103</xdr:row>
      <xdr:rowOff>61255</xdr:rowOff>
    </xdr:to>
    <xdr:sp macro="" textlink="">
      <xdr:nvSpPr>
        <xdr:cNvPr id="364" name="フローチャート: 判断 363"/>
        <xdr:cNvSpPr/>
      </xdr:nvSpPr>
      <xdr:spPr>
        <a:xfrm>
          <a:off x="9588500" y="176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29835</xdr:rowOff>
    </xdr:from>
    <xdr:to>
      <xdr:col>46</xdr:col>
      <xdr:colOff>38100</xdr:colOff>
      <xdr:row>104</xdr:row>
      <xdr:rowOff>131435</xdr:rowOff>
    </xdr:to>
    <xdr:sp macro="" textlink="">
      <xdr:nvSpPr>
        <xdr:cNvPr id="365" name="フローチャート: 判断 364"/>
        <xdr:cNvSpPr/>
      </xdr:nvSpPr>
      <xdr:spPr>
        <a:xfrm>
          <a:off x="8699500" y="178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81407</xdr:rowOff>
    </xdr:from>
    <xdr:to>
      <xdr:col>50</xdr:col>
      <xdr:colOff>165100</xdr:colOff>
      <xdr:row>100</xdr:row>
      <xdr:rowOff>11557</xdr:rowOff>
    </xdr:to>
    <xdr:sp macro="" textlink="">
      <xdr:nvSpPr>
        <xdr:cNvPr id="371" name="楕円 370"/>
        <xdr:cNvSpPr/>
      </xdr:nvSpPr>
      <xdr:spPr>
        <a:xfrm>
          <a:off x="9588500" y="170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103764</xdr:rowOff>
    </xdr:from>
    <xdr:to>
      <xdr:col>46</xdr:col>
      <xdr:colOff>38100</xdr:colOff>
      <xdr:row>100</xdr:row>
      <xdr:rowOff>33914</xdr:rowOff>
    </xdr:to>
    <xdr:sp macro="" textlink="">
      <xdr:nvSpPr>
        <xdr:cNvPr id="372" name="楕円 371"/>
        <xdr:cNvSpPr/>
      </xdr:nvSpPr>
      <xdr:spPr>
        <a:xfrm>
          <a:off x="8699500" y="170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132207</xdr:rowOff>
    </xdr:from>
    <xdr:to>
      <xdr:col>50</xdr:col>
      <xdr:colOff>114300</xdr:colOff>
      <xdr:row>99</xdr:row>
      <xdr:rowOff>154564</xdr:rowOff>
    </xdr:to>
    <xdr:cxnSp macro="">
      <xdr:nvCxnSpPr>
        <xdr:cNvPr id="373" name="直線コネクタ 372"/>
        <xdr:cNvCxnSpPr/>
      </xdr:nvCxnSpPr>
      <xdr:spPr>
        <a:xfrm flipV="1">
          <a:off x="8750300" y="1710575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52382</xdr:rowOff>
    </xdr:from>
    <xdr:ext cx="534377" cy="259045"/>
    <xdr:sp macro="" textlink="">
      <xdr:nvSpPr>
        <xdr:cNvPr id="374" name="n_1aveValue【港湾・漁港】&#10;一人当たり有形固定資産（償却資産）額"/>
        <xdr:cNvSpPr txBox="1"/>
      </xdr:nvSpPr>
      <xdr:spPr>
        <a:xfrm>
          <a:off x="9359411" y="177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122562</xdr:rowOff>
    </xdr:from>
    <xdr:ext cx="534377" cy="259045"/>
    <xdr:sp macro="" textlink="">
      <xdr:nvSpPr>
        <xdr:cNvPr id="375" name="n_2aveValue【港湾・漁港】&#10;一人当たり有形固定資産（償却資産）額"/>
        <xdr:cNvSpPr txBox="1"/>
      </xdr:nvSpPr>
      <xdr:spPr>
        <a:xfrm>
          <a:off x="8483111" y="17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28084</xdr:rowOff>
    </xdr:from>
    <xdr:ext cx="534377" cy="259045"/>
    <xdr:sp macro="" textlink="">
      <xdr:nvSpPr>
        <xdr:cNvPr id="376" name="n_1mainValue【港湾・漁港】&#10;一人当たり有形固定資産（償却資産）額"/>
        <xdr:cNvSpPr txBox="1"/>
      </xdr:nvSpPr>
      <xdr:spPr>
        <a:xfrm>
          <a:off x="9359411" y="168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50441</xdr:rowOff>
    </xdr:from>
    <xdr:ext cx="534377" cy="259045"/>
    <xdr:sp macro="" textlink="">
      <xdr:nvSpPr>
        <xdr:cNvPr id="377" name="n_2mainValue【港湾・漁港】&#10;一人当たり有形固定資産（償却資産）額"/>
        <xdr:cNvSpPr txBox="1"/>
      </xdr:nvSpPr>
      <xdr:spPr>
        <a:xfrm>
          <a:off x="8483111" y="168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8" name="テキスト ボックス 3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0" name="テキスト ボックス 3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8" name="テキスト ボックス 3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0" name="テキスト ボックス 3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402" name="直線コネクタ 40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40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404" name="直線コネクタ 40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40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406" name="直線コネクタ 40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0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8" name="フローチャート: 判断 40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09" name="フローチャート: 判断 40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10" name="フローチャート: 判断 40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416" name="楕円 415"/>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17" name="楕円 416"/>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37</xdr:row>
      <xdr:rowOff>57150</xdr:rowOff>
    </xdr:to>
    <xdr:cxnSp macro="">
      <xdr:nvCxnSpPr>
        <xdr:cNvPr id="418" name="直線コネクタ 417"/>
        <xdr:cNvCxnSpPr/>
      </xdr:nvCxnSpPr>
      <xdr:spPr>
        <a:xfrm>
          <a:off x="14592300" y="6257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19"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19067</xdr:rowOff>
    </xdr:from>
    <xdr:ext cx="405111" cy="259045"/>
    <xdr:sp macro="" textlink="">
      <xdr:nvSpPr>
        <xdr:cNvPr id="420" name="n_2aveValue【認定こども園・幼稚園・保育所】&#10;有形固定資産減価償却率"/>
        <xdr:cNvSpPr txBox="1"/>
      </xdr:nvSpPr>
      <xdr:spPr>
        <a:xfrm>
          <a:off x="14389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421" name="n_1mainValue【認定こども園・幼稚園・保育所】&#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153052</xdr:rowOff>
    </xdr:from>
    <xdr:ext cx="405111" cy="259045"/>
    <xdr:sp macro="" textlink="">
      <xdr:nvSpPr>
        <xdr:cNvPr id="422" name="n_2mainValue【認定こども園・幼稚園・保育所】&#10;有形固定資産減価償却率"/>
        <xdr:cNvSpPr txBox="1"/>
      </xdr:nvSpPr>
      <xdr:spPr>
        <a:xfrm>
          <a:off x="14389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44" name="直線コネクタ 44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4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46" name="直線コネクタ 44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48" name="直線コネクタ 44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49"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50" name="フローチャート: 判断 44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51" name="フローチャート: 判断 45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52" name="フローチャート: 判断 45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45974</xdr:rowOff>
    </xdr:from>
    <xdr:to>
      <xdr:col>112</xdr:col>
      <xdr:colOff>38100</xdr:colOff>
      <xdr:row>39</xdr:row>
      <xdr:rowOff>147574</xdr:rowOff>
    </xdr:to>
    <xdr:sp macro="" textlink="">
      <xdr:nvSpPr>
        <xdr:cNvPr id="458" name="楕円 457"/>
        <xdr:cNvSpPr/>
      </xdr:nvSpPr>
      <xdr:spPr>
        <a:xfrm>
          <a:off x="21272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9" name="楕円 458"/>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96774</xdr:rowOff>
    </xdr:to>
    <xdr:cxnSp macro="">
      <xdr:nvCxnSpPr>
        <xdr:cNvPr id="460" name="直線コネクタ 459"/>
        <xdr:cNvCxnSpPr/>
      </xdr:nvCxnSpPr>
      <xdr:spPr>
        <a:xfrm>
          <a:off x="20434300" y="677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44975</xdr:rowOff>
    </xdr:from>
    <xdr:ext cx="469744" cy="259045"/>
    <xdr:sp macro="" textlink="">
      <xdr:nvSpPr>
        <xdr:cNvPr id="461"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62" name="n_2aveValue【認定こども園・幼稚園・保育所】&#10;一人当たり面積"/>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164101</xdr:rowOff>
    </xdr:from>
    <xdr:ext cx="469744" cy="259045"/>
    <xdr:sp macro="" textlink="">
      <xdr:nvSpPr>
        <xdr:cNvPr id="463" name="n_1main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4" name="n_2main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89" name="直線コネクタ 48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9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91" name="直線コネクタ 49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9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93" name="直線コネクタ 49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9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95" name="フローチャート: 判断 49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96" name="フローチャート: 判断 49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97" name="フローチャート: 判断 49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503" name="楕円 502"/>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67310</xdr:rowOff>
    </xdr:from>
    <xdr:to>
      <xdr:col>76</xdr:col>
      <xdr:colOff>165100</xdr:colOff>
      <xdr:row>61</xdr:row>
      <xdr:rowOff>168910</xdr:rowOff>
    </xdr:to>
    <xdr:sp macro="" textlink="">
      <xdr:nvSpPr>
        <xdr:cNvPr id="504" name="楕円 503"/>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133350</xdr:rowOff>
    </xdr:to>
    <xdr:cxnSp macro="">
      <xdr:nvCxnSpPr>
        <xdr:cNvPr id="505" name="直線コネクタ 504"/>
        <xdr:cNvCxnSpPr/>
      </xdr:nvCxnSpPr>
      <xdr:spPr>
        <a:xfrm>
          <a:off x="14592300" y="1057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506"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07"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508"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09" name="n_2mainValue【学校施設】&#10;有形固定資産減価償却率"/>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1" name="直線コネクタ 5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2" name="テキスト ボックス 5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3" name="直線コネクタ 5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4" name="テキスト ボックス 5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5" name="直線コネクタ 5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6" name="テキスト ボックス 5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7" name="直線コネクタ 5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8" name="テキスト ボックス 5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532" name="直線コネクタ 53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3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34" name="直線コネクタ 53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3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36" name="直線コネクタ 53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37"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38" name="フローチャート: 判断 53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39" name="フローチャート: 判断 53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40" name="フローチャート: 判断 53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106476</xdr:rowOff>
    </xdr:from>
    <xdr:to>
      <xdr:col>112</xdr:col>
      <xdr:colOff>38100</xdr:colOff>
      <xdr:row>63</xdr:row>
      <xdr:rowOff>36626</xdr:rowOff>
    </xdr:to>
    <xdr:sp macro="" textlink="">
      <xdr:nvSpPr>
        <xdr:cNvPr id="546" name="楕円 545"/>
        <xdr:cNvSpPr/>
      </xdr:nvSpPr>
      <xdr:spPr>
        <a:xfrm>
          <a:off x="21272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106020</xdr:rowOff>
    </xdr:from>
    <xdr:to>
      <xdr:col>107</xdr:col>
      <xdr:colOff>101600</xdr:colOff>
      <xdr:row>63</xdr:row>
      <xdr:rowOff>36170</xdr:rowOff>
    </xdr:to>
    <xdr:sp macro="" textlink="">
      <xdr:nvSpPr>
        <xdr:cNvPr id="547" name="楕円 546"/>
        <xdr:cNvSpPr/>
      </xdr:nvSpPr>
      <xdr:spPr>
        <a:xfrm>
          <a:off x="20383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156820</xdr:rowOff>
    </xdr:from>
    <xdr:to>
      <xdr:col>111</xdr:col>
      <xdr:colOff>177800</xdr:colOff>
      <xdr:row>62</xdr:row>
      <xdr:rowOff>157276</xdr:rowOff>
    </xdr:to>
    <xdr:cxnSp macro="">
      <xdr:nvCxnSpPr>
        <xdr:cNvPr id="548" name="直線コネクタ 547"/>
        <xdr:cNvCxnSpPr/>
      </xdr:nvCxnSpPr>
      <xdr:spPr>
        <a:xfrm>
          <a:off x="20434300" y="1078672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98162</xdr:rowOff>
    </xdr:from>
    <xdr:ext cx="469744" cy="259045"/>
    <xdr:sp macro="" textlink="">
      <xdr:nvSpPr>
        <xdr:cNvPr id="549"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145254</xdr:rowOff>
    </xdr:from>
    <xdr:ext cx="469744" cy="259045"/>
    <xdr:sp macro="" textlink="">
      <xdr:nvSpPr>
        <xdr:cNvPr id="550" name="n_2aveValue【学校施設】&#10;一人当たり面積"/>
        <xdr:cNvSpPr txBox="1"/>
      </xdr:nvSpPr>
      <xdr:spPr>
        <a:xfrm>
          <a:off x="20199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53153</xdr:rowOff>
    </xdr:from>
    <xdr:ext cx="469744" cy="259045"/>
    <xdr:sp macro="" textlink="">
      <xdr:nvSpPr>
        <xdr:cNvPr id="551" name="n_1mainValue【学校施設】&#10;一人当たり面積"/>
        <xdr:cNvSpPr txBox="1"/>
      </xdr:nvSpPr>
      <xdr:spPr>
        <a:xfrm>
          <a:off x="210757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52697</xdr:rowOff>
    </xdr:from>
    <xdr:ext cx="469744" cy="259045"/>
    <xdr:sp macro="" textlink="">
      <xdr:nvSpPr>
        <xdr:cNvPr id="552" name="n_2mainValue【学校施設】&#10;一人当たり面積"/>
        <xdr:cNvSpPr txBox="1"/>
      </xdr:nvSpPr>
      <xdr:spPr>
        <a:xfrm>
          <a:off x="20199427" y="1051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3" name="テキスト ボックス 5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4" name="直線コネクタ 5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5" name="テキスト ボックス 5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6" name="直線コネクタ 5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7" name="テキスト ボックス 5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8" name="直線コネクタ 5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9" name="テキスト ボックス 5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0" name="直線コネクタ 5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1" name="テキスト ボックス 5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2" name="直線コネクタ 5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3" name="テキスト ボックス 5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5" name="テキスト ボックス 5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77" name="直線コネクタ 57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7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79" name="直線コネクタ 57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1" name="直線コネクタ 5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8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83" name="フローチャート: 判断 58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84" name="フローチャート: 判断 58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85" name="フローチャート: 判断 58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128270</xdr:rowOff>
    </xdr:from>
    <xdr:to>
      <xdr:col>81</xdr:col>
      <xdr:colOff>101600</xdr:colOff>
      <xdr:row>80</xdr:row>
      <xdr:rowOff>58420</xdr:rowOff>
    </xdr:to>
    <xdr:sp macro="" textlink="">
      <xdr:nvSpPr>
        <xdr:cNvPr id="591" name="楕円 590"/>
        <xdr:cNvSpPr/>
      </xdr:nvSpPr>
      <xdr:spPr>
        <a:xfrm>
          <a:off x="15430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48261</xdr:rowOff>
    </xdr:from>
    <xdr:to>
      <xdr:col>76</xdr:col>
      <xdr:colOff>165100</xdr:colOff>
      <xdr:row>79</xdr:row>
      <xdr:rowOff>149861</xdr:rowOff>
    </xdr:to>
    <xdr:sp macro="" textlink="">
      <xdr:nvSpPr>
        <xdr:cNvPr id="592" name="楕円 591"/>
        <xdr:cNvSpPr/>
      </xdr:nvSpPr>
      <xdr:spPr>
        <a:xfrm>
          <a:off x="14541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99061</xdr:rowOff>
    </xdr:from>
    <xdr:to>
      <xdr:col>81</xdr:col>
      <xdr:colOff>50800</xdr:colOff>
      <xdr:row>80</xdr:row>
      <xdr:rowOff>7620</xdr:rowOff>
    </xdr:to>
    <xdr:cxnSp macro="">
      <xdr:nvCxnSpPr>
        <xdr:cNvPr id="593" name="直線コネクタ 592"/>
        <xdr:cNvCxnSpPr/>
      </xdr:nvCxnSpPr>
      <xdr:spPr>
        <a:xfrm>
          <a:off x="14592300" y="1364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94"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95" name="n_2ave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74947</xdr:rowOff>
    </xdr:from>
    <xdr:ext cx="405111" cy="259045"/>
    <xdr:sp macro="" textlink="">
      <xdr:nvSpPr>
        <xdr:cNvPr id="596" name="n_1mainValue【児童館】&#10;有形固定資産減価償却率"/>
        <xdr:cNvSpPr txBox="1"/>
      </xdr:nvSpPr>
      <xdr:spPr>
        <a:xfrm>
          <a:off x="15266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166388</xdr:rowOff>
    </xdr:from>
    <xdr:ext cx="405111" cy="259045"/>
    <xdr:sp macro="" textlink="">
      <xdr:nvSpPr>
        <xdr:cNvPr id="597" name="n_2mainValue【児童館】&#10;有形固定資産減価償却率"/>
        <xdr:cNvSpPr txBox="1"/>
      </xdr:nvSpPr>
      <xdr:spPr>
        <a:xfrm>
          <a:off x="14389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21" name="直線コネクタ 62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3" name="直線コネクタ 62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5" name="直線コネクタ 62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7" name="フローチャート: 判断 6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28" name="フローチャート: 判断 62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29" name="フローチャート: 判断 62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35" name="楕円 63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6" name="楕円 635"/>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37" name="直線コネクタ 636"/>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9" name="n_2ave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40"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main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類似団体と比較して特に有形固定資産減価償却率が高くなっている施設は、児童館であり、特に低くなっている施設は、学校施設である。</a:t>
          </a:r>
          <a:endParaRPr lang="ja-JP" altLang="ja-JP" sz="1400">
            <a:effectLst/>
          </a:endParaRPr>
        </a:p>
        <a:p>
          <a:r>
            <a:rPr kumimoji="1" lang="ja-JP" altLang="ja-JP" sz="1100">
              <a:solidFill>
                <a:schemeClr val="dk1"/>
              </a:solidFill>
              <a:effectLst/>
              <a:latin typeface="+mn-lt"/>
              <a:ea typeface="+mn-ea"/>
              <a:cs typeface="+mn-cs"/>
            </a:rPr>
            <a:t>　公営住宅については、令和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年度までに管理戸数の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400">
            <a:effectLst/>
          </a:endParaRPr>
        </a:p>
        <a:p>
          <a:r>
            <a:rPr kumimoji="1" lang="ja-JP" altLang="ja-JP" sz="1100">
              <a:solidFill>
                <a:schemeClr val="dk1"/>
              </a:solidFill>
              <a:effectLst/>
              <a:latin typeface="+mn-lt"/>
              <a:ea typeface="+mn-ea"/>
              <a:cs typeface="+mn-cs"/>
            </a:rPr>
            <a:t>　また、学校施設の有形固定資産減価償却率が類似団体平均を下回るのは、老朽化が進んだ施設が多くある中で、耐震化への集中的な取組を行ったことによるものと考える。今後は、児童生徒数の推移や国の動向等を見定め、老朽化した学校施設の長寿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193,137
191,608
1,023.23
79,223,754
78,134,781
777,098
45,858,759
102,483,740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92092</xdr:rowOff>
    </xdr:from>
    <xdr:ext cx="405111" cy="259045"/>
    <xdr:sp macro="" textlink="">
      <xdr:nvSpPr>
        <xdr:cNvPr id="64"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2" name="楕円 71"/>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130175</xdr:rowOff>
    </xdr:from>
    <xdr:to>
      <xdr:col>15</xdr:col>
      <xdr:colOff>101600</xdr:colOff>
      <xdr:row>42</xdr:row>
      <xdr:rowOff>60325</xdr:rowOff>
    </xdr:to>
    <xdr:sp macro="" textlink="">
      <xdr:nvSpPr>
        <xdr:cNvPr id="73" name="楕円 72"/>
        <xdr:cNvSpPr/>
      </xdr:nvSpPr>
      <xdr:spPr>
        <a:xfrm>
          <a:off x="2857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42</xdr:row>
      <xdr:rowOff>9525</xdr:rowOff>
    </xdr:to>
    <xdr:cxnSp macro="">
      <xdr:nvCxnSpPr>
        <xdr:cNvPr id="74" name="直線コネクタ 73"/>
        <xdr:cNvCxnSpPr/>
      </xdr:nvCxnSpPr>
      <xdr:spPr>
        <a:xfrm flipV="1">
          <a:off x="2908300" y="7174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15257</xdr:rowOff>
    </xdr:from>
    <xdr:ext cx="405111" cy="259045"/>
    <xdr:sp macro="" textlink="">
      <xdr:nvSpPr>
        <xdr:cNvPr id="75" name="n_1mainValue【図書館】&#10;有形固定資産減価償却率"/>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51452</xdr:rowOff>
    </xdr:from>
    <xdr:ext cx="405111" cy="259045"/>
    <xdr:sp macro="" textlink="">
      <xdr:nvSpPr>
        <xdr:cNvPr id="76" name="n_2mainValue【図書館】&#10;有形固定資産減価償却率"/>
        <xdr:cNvSpPr txBox="1"/>
      </xdr:nvSpPr>
      <xdr:spPr>
        <a:xfrm>
          <a:off x="2705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6"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7" name="フローチャート: 判断 106"/>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38117</xdr:rowOff>
    </xdr:from>
    <xdr:ext cx="469744" cy="259045"/>
    <xdr:sp macro="" textlink="">
      <xdr:nvSpPr>
        <xdr:cNvPr id="108" name="n_2ave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14" name="楕円 113"/>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15" name="楕円 114"/>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64770</xdr:rowOff>
    </xdr:to>
    <xdr:cxnSp macro="">
      <xdr:nvCxnSpPr>
        <xdr:cNvPr id="116" name="直線コネクタ 115"/>
        <xdr:cNvCxnSpPr/>
      </xdr:nvCxnSpPr>
      <xdr:spPr>
        <a:xfrm>
          <a:off x="8750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132097</xdr:rowOff>
    </xdr:from>
    <xdr:ext cx="469744" cy="259045"/>
    <xdr:sp macro="" textlink="">
      <xdr:nvSpPr>
        <xdr:cNvPr id="117"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18" name="n_2mainValue【図書館】&#10;一人当たり面積"/>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9"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5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53" name="フローチャート: 判断 152"/>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110507</xdr:rowOff>
    </xdr:from>
    <xdr:ext cx="405111" cy="259045"/>
    <xdr:sp macro="" textlink="">
      <xdr:nvSpPr>
        <xdr:cNvPr id="154" name="n_2ave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60" name="楕円 159"/>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146776</xdr:rowOff>
    </xdr:from>
    <xdr:to>
      <xdr:col>15</xdr:col>
      <xdr:colOff>101600</xdr:colOff>
      <xdr:row>59</xdr:row>
      <xdr:rowOff>76926</xdr:rowOff>
    </xdr:to>
    <xdr:sp macro="" textlink="">
      <xdr:nvSpPr>
        <xdr:cNvPr id="161" name="楕円 160"/>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26126</xdr:rowOff>
    </xdr:to>
    <xdr:cxnSp macro="">
      <xdr:nvCxnSpPr>
        <xdr:cNvPr id="162" name="直線コネクタ 161"/>
        <xdr:cNvCxnSpPr/>
      </xdr:nvCxnSpPr>
      <xdr:spPr>
        <a:xfrm flipV="1">
          <a:off x="2908300" y="10118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70593</xdr:rowOff>
    </xdr:from>
    <xdr:ext cx="405111" cy="259045"/>
    <xdr:sp macro="" textlink="">
      <xdr:nvSpPr>
        <xdr:cNvPr id="163" name="n_1main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64" name="n_2mainValue【体育館・プー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91"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163085</xdr:rowOff>
    </xdr:from>
    <xdr:ext cx="469744" cy="259045"/>
    <xdr:sp macro="" textlink="">
      <xdr:nvSpPr>
        <xdr:cNvPr id="194"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95" name="フローチャート: 判断 194"/>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69359</xdr:rowOff>
    </xdr:from>
    <xdr:ext cx="469744" cy="259045"/>
    <xdr:sp macro="" textlink="">
      <xdr:nvSpPr>
        <xdr:cNvPr id="196" name="n_2aveValue【体育館・プール】&#10;一人当たり面積"/>
        <xdr:cNvSpPr txBox="1"/>
      </xdr:nvSpPr>
      <xdr:spPr>
        <a:xfrm>
          <a:off x="8515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100076</xdr:rowOff>
    </xdr:from>
    <xdr:to>
      <xdr:col>50</xdr:col>
      <xdr:colOff>165100</xdr:colOff>
      <xdr:row>61</xdr:row>
      <xdr:rowOff>30226</xdr:rowOff>
    </xdr:to>
    <xdr:sp macro="" textlink="">
      <xdr:nvSpPr>
        <xdr:cNvPr id="202" name="楕円 201"/>
        <xdr:cNvSpPr/>
      </xdr:nvSpPr>
      <xdr:spPr>
        <a:xfrm>
          <a:off x="9588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03" name="楕円 202"/>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150876</xdr:rowOff>
    </xdr:from>
    <xdr:to>
      <xdr:col>50</xdr:col>
      <xdr:colOff>114300</xdr:colOff>
      <xdr:row>61</xdr:row>
      <xdr:rowOff>57150</xdr:rowOff>
    </xdr:to>
    <xdr:cxnSp macro="">
      <xdr:nvCxnSpPr>
        <xdr:cNvPr id="204" name="直線コネクタ 203"/>
        <xdr:cNvCxnSpPr/>
      </xdr:nvCxnSpPr>
      <xdr:spPr>
        <a:xfrm flipV="1">
          <a:off x="8750300" y="10437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05" name="n_1main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06" name="n_2mainValue【体育館・プール】&#10;一人当たり面積"/>
        <xdr:cNvSpPr txBox="1"/>
      </xdr:nvSpPr>
      <xdr:spPr>
        <a:xfrm>
          <a:off x="8515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3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39" name="フローチャート: 判断 238"/>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108602</xdr:rowOff>
    </xdr:from>
    <xdr:ext cx="405111" cy="259045"/>
    <xdr:sp macro="" textlink="">
      <xdr:nvSpPr>
        <xdr:cNvPr id="240"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23495</xdr:rowOff>
    </xdr:from>
    <xdr:to>
      <xdr:col>20</xdr:col>
      <xdr:colOff>38100</xdr:colOff>
      <xdr:row>79</xdr:row>
      <xdr:rowOff>125095</xdr:rowOff>
    </xdr:to>
    <xdr:sp macro="" textlink="">
      <xdr:nvSpPr>
        <xdr:cNvPr id="246" name="楕円 245"/>
        <xdr:cNvSpPr/>
      </xdr:nvSpPr>
      <xdr:spPr>
        <a:xfrm>
          <a:off x="3746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25400</xdr:rowOff>
    </xdr:from>
    <xdr:to>
      <xdr:col>15</xdr:col>
      <xdr:colOff>101600</xdr:colOff>
      <xdr:row>79</xdr:row>
      <xdr:rowOff>127000</xdr:rowOff>
    </xdr:to>
    <xdr:sp macro="" textlink="">
      <xdr:nvSpPr>
        <xdr:cNvPr id="247" name="楕円 246"/>
        <xdr:cNvSpPr/>
      </xdr:nvSpPr>
      <xdr:spPr>
        <a:xfrm>
          <a:off x="2857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79</xdr:row>
      <xdr:rowOff>76200</xdr:rowOff>
    </xdr:to>
    <xdr:cxnSp macro="">
      <xdr:nvCxnSpPr>
        <xdr:cNvPr id="248" name="直線コネクタ 247"/>
        <xdr:cNvCxnSpPr/>
      </xdr:nvCxnSpPr>
      <xdr:spPr>
        <a:xfrm flipV="1">
          <a:off x="2908300" y="13618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141622</xdr:rowOff>
    </xdr:from>
    <xdr:ext cx="405111" cy="259045"/>
    <xdr:sp macro="" textlink="">
      <xdr:nvSpPr>
        <xdr:cNvPr id="249" name="n_1mainValue【福祉施設】&#10;有形固定資産減価償却率"/>
        <xdr:cNvSpPr txBox="1"/>
      </xdr:nvSpPr>
      <xdr:spPr>
        <a:xfrm>
          <a:off x="3582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143527</xdr:rowOff>
    </xdr:from>
    <xdr:ext cx="405111" cy="259045"/>
    <xdr:sp macro="" textlink="">
      <xdr:nvSpPr>
        <xdr:cNvPr id="250" name="n_2mainValue【福祉施設】&#10;有形固定資産減価償却率"/>
        <xdr:cNvSpPr txBox="1"/>
      </xdr:nvSpPr>
      <xdr:spPr>
        <a:xfrm>
          <a:off x="2705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170741</xdr:rowOff>
    </xdr:from>
    <xdr:ext cx="469744" cy="259045"/>
    <xdr:sp macro="" textlink="">
      <xdr:nvSpPr>
        <xdr:cNvPr id="284"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85" name="フローチャート: 判断 284"/>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86"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92" name="楕円 291"/>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93" name="楕円 292"/>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294" name="直線コネクタ 293"/>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80027</xdr:rowOff>
    </xdr:from>
    <xdr:ext cx="469744" cy="259045"/>
    <xdr:sp macro="" textlink="">
      <xdr:nvSpPr>
        <xdr:cNvPr id="295"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296"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2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30" name="フローチャート: 判断 329"/>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121938</xdr:rowOff>
    </xdr:from>
    <xdr:ext cx="405111" cy="259045"/>
    <xdr:sp macro="" textlink="">
      <xdr:nvSpPr>
        <xdr:cNvPr id="331" name="n_2ave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143511</xdr:rowOff>
    </xdr:from>
    <xdr:to>
      <xdr:col>20</xdr:col>
      <xdr:colOff>38100</xdr:colOff>
      <xdr:row>102</xdr:row>
      <xdr:rowOff>73661</xdr:rowOff>
    </xdr:to>
    <xdr:sp macro="" textlink="">
      <xdr:nvSpPr>
        <xdr:cNvPr id="337" name="楕円 336"/>
        <xdr:cNvSpPr/>
      </xdr:nvSpPr>
      <xdr:spPr>
        <a:xfrm>
          <a:off x="3746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76836</xdr:rowOff>
    </xdr:from>
    <xdr:to>
      <xdr:col>15</xdr:col>
      <xdr:colOff>101600</xdr:colOff>
      <xdr:row>101</xdr:row>
      <xdr:rowOff>6986</xdr:rowOff>
    </xdr:to>
    <xdr:sp macro="" textlink="">
      <xdr:nvSpPr>
        <xdr:cNvPr id="338" name="楕円 337"/>
        <xdr:cNvSpPr/>
      </xdr:nvSpPr>
      <xdr:spPr>
        <a:xfrm>
          <a:off x="2857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127636</xdr:rowOff>
    </xdr:from>
    <xdr:to>
      <xdr:col>19</xdr:col>
      <xdr:colOff>177800</xdr:colOff>
      <xdr:row>102</xdr:row>
      <xdr:rowOff>22861</xdr:rowOff>
    </xdr:to>
    <xdr:cxnSp macro="">
      <xdr:nvCxnSpPr>
        <xdr:cNvPr id="339" name="直線コネクタ 338"/>
        <xdr:cNvCxnSpPr/>
      </xdr:nvCxnSpPr>
      <xdr:spPr>
        <a:xfrm>
          <a:off x="2908300" y="17272636"/>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90188</xdr:rowOff>
    </xdr:from>
    <xdr:ext cx="405111" cy="259045"/>
    <xdr:sp macro="" textlink="">
      <xdr:nvSpPr>
        <xdr:cNvPr id="340" name="n_1mainValue【市民会館】&#10;有形固定資産減価償却率"/>
        <xdr:cNvSpPr txBox="1"/>
      </xdr:nvSpPr>
      <xdr:spPr>
        <a:xfrm>
          <a:off x="3582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23513</xdr:rowOff>
    </xdr:from>
    <xdr:ext cx="405111" cy="259045"/>
    <xdr:sp macro="" textlink="">
      <xdr:nvSpPr>
        <xdr:cNvPr id="341" name="n_2mainValue【市民会館】&#10;有形固定資産減価償却率"/>
        <xdr:cNvSpPr txBox="1"/>
      </xdr:nvSpPr>
      <xdr:spPr>
        <a:xfrm>
          <a:off x="27057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0"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97807</xdr:rowOff>
    </xdr:from>
    <xdr:ext cx="469744" cy="259045"/>
    <xdr:sp macro="" textlink="">
      <xdr:nvSpPr>
        <xdr:cNvPr id="37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74" name="フローチャート: 判断 37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75"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381" name="楕円 380"/>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382" name="楕円 381"/>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41911</xdr:rowOff>
    </xdr:to>
    <xdr:cxnSp macro="">
      <xdr:nvCxnSpPr>
        <xdr:cNvPr id="383" name="直線コネクタ 382"/>
        <xdr:cNvCxnSpPr/>
      </xdr:nvCxnSpPr>
      <xdr:spPr>
        <a:xfrm>
          <a:off x="8750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4"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385"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5"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88282</xdr:rowOff>
    </xdr:from>
    <xdr:ext cx="405111" cy="259045"/>
    <xdr:sp macro="" textlink="">
      <xdr:nvSpPr>
        <xdr:cNvPr id="41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419" name="フローチャート: 判断 418"/>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420"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426" name="楕円 425"/>
        <xdr:cNvSpPr/>
      </xdr:nvSpPr>
      <xdr:spPr>
        <a:xfrm>
          <a:off x="1543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7" name="楕円 426"/>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39</xdr:row>
      <xdr:rowOff>85725</xdr:rowOff>
    </xdr:to>
    <xdr:cxnSp macro="">
      <xdr:nvCxnSpPr>
        <xdr:cNvPr id="428" name="直線コネクタ 427"/>
        <xdr:cNvCxnSpPr/>
      </xdr:nvCxnSpPr>
      <xdr:spPr>
        <a:xfrm>
          <a:off x="14592300" y="65341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127652</xdr:rowOff>
    </xdr:from>
    <xdr:ext cx="405111" cy="259045"/>
    <xdr:sp macro="" textlink="">
      <xdr:nvSpPr>
        <xdr:cNvPr id="429" name="n_1mainValue【一般廃棄物処理施設】&#10;有形固定資産減価償却率"/>
        <xdr:cNvSpPr txBox="1"/>
      </xdr:nvSpPr>
      <xdr:spPr>
        <a:xfrm>
          <a:off x="15266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30"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159483</xdr:rowOff>
    </xdr:from>
    <xdr:ext cx="534377" cy="259045"/>
    <xdr:sp macro="" textlink="">
      <xdr:nvSpPr>
        <xdr:cNvPr id="46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63" name="フローチャート: 判断 462"/>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64"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110561</xdr:rowOff>
    </xdr:from>
    <xdr:to>
      <xdr:col>112</xdr:col>
      <xdr:colOff>38100</xdr:colOff>
      <xdr:row>42</xdr:row>
      <xdr:rowOff>40711</xdr:rowOff>
    </xdr:to>
    <xdr:sp macro="" textlink="">
      <xdr:nvSpPr>
        <xdr:cNvPr id="470" name="楕円 469"/>
        <xdr:cNvSpPr/>
      </xdr:nvSpPr>
      <xdr:spPr>
        <a:xfrm>
          <a:off x="21272500" y="71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154825</xdr:rowOff>
    </xdr:from>
    <xdr:to>
      <xdr:col>107</xdr:col>
      <xdr:colOff>101600</xdr:colOff>
      <xdr:row>42</xdr:row>
      <xdr:rowOff>84975</xdr:rowOff>
    </xdr:to>
    <xdr:sp macro="" textlink="">
      <xdr:nvSpPr>
        <xdr:cNvPr id="471" name="楕円 470"/>
        <xdr:cNvSpPr/>
      </xdr:nvSpPr>
      <xdr:spPr>
        <a:xfrm>
          <a:off x="20383500" y="71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161361</xdr:rowOff>
    </xdr:from>
    <xdr:to>
      <xdr:col>111</xdr:col>
      <xdr:colOff>177800</xdr:colOff>
      <xdr:row>42</xdr:row>
      <xdr:rowOff>34175</xdr:rowOff>
    </xdr:to>
    <xdr:cxnSp macro="">
      <xdr:nvCxnSpPr>
        <xdr:cNvPr id="472" name="直線コネクタ 471"/>
        <xdr:cNvCxnSpPr/>
      </xdr:nvCxnSpPr>
      <xdr:spPr>
        <a:xfrm flipV="1">
          <a:off x="20434300" y="7190811"/>
          <a:ext cx="889000" cy="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31838</xdr:rowOff>
    </xdr:from>
    <xdr:ext cx="469744" cy="259045"/>
    <xdr:sp macro="" textlink="">
      <xdr:nvSpPr>
        <xdr:cNvPr id="473" name="n_1mainValue【一般廃棄物処理施設】&#10;一人当たり有形固定資産（償却資産）額"/>
        <xdr:cNvSpPr txBox="1"/>
      </xdr:nvSpPr>
      <xdr:spPr>
        <a:xfrm>
          <a:off x="21075728" y="723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76102</xdr:rowOff>
    </xdr:from>
    <xdr:ext cx="378565" cy="259045"/>
    <xdr:sp macro="" textlink="">
      <xdr:nvSpPr>
        <xdr:cNvPr id="474" name="n_2mainValue【一般廃棄物処理施設】&#10;一人当たり有形固定資産（償却資産）額"/>
        <xdr:cNvSpPr txBox="1"/>
      </xdr:nvSpPr>
      <xdr:spPr>
        <a:xfrm>
          <a:off x="20245017" y="7277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505"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506" name="フローチャート: 判断 505"/>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163085</xdr:rowOff>
    </xdr:from>
    <xdr:ext cx="405111" cy="259045"/>
    <xdr:sp macro="" textlink="">
      <xdr:nvSpPr>
        <xdr:cNvPr id="507" name="n_2aveValue【保健センター・保健所】&#10;有形固定資産減価償却率"/>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513" name="楕円 512"/>
        <xdr:cNvSpPr/>
      </xdr:nvSpPr>
      <xdr:spPr>
        <a:xfrm>
          <a:off x="15430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14" name="楕円 513"/>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60</xdr:row>
      <xdr:rowOff>128016</xdr:rowOff>
    </xdr:to>
    <xdr:cxnSp macro="">
      <xdr:nvCxnSpPr>
        <xdr:cNvPr id="515" name="直線コネクタ 514"/>
        <xdr:cNvCxnSpPr/>
      </xdr:nvCxnSpPr>
      <xdr:spPr>
        <a:xfrm>
          <a:off x="14592300" y="1041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169943</xdr:rowOff>
    </xdr:from>
    <xdr:ext cx="405111" cy="259045"/>
    <xdr:sp macro="" textlink="">
      <xdr:nvSpPr>
        <xdr:cNvPr id="516" name="n_1mainValue【保健センター・保健所】&#10;有形固定資産減価償却率"/>
        <xdr:cNvSpPr txBox="1"/>
      </xdr:nvSpPr>
      <xdr:spPr>
        <a:xfrm>
          <a:off x="15266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17" name="n_2main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167657</xdr:rowOff>
    </xdr:from>
    <xdr:ext cx="469744" cy="259045"/>
    <xdr:sp macro="" textlink="">
      <xdr:nvSpPr>
        <xdr:cNvPr id="547"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17780</xdr:rowOff>
    </xdr:from>
    <xdr:to>
      <xdr:col>107</xdr:col>
      <xdr:colOff>101600</xdr:colOff>
      <xdr:row>58</xdr:row>
      <xdr:rowOff>119380</xdr:rowOff>
    </xdr:to>
    <xdr:sp macro="" textlink="">
      <xdr:nvSpPr>
        <xdr:cNvPr id="548" name="フローチャート: 判断 547"/>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110507</xdr:rowOff>
    </xdr:from>
    <xdr:ext cx="469744" cy="259045"/>
    <xdr:sp macro="" textlink="">
      <xdr:nvSpPr>
        <xdr:cNvPr id="549" name="n_2aveValue【保健センター・保健所】&#10;一人当たり面積"/>
        <xdr:cNvSpPr txBox="1"/>
      </xdr:nvSpPr>
      <xdr:spPr>
        <a:xfrm>
          <a:off x="2019942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55" name="楕円 554"/>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97790</xdr:rowOff>
    </xdr:from>
    <xdr:to>
      <xdr:col>107</xdr:col>
      <xdr:colOff>101600</xdr:colOff>
      <xdr:row>58</xdr:row>
      <xdr:rowOff>27940</xdr:rowOff>
    </xdr:to>
    <xdr:sp macro="" textlink="">
      <xdr:nvSpPr>
        <xdr:cNvPr id="556" name="楕円 555"/>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148590</xdr:rowOff>
    </xdr:from>
    <xdr:to>
      <xdr:col>111</xdr:col>
      <xdr:colOff>177800</xdr:colOff>
      <xdr:row>59</xdr:row>
      <xdr:rowOff>125730</xdr:rowOff>
    </xdr:to>
    <xdr:cxnSp macro="">
      <xdr:nvCxnSpPr>
        <xdr:cNvPr id="557" name="直線コネクタ 556"/>
        <xdr:cNvCxnSpPr/>
      </xdr:nvCxnSpPr>
      <xdr:spPr>
        <a:xfrm>
          <a:off x="20434300" y="99212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8"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559"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94"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95" name="フローチャート: 判断 594"/>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96"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02" name="楕円 601"/>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50981</xdr:rowOff>
    </xdr:from>
    <xdr:to>
      <xdr:col>76</xdr:col>
      <xdr:colOff>165100</xdr:colOff>
      <xdr:row>83</xdr:row>
      <xdr:rowOff>152581</xdr:rowOff>
    </xdr:to>
    <xdr:sp macro="" textlink="">
      <xdr:nvSpPr>
        <xdr:cNvPr id="603" name="楕円 602"/>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127907</xdr:rowOff>
    </xdr:to>
    <xdr:cxnSp macro="">
      <xdr:nvCxnSpPr>
        <xdr:cNvPr id="604" name="直線コネクタ 603"/>
        <xdr:cNvCxnSpPr/>
      </xdr:nvCxnSpPr>
      <xdr:spPr>
        <a:xfrm>
          <a:off x="14592300" y="1433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169834</xdr:rowOff>
    </xdr:from>
    <xdr:ext cx="405111" cy="259045"/>
    <xdr:sp macro="" textlink="">
      <xdr:nvSpPr>
        <xdr:cNvPr id="605"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606" name="n_2mainValue【消防施設】&#10;有形固定資産減価償却率"/>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638"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39" name="フローチャート: 判断 63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80027</xdr:rowOff>
    </xdr:from>
    <xdr:ext cx="469744" cy="259045"/>
    <xdr:sp macro="" textlink="">
      <xdr:nvSpPr>
        <xdr:cNvPr id="640" name="n_2aveValue【消防施設】&#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46" name="楕円 645"/>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647" name="楕円 646"/>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114300</xdr:rowOff>
    </xdr:to>
    <xdr:cxnSp macro="">
      <xdr:nvCxnSpPr>
        <xdr:cNvPr id="648" name="直線コネクタ 647"/>
        <xdr:cNvCxnSpPr/>
      </xdr:nvCxnSpPr>
      <xdr:spPr>
        <a:xfrm>
          <a:off x="20434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10177</xdr:rowOff>
    </xdr:from>
    <xdr:ext cx="469744" cy="259045"/>
    <xdr:sp macro="" textlink="">
      <xdr:nvSpPr>
        <xdr:cNvPr id="649" name="n_1mainValue【消防施設】&#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50" name="n_2mainValue【消防施設】&#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64788</xdr:rowOff>
    </xdr:from>
    <xdr:ext cx="405111" cy="259045"/>
    <xdr:sp macro="" textlink="">
      <xdr:nvSpPr>
        <xdr:cNvPr id="682"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83" name="フローチャート: 判断 682"/>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19066</xdr:rowOff>
    </xdr:from>
    <xdr:ext cx="405111" cy="259045"/>
    <xdr:sp macro="" textlink="">
      <xdr:nvSpPr>
        <xdr:cNvPr id="684"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44450</xdr:rowOff>
    </xdr:from>
    <xdr:to>
      <xdr:col>81</xdr:col>
      <xdr:colOff>101600</xdr:colOff>
      <xdr:row>100</xdr:row>
      <xdr:rowOff>146050</xdr:rowOff>
    </xdr:to>
    <xdr:sp macro="" textlink="">
      <xdr:nvSpPr>
        <xdr:cNvPr id="690" name="楕円 689"/>
        <xdr:cNvSpPr/>
      </xdr:nvSpPr>
      <xdr:spPr>
        <a:xfrm>
          <a:off x="1543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8255</xdr:rowOff>
    </xdr:from>
    <xdr:to>
      <xdr:col>76</xdr:col>
      <xdr:colOff>165100</xdr:colOff>
      <xdr:row>100</xdr:row>
      <xdr:rowOff>109855</xdr:rowOff>
    </xdr:to>
    <xdr:sp macro="" textlink="">
      <xdr:nvSpPr>
        <xdr:cNvPr id="691" name="楕円 690"/>
        <xdr:cNvSpPr/>
      </xdr:nvSpPr>
      <xdr:spPr>
        <a:xfrm>
          <a:off x="14541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59055</xdr:rowOff>
    </xdr:from>
    <xdr:to>
      <xdr:col>81</xdr:col>
      <xdr:colOff>50800</xdr:colOff>
      <xdr:row>100</xdr:row>
      <xdr:rowOff>95250</xdr:rowOff>
    </xdr:to>
    <xdr:cxnSp macro="">
      <xdr:nvCxnSpPr>
        <xdr:cNvPr id="692" name="直線コネクタ 691"/>
        <xdr:cNvCxnSpPr/>
      </xdr:nvCxnSpPr>
      <xdr:spPr>
        <a:xfrm>
          <a:off x="14592300" y="17204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162577</xdr:rowOff>
    </xdr:from>
    <xdr:ext cx="405111" cy="259045"/>
    <xdr:sp macro="" textlink="">
      <xdr:nvSpPr>
        <xdr:cNvPr id="693" name="n_1mainValue【庁舎】&#10;有形固定資産減価償却率"/>
        <xdr:cNvSpPr txBox="1"/>
      </xdr:nvSpPr>
      <xdr:spPr>
        <a:xfrm>
          <a:off x="15266044"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126382</xdr:rowOff>
    </xdr:from>
    <xdr:ext cx="405111" cy="259045"/>
    <xdr:sp macro="" textlink="">
      <xdr:nvSpPr>
        <xdr:cNvPr id="694" name="n_2mainValue【庁舎】&#10;有形固定資産減価償却率"/>
        <xdr:cNvSpPr txBox="1"/>
      </xdr:nvSpPr>
      <xdr:spPr>
        <a:xfrm>
          <a:off x="14389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3"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726"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727" name="フローチャート: 判断 726"/>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110507</xdr:rowOff>
    </xdr:from>
    <xdr:ext cx="469744" cy="259045"/>
    <xdr:sp macro="" textlink="">
      <xdr:nvSpPr>
        <xdr:cNvPr id="728" name="n_2aveValue【庁舎】&#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734" name="楕円 733"/>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97789</xdr:rowOff>
    </xdr:from>
    <xdr:to>
      <xdr:col>107</xdr:col>
      <xdr:colOff>101600</xdr:colOff>
      <xdr:row>105</xdr:row>
      <xdr:rowOff>27939</xdr:rowOff>
    </xdr:to>
    <xdr:sp macro="" textlink="">
      <xdr:nvSpPr>
        <xdr:cNvPr id="735" name="楕円 734"/>
        <xdr:cNvSpPr/>
      </xdr:nvSpPr>
      <xdr:spPr>
        <a:xfrm>
          <a:off x="2038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104</xdr:row>
      <xdr:rowOff>148589</xdr:rowOff>
    </xdr:to>
    <xdr:cxnSp macro="">
      <xdr:nvCxnSpPr>
        <xdr:cNvPr id="736" name="直線コネクタ 735"/>
        <xdr:cNvCxnSpPr/>
      </xdr:nvCxnSpPr>
      <xdr:spPr>
        <a:xfrm flipV="1">
          <a:off x="20434300" y="17971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36847</xdr:rowOff>
    </xdr:from>
    <xdr:ext cx="469744" cy="259045"/>
    <xdr:sp macro="" textlink="">
      <xdr:nvSpPr>
        <xdr:cNvPr id="737" name="n_1mainValue【庁舎】&#10;一人当たり面積"/>
        <xdr:cNvSpPr txBox="1"/>
      </xdr:nvSpPr>
      <xdr:spPr>
        <a:xfrm>
          <a:off x="21075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44466</xdr:rowOff>
    </xdr:from>
    <xdr:ext cx="469744" cy="259045"/>
    <xdr:sp macro="" textlink="">
      <xdr:nvSpPr>
        <xdr:cNvPr id="738" name="n_2mainValue【庁舎】&#10;一人当たり面積"/>
        <xdr:cNvSpPr txBox="1"/>
      </xdr:nvSpPr>
      <xdr:spPr>
        <a:xfrm>
          <a:off x="20199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類似団体と比較して特に有形固定資産減価償却率が高くなっている施設は、市民会館、庁舎であり、特に低くなっている施設は図書館、一般廃棄物処理施設である。</a:t>
          </a:r>
          <a:endParaRPr lang="ja-JP" altLang="ja-JP" sz="1400">
            <a:effectLst/>
          </a:endParaRPr>
        </a:p>
        <a:p>
          <a:r>
            <a:rPr kumimoji="1" lang="ja-JP" altLang="ja-JP" sz="1100">
              <a:solidFill>
                <a:schemeClr val="dk1"/>
              </a:solidFill>
              <a:effectLst/>
              <a:latin typeface="+mn-lt"/>
              <a:ea typeface="+mn-ea"/>
              <a:cs typeface="+mn-cs"/>
            </a:rPr>
            <a:t>　市民会館については、建築後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年以上経過しており、全体的に老朽化が進行しているが平成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年に中長期保全計画を策定し、本計画に基づき適切に日々の修繕を行っているため、使用上の問題はない。</a:t>
          </a:r>
          <a:endParaRPr lang="ja-JP" altLang="ja-JP" sz="1400">
            <a:effectLst/>
          </a:endParaRPr>
        </a:p>
        <a:p>
          <a:r>
            <a:rPr kumimoji="1" lang="ja-JP" altLang="ja-JP" sz="1100">
              <a:solidFill>
                <a:schemeClr val="dk1"/>
              </a:solidFill>
              <a:effectLst/>
              <a:latin typeface="+mn-lt"/>
              <a:ea typeface="+mn-ea"/>
              <a:cs typeface="+mn-cs"/>
            </a:rPr>
            <a:t>　庁舎については、建築後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年以上経過しており、施設や設備の老朽化が進行しているものの、耐震改修を平成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年度に実施しており、使用する上での問題はない。</a:t>
          </a:r>
          <a:endParaRPr lang="ja-JP" altLang="ja-JP" sz="1400">
            <a:effectLst/>
          </a:endParaRPr>
        </a:p>
        <a:p>
          <a:r>
            <a:rPr kumimoji="1" lang="ja-JP" altLang="ja-JP" sz="1100">
              <a:solidFill>
                <a:schemeClr val="dk1"/>
              </a:solidFill>
              <a:effectLst/>
              <a:latin typeface="+mn-lt"/>
              <a:ea typeface="+mn-ea"/>
              <a:cs typeface="+mn-cs"/>
            </a:rPr>
            <a:t>　図書館については、合併前の旧自治体地域に１館ずつ、６館ある。このうち３館を合併後に整備を行っていることから類似団体と比べ有形固定資産原価償却率が低い数値となっている。しかしながら、一人当たりの面積については類似団体内平均値が高い数値となっているため維持管理にかかる経費の増加に留意しつつ、図書館環境整備を取り組むこととしている。</a:t>
          </a:r>
          <a:endParaRPr lang="ja-JP" altLang="ja-JP" sz="1400">
            <a:effectLst/>
          </a:endParaRPr>
        </a:p>
        <a:p>
          <a:r>
            <a:rPr kumimoji="1" lang="ja-JP" altLang="ja-JP" sz="1100">
              <a:solidFill>
                <a:schemeClr val="dk1"/>
              </a:solidFill>
              <a:effectLst/>
              <a:latin typeface="+mn-lt"/>
              <a:ea typeface="+mn-ea"/>
              <a:cs typeface="+mn-cs"/>
            </a:rPr>
            <a:t>　今後、歳入の減少や普通建設事業の減少が見込まれるが、改修や更新コストが増加する見込のため、施設の建替えにあたっては、複合化など機能を維持しつつ施設規模の効率化について検討することとし、総延床面積についても縮減して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665;&#21475;/12&#32207;&#21512;&#25919;&#31574;&#37096;/1230&#36001;&#25919;&#35506;/&#35506;&#20869;&#20849;&#26377;/98&#35519;&#26619;&#22577;&#21578;&#25285;&#24403;/H31/43&#24179;&#25104;29&#24180;&#24230;&#36001;&#25919;&#29366;&#27841;&#36039;&#26009;&#38598;&#12398;&#20316;&#25104;&#12395;&#12388;&#12356;&#12390;&#65288;2&#22238;&#30446;&#65289;/&#12304;&#36001;&#25919;&#29366;&#27841;&#36039;&#26009;&#38598;&#12305;_352039_&#23665;&#21475;&#24066;_2017/&#12304;&#36001;&#25919;&#29366;&#27841;&#36039;&#26009;&#38598;&#12305;_352039_&#23665;&#2147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36.1</v>
          </cell>
          <cell r="CN51">
            <v>26.8</v>
          </cell>
        </row>
        <row r="53">
          <cell r="CF53">
            <v>45.9</v>
          </cell>
          <cell r="CN53">
            <v>57.5</v>
          </cell>
        </row>
        <row r="55">
          <cell r="AN55" t="str">
            <v>類似団体内平均値</v>
          </cell>
          <cell r="CF55">
            <v>25.4</v>
          </cell>
          <cell r="CN55">
            <v>16.600000000000001</v>
          </cell>
        </row>
        <row r="57">
          <cell r="CF57">
            <v>52.6</v>
          </cell>
          <cell r="CN57">
            <v>58.6</v>
          </cell>
        </row>
        <row r="72">
          <cell r="BP72" t="str">
            <v>H25</v>
          </cell>
          <cell r="BX72" t="str">
            <v>H26</v>
          </cell>
          <cell r="CF72" t="str">
            <v>H27</v>
          </cell>
          <cell r="CN72" t="str">
            <v>H28</v>
          </cell>
          <cell r="CV72" t="str">
            <v>H29</v>
          </cell>
        </row>
        <row r="73">
          <cell r="AN73" t="str">
            <v>当該団体値</v>
          </cell>
          <cell r="BP73">
            <v>48</v>
          </cell>
          <cell r="BX73">
            <v>47.1</v>
          </cell>
          <cell r="CF73">
            <v>36.1</v>
          </cell>
          <cell r="CN73">
            <v>26.8</v>
          </cell>
          <cell r="CV73">
            <v>22.5</v>
          </cell>
        </row>
        <row r="75">
          <cell r="BP75">
            <v>8.9</v>
          </cell>
          <cell r="BX75">
            <v>7.2</v>
          </cell>
          <cell r="CF75">
            <v>5.7</v>
          </cell>
          <cell r="CN75">
            <v>4.8</v>
          </cell>
          <cell r="CV75">
            <v>4.4000000000000004</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79223754</v>
      </c>
      <c r="BO4" s="372"/>
      <c r="BP4" s="372"/>
      <c r="BQ4" s="372"/>
      <c r="BR4" s="372"/>
      <c r="BS4" s="372"/>
      <c r="BT4" s="372"/>
      <c r="BU4" s="373"/>
      <c r="BV4" s="371">
        <v>78766624</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1.7</v>
      </c>
      <c r="CU4" s="378"/>
      <c r="CV4" s="378"/>
      <c r="CW4" s="378"/>
      <c r="CX4" s="378"/>
      <c r="CY4" s="378"/>
      <c r="CZ4" s="378"/>
      <c r="DA4" s="379"/>
      <c r="DB4" s="377">
        <v>1.7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78134781</v>
      </c>
      <c r="BO5" s="409"/>
      <c r="BP5" s="409"/>
      <c r="BQ5" s="409"/>
      <c r="BR5" s="409"/>
      <c r="BS5" s="409"/>
      <c r="BT5" s="409"/>
      <c r="BU5" s="410"/>
      <c r="BV5" s="408">
        <v>77600857</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90.9</v>
      </c>
      <c r="CU5" s="406"/>
      <c r="CV5" s="406"/>
      <c r="CW5" s="406"/>
      <c r="CX5" s="406"/>
      <c r="CY5" s="406"/>
      <c r="CZ5" s="406"/>
      <c r="DA5" s="407"/>
      <c r="DB5" s="405">
        <v>89.9</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86</v>
      </c>
      <c r="AV6" s="441"/>
      <c r="AW6" s="441"/>
      <c r="AX6" s="441"/>
      <c r="AY6" s="442" t="s">
        <v>94</v>
      </c>
      <c r="AZ6" s="443"/>
      <c r="BA6" s="443"/>
      <c r="BB6" s="443"/>
      <c r="BC6" s="443"/>
      <c r="BD6" s="443"/>
      <c r="BE6" s="443"/>
      <c r="BF6" s="443"/>
      <c r="BG6" s="443"/>
      <c r="BH6" s="443"/>
      <c r="BI6" s="443"/>
      <c r="BJ6" s="443"/>
      <c r="BK6" s="443"/>
      <c r="BL6" s="443"/>
      <c r="BM6" s="444"/>
      <c r="BN6" s="408">
        <v>1088973</v>
      </c>
      <c r="BO6" s="409"/>
      <c r="BP6" s="409"/>
      <c r="BQ6" s="409"/>
      <c r="BR6" s="409"/>
      <c r="BS6" s="409"/>
      <c r="BT6" s="409"/>
      <c r="BU6" s="410"/>
      <c r="BV6" s="408">
        <v>1165767</v>
      </c>
      <c r="BW6" s="409"/>
      <c r="BX6" s="409"/>
      <c r="BY6" s="409"/>
      <c r="BZ6" s="409"/>
      <c r="CA6" s="409"/>
      <c r="CB6" s="409"/>
      <c r="CC6" s="410"/>
      <c r="CD6" s="411" t="s">
        <v>95</v>
      </c>
      <c r="CE6" s="412"/>
      <c r="CF6" s="412"/>
      <c r="CG6" s="412"/>
      <c r="CH6" s="412"/>
      <c r="CI6" s="412"/>
      <c r="CJ6" s="412"/>
      <c r="CK6" s="412"/>
      <c r="CL6" s="412"/>
      <c r="CM6" s="412"/>
      <c r="CN6" s="412"/>
      <c r="CO6" s="412"/>
      <c r="CP6" s="412"/>
      <c r="CQ6" s="412"/>
      <c r="CR6" s="412"/>
      <c r="CS6" s="413"/>
      <c r="CT6" s="445">
        <v>96.7</v>
      </c>
      <c r="CU6" s="446"/>
      <c r="CV6" s="446"/>
      <c r="CW6" s="446"/>
      <c r="CX6" s="446"/>
      <c r="CY6" s="446"/>
      <c r="CZ6" s="446"/>
      <c r="DA6" s="447"/>
      <c r="DB6" s="445">
        <v>95.5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96</v>
      </c>
      <c r="AN7" s="438"/>
      <c r="AO7" s="438"/>
      <c r="AP7" s="438"/>
      <c r="AQ7" s="438"/>
      <c r="AR7" s="438"/>
      <c r="AS7" s="438"/>
      <c r="AT7" s="439"/>
      <c r="AU7" s="440" t="s">
        <v>86</v>
      </c>
      <c r="AV7" s="441"/>
      <c r="AW7" s="441"/>
      <c r="AX7" s="441"/>
      <c r="AY7" s="442" t="s">
        <v>97</v>
      </c>
      <c r="AZ7" s="443"/>
      <c r="BA7" s="443"/>
      <c r="BB7" s="443"/>
      <c r="BC7" s="443"/>
      <c r="BD7" s="443"/>
      <c r="BE7" s="443"/>
      <c r="BF7" s="443"/>
      <c r="BG7" s="443"/>
      <c r="BH7" s="443"/>
      <c r="BI7" s="443"/>
      <c r="BJ7" s="443"/>
      <c r="BK7" s="443"/>
      <c r="BL7" s="443"/>
      <c r="BM7" s="444"/>
      <c r="BN7" s="408">
        <v>311875</v>
      </c>
      <c r="BO7" s="409"/>
      <c r="BP7" s="409"/>
      <c r="BQ7" s="409"/>
      <c r="BR7" s="409"/>
      <c r="BS7" s="409"/>
      <c r="BT7" s="409"/>
      <c r="BU7" s="410"/>
      <c r="BV7" s="408">
        <v>410593</v>
      </c>
      <c r="BW7" s="409"/>
      <c r="BX7" s="409"/>
      <c r="BY7" s="409"/>
      <c r="BZ7" s="409"/>
      <c r="CA7" s="409"/>
      <c r="CB7" s="409"/>
      <c r="CC7" s="410"/>
      <c r="CD7" s="411" t="s">
        <v>98</v>
      </c>
      <c r="CE7" s="412"/>
      <c r="CF7" s="412"/>
      <c r="CG7" s="412"/>
      <c r="CH7" s="412"/>
      <c r="CI7" s="412"/>
      <c r="CJ7" s="412"/>
      <c r="CK7" s="412"/>
      <c r="CL7" s="412"/>
      <c r="CM7" s="412"/>
      <c r="CN7" s="412"/>
      <c r="CO7" s="412"/>
      <c r="CP7" s="412"/>
      <c r="CQ7" s="412"/>
      <c r="CR7" s="412"/>
      <c r="CS7" s="413"/>
      <c r="CT7" s="408">
        <v>45858759</v>
      </c>
      <c r="CU7" s="409"/>
      <c r="CV7" s="409"/>
      <c r="CW7" s="409"/>
      <c r="CX7" s="409"/>
      <c r="CY7" s="409"/>
      <c r="CZ7" s="409"/>
      <c r="DA7" s="410"/>
      <c r="DB7" s="408">
        <v>45736772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99</v>
      </c>
      <c r="AN8" s="438"/>
      <c r="AO8" s="438"/>
      <c r="AP8" s="438"/>
      <c r="AQ8" s="438"/>
      <c r="AR8" s="438"/>
      <c r="AS8" s="438"/>
      <c r="AT8" s="439"/>
      <c r="AU8" s="440" t="s">
        <v>100</v>
      </c>
      <c r="AV8" s="441"/>
      <c r="AW8" s="441"/>
      <c r="AX8" s="441"/>
      <c r="AY8" s="442" t="s">
        <v>101</v>
      </c>
      <c r="AZ8" s="443"/>
      <c r="BA8" s="443"/>
      <c r="BB8" s="443"/>
      <c r="BC8" s="443"/>
      <c r="BD8" s="443"/>
      <c r="BE8" s="443"/>
      <c r="BF8" s="443"/>
      <c r="BG8" s="443"/>
      <c r="BH8" s="443"/>
      <c r="BI8" s="443"/>
      <c r="BJ8" s="443"/>
      <c r="BK8" s="443"/>
      <c r="BL8" s="443"/>
      <c r="BM8" s="444"/>
      <c r="BN8" s="408">
        <v>777098</v>
      </c>
      <c r="BO8" s="409"/>
      <c r="BP8" s="409"/>
      <c r="BQ8" s="409"/>
      <c r="BR8" s="409"/>
      <c r="BS8" s="409"/>
      <c r="BT8" s="409"/>
      <c r="BU8" s="410"/>
      <c r="BV8" s="408">
        <v>755174</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0.65</v>
      </c>
      <c r="CU8" s="449"/>
      <c r="CV8" s="449"/>
      <c r="CW8" s="449"/>
      <c r="CX8" s="449"/>
      <c r="CY8" s="449"/>
      <c r="CZ8" s="449"/>
      <c r="DA8" s="450"/>
      <c r="DB8" s="448">
        <v>0.65</v>
      </c>
      <c r="DC8" s="449"/>
      <c r="DD8" s="449"/>
      <c r="DE8" s="449"/>
      <c r="DF8" s="449"/>
      <c r="DG8" s="449"/>
      <c r="DH8" s="449"/>
      <c r="DI8" s="450"/>
      <c r="DJ8" s="165"/>
      <c r="DK8" s="165"/>
      <c r="DL8" s="165"/>
      <c r="DM8" s="165"/>
      <c r="DN8" s="165"/>
      <c r="DO8" s="165"/>
    </row>
    <row r="9" spans="1:119" ht="18.75" customHeight="1" thickBot="1">
      <c r="A9" s="166"/>
      <c r="B9" s="402" t="s">
        <v>103</v>
      </c>
      <c r="C9" s="403"/>
      <c r="D9" s="403"/>
      <c r="E9" s="403"/>
      <c r="F9" s="403"/>
      <c r="G9" s="403"/>
      <c r="H9" s="403"/>
      <c r="I9" s="403"/>
      <c r="J9" s="403"/>
      <c r="K9" s="451"/>
      <c r="L9" s="452" t="s">
        <v>104</v>
      </c>
      <c r="M9" s="453"/>
      <c r="N9" s="453"/>
      <c r="O9" s="453"/>
      <c r="P9" s="453"/>
      <c r="Q9" s="454"/>
      <c r="R9" s="455">
        <v>197422</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107</v>
      </c>
      <c r="AV9" s="441"/>
      <c r="AW9" s="441"/>
      <c r="AX9" s="441"/>
      <c r="AY9" s="442" t="s">
        <v>108</v>
      </c>
      <c r="AZ9" s="443"/>
      <c r="BA9" s="443"/>
      <c r="BB9" s="443"/>
      <c r="BC9" s="443"/>
      <c r="BD9" s="443"/>
      <c r="BE9" s="443"/>
      <c r="BF9" s="443"/>
      <c r="BG9" s="443"/>
      <c r="BH9" s="443"/>
      <c r="BI9" s="443"/>
      <c r="BJ9" s="443"/>
      <c r="BK9" s="443"/>
      <c r="BL9" s="443"/>
      <c r="BM9" s="444"/>
      <c r="BN9" s="408">
        <v>21924</v>
      </c>
      <c r="BO9" s="409"/>
      <c r="BP9" s="409"/>
      <c r="BQ9" s="409"/>
      <c r="BR9" s="409"/>
      <c r="BS9" s="409"/>
      <c r="BT9" s="409"/>
      <c r="BU9" s="410"/>
      <c r="BV9" s="408">
        <v>-14446</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17.5</v>
      </c>
      <c r="CU9" s="406"/>
      <c r="CV9" s="406"/>
      <c r="CW9" s="406"/>
      <c r="CX9" s="406"/>
      <c r="CY9" s="406"/>
      <c r="CZ9" s="406"/>
      <c r="DA9" s="407"/>
      <c r="DB9" s="405">
        <v>17.2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196628</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1150</v>
      </c>
      <c r="BO10" s="409"/>
      <c r="BP10" s="409"/>
      <c r="BQ10" s="409"/>
      <c r="BR10" s="409"/>
      <c r="BS10" s="409"/>
      <c r="BT10" s="409"/>
      <c r="BU10" s="410"/>
      <c r="BV10" s="408">
        <v>1103</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193137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86</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191608</v>
      </c>
      <c r="S13" s="490"/>
      <c r="T13" s="490"/>
      <c r="U13" s="490"/>
      <c r="V13" s="491"/>
      <c r="W13" s="424" t="s">
        <v>133</v>
      </c>
      <c r="X13" s="425"/>
      <c r="Y13" s="425"/>
      <c r="Z13" s="425"/>
      <c r="AA13" s="425"/>
      <c r="AB13" s="415"/>
      <c r="AC13" s="459">
        <v>4750</v>
      </c>
      <c r="AD13" s="460"/>
      <c r="AE13" s="460"/>
      <c r="AF13" s="460"/>
      <c r="AG13" s="499"/>
      <c r="AH13" s="459">
        <v>5709</v>
      </c>
      <c r="AI13" s="460"/>
      <c r="AJ13" s="460"/>
      <c r="AK13" s="460"/>
      <c r="AL13" s="461"/>
      <c r="AM13" s="437" t="s">
        <v>134</v>
      </c>
      <c r="AN13" s="438"/>
      <c r="AO13" s="438"/>
      <c r="AP13" s="438"/>
      <c r="AQ13" s="438"/>
      <c r="AR13" s="438"/>
      <c r="AS13" s="438"/>
      <c r="AT13" s="439"/>
      <c r="AU13" s="440" t="s">
        <v>112</v>
      </c>
      <c r="AV13" s="441"/>
      <c r="AW13" s="441"/>
      <c r="AX13" s="441"/>
      <c r="AY13" s="442" t="s">
        <v>135</v>
      </c>
      <c r="AZ13" s="443"/>
      <c r="BA13" s="443"/>
      <c r="BB13" s="443"/>
      <c r="BC13" s="443"/>
      <c r="BD13" s="443"/>
      <c r="BE13" s="443"/>
      <c r="BF13" s="443"/>
      <c r="BG13" s="443"/>
      <c r="BH13" s="443"/>
      <c r="BI13" s="443"/>
      <c r="BJ13" s="443"/>
      <c r="BK13" s="443"/>
      <c r="BL13" s="443"/>
      <c r="BM13" s="444"/>
      <c r="BN13" s="408">
        <v>23074</v>
      </c>
      <c r="BO13" s="409"/>
      <c r="BP13" s="409"/>
      <c r="BQ13" s="409"/>
      <c r="BR13" s="409"/>
      <c r="BS13" s="409"/>
      <c r="BT13" s="409"/>
      <c r="BU13" s="410"/>
      <c r="BV13" s="408">
        <v>-13343</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4.4000000000000004</v>
      </c>
      <c r="CU13" s="406"/>
      <c r="CV13" s="406"/>
      <c r="CW13" s="406"/>
      <c r="CX13" s="406"/>
      <c r="CY13" s="406"/>
      <c r="CZ13" s="406"/>
      <c r="DA13" s="407"/>
      <c r="DB13" s="405">
        <v>4.8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193792</v>
      </c>
      <c r="S14" s="490"/>
      <c r="T14" s="490"/>
      <c r="U14" s="490"/>
      <c r="V14" s="491"/>
      <c r="W14" s="398"/>
      <c r="X14" s="399"/>
      <c r="Y14" s="399"/>
      <c r="Z14" s="399"/>
      <c r="AA14" s="399"/>
      <c r="AB14" s="388"/>
      <c r="AC14" s="492">
        <v>5.2</v>
      </c>
      <c r="AD14" s="493"/>
      <c r="AE14" s="493"/>
      <c r="AF14" s="493"/>
      <c r="AG14" s="494"/>
      <c r="AH14" s="492">
        <v>6.3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22.5</v>
      </c>
      <c r="CU14" s="504"/>
      <c r="CV14" s="504"/>
      <c r="CW14" s="504"/>
      <c r="CX14" s="504"/>
      <c r="CY14" s="504"/>
      <c r="CZ14" s="504"/>
      <c r="DA14" s="505"/>
      <c r="DB14" s="503">
        <v>26.8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132</v>
      </c>
      <c r="N15" s="497"/>
      <c r="O15" s="497"/>
      <c r="P15" s="497"/>
      <c r="Q15" s="498"/>
      <c r="R15" s="489">
        <v>192380</v>
      </c>
      <c r="S15" s="490"/>
      <c r="T15" s="490"/>
      <c r="U15" s="490"/>
      <c r="V15" s="491"/>
      <c r="W15" s="424" t="s">
        <v>139</v>
      </c>
      <c r="X15" s="425"/>
      <c r="Y15" s="425"/>
      <c r="Z15" s="425"/>
      <c r="AA15" s="425"/>
      <c r="AB15" s="415"/>
      <c r="AC15" s="459">
        <v>15871</v>
      </c>
      <c r="AD15" s="460"/>
      <c r="AE15" s="460"/>
      <c r="AF15" s="460"/>
      <c r="AG15" s="499"/>
      <c r="AH15" s="459">
        <v>15986</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22897739</v>
      </c>
      <c r="BO15" s="372"/>
      <c r="BP15" s="372"/>
      <c r="BQ15" s="372"/>
      <c r="BR15" s="372"/>
      <c r="BS15" s="372"/>
      <c r="BT15" s="372"/>
      <c r="BU15" s="373"/>
      <c r="BV15" s="371">
        <v>22445804</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17.5</v>
      </c>
      <c r="AD16" s="493"/>
      <c r="AE16" s="493"/>
      <c r="AF16" s="493"/>
      <c r="AG16" s="494"/>
      <c r="AH16" s="492">
        <v>17.600000000000001</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35312234</v>
      </c>
      <c r="BO16" s="409"/>
      <c r="BP16" s="409"/>
      <c r="BQ16" s="409"/>
      <c r="BR16" s="409"/>
      <c r="BS16" s="409"/>
      <c r="BT16" s="409"/>
      <c r="BU16" s="410"/>
      <c r="BV16" s="408">
        <v>34891357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69932</v>
      </c>
      <c r="AD17" s="460"/>
      <c r="AE17" s="460"/>
      <c r="AF17" s="460"/>
      <c r="AG17" s="499"/>
      <c r="AH17" s="459">
        <v>69191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29234443</v>
      </c>
      <c r="BO17" s="409"/>
      <c r="BP17" s="409"/>
      <c r="BQ17" s="409"/>
      <c r="BR17" s="409"/>
      <c r="BS17" s="409"/>
      <c r="BT17" s="409"/>
      <c r="BU17" s="410"/>
      <c r="BV17" s="408">
        <v>28629309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1023.23</v>
      </c>
      <c r="M18" s="521"/>
      <c r="N18" s="521"/>
      <c r="O18" s="521"/>
      <c r="P18" s="521"/>
      <c r="Q18" s="521"/>
      <c r="R18" s="522"/>
      <c r="S18" s="522"/>
      <c r="T18" s="522"/>
      <c r="U18" s="522"/>
      <c r="V18" s="523"/>
      <c r="W18" s="426"/>
      <c r="X18" s="427"/>
      <c r="Y18" s="427"/>
      <c r="Z18" s="427"/>
      <c r="AA18" s="427"/>
      <c r="AB18" s="418"/>
      <c r="AC18" s="524">
        <v>77.2</v>
      </c>
      <c r="AD18" s="525"/>
      <c r="AE18" s="525"/>
      <c r="AF18" s="525"/>
      <c r="AG18" s="526"/>
      <c r="AH18" s="524">
        <v>76.099999999999994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42700095</v>
      </c>
      <c r="BO18" s="409"/>
      <c r="BP18" s="409"/>
      <c r="BQ18" s="409"/>
      <c r="BR18" s="409"/>
      <c r="BS18" s="409"/>
      <c r="BT18" s="409"/>
      <c r="BU18" s="410"/>
      <c r="BV18" s="408">
        <v>41997928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193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52470346</v>
      </c>
      <c r="BO19" s="409"/>
      <c r="BP19" s="409"/>
      <c r="BQ19" s="409"/>
      <c r="BR19" s="409"/>
      <c r="BS19" s="409"/>
      <c r="BT19" s="409"/>
      <c r="BU19" s="410"/>
      <c r="BV19" s="408">
        <v>52641785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84994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102483740</v>
      </c>
      <c r="BO23" s="409"/>
      <c r="BP23" s="409"/>
      <c r="BQ23" s="409"/>
      <c r="BR23" s="409"/>
      <c r="BS23" s="409"/>
      <c r="BT23" s="409"/>
      <c r="BU23" s="410"/>
      <c r="BV23" s="408">
        <v>100677929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9900</v>
      </c>
      <c r="R24" s="460"/>
      <c r="S24" s="460"/>
      <c r="T24" s="460"/>
      <c r="U24" s="460"/>
      <c r="V24" s="499"/>
      <c r="W24" s="558"/>
      <c r="X24" s="546"/>
      <c r="Y24" s="547"/>
      <c r="Z24" s="458" t="s">
        <v>163</v>
      </c>
      <c r="AA24" s="438"/>
      <c r="AB24" s="438"/>
      <c r="AC24" s="438"/>
      <c r="AD24" s="438"/>
      <c r="AE24" s="438"/>
      <c r="AF24" s="438"/>
      <c r="AG24" s="439"/>
      <c r="AH24" s="459">
        <v>1478</v>
      </c>
      <c r="AI24" s="460"/>
      <c r="AJ24" s="460"/>
      <c r="AK24" s="460"/>
      <c r="AL24" s="499"/>
      <c r="AM24" s="459">
        <v>4858186</v>
      </c>
      <c r="AN24" s="460"/>
      <c r="AO24" s="460"/>
      <c r="AP24" s="460"/>
      <c r="AQ24" s="460"/>
      <c r="AR24" s="499"/>
      <c r="AS24" s="459">
        <v>3287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78419521</v>
      </c>
      <c r="BO24" s="409"/>
      <c r="BP24" s="409"/>
      <c r="BQ24" s="409"/>
      <c r="BR24" s="409"/>
      <c r="BS24" s="409"/>
      <c r="BT24" s="409"/>
      <c r="BU24" s="410"/>
      <c r="BV24" s="408">
        <v>78225554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2</v>
      </c>
      <c r="M25" s="460"/>
      <c r="N25" s="460"/>
      <c r="O25" s="460"/>
      <c r="P25" s="499"/>
      <c r="Q25" s="459">
        <v>8100</v>
      </c>
      <c r="R25" s="460"/>
      <c r="S25" s="460"/>
      <c r="T25" s="460"/>
      <c r="U25" s="460"/>
      <c r="V25" s="499"/>
      <c r="W25" s="558"/>
      <c r="X25" s="546"/>
      <c r="Y25" s="547"/>
      <c r="Z25" s="458" t="s">
        <v>166</v>
      </c>
      <c r="AA25" s="438"/>
      <c r="AB25" s="438"/>
      <c r="AC25" s="438"/>
      <c r="AD25" s="438"/>
      <c r="AE25" s="438"/>
      <c r="AF25" s="438"/>
      <c r="AG25" s="439"/>
      <c r="AH25" s="459">
        <v>236</v>
      </c>
      <c r="AI25" s="460"/>
      <c r="AJ25" s="460"/>
      <c r="AK25" s="460"/>
      <c r="AL25" s="499"/>
      <c r="AM25" s="459">
        <v>714608</v>
      </c>
      <c r="AN25" s="460"/>
      <c r="AO25" s="460"/>
      <c r="AP25" s="460"/>
      <c r="AQ25" s="460"/>
      <c r="AR25" s="499"/>
      <c r="AS25" s="459">
        <v>3028</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14683914</v>
      </c>
      <c r="BO25" s="372"/>
      <c r="BP25" s="372"/>
      <c r="BQ25" s="372"/>
      <c r="BR25" s="372"/>
      <c r="BS25" s="372"/>
      <c r="BT25" s="372"/>
      <c r="BU25" s="373"/>
      <c r="BV25" s="371">
        <v>14640284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7120</v>
      </c>
      <c r="R26" s="460"/>
      <c r="S26" s="460"/>
      <c r="T26" s="460"/>
      <c r="U26" s="460"/>
      <c r="V26" s="499"/>
      <c r="W26" s="558"/>
      <c r="X26" s="546"/>
      <c r="Y26" s="547"/>
      <c r="Z26" s="458" t="s">
        <v>169</v>
      </c>
      <c r="AA26" s="568"/>
      <c r="AB26" s="568"/>
      <c r="AC26" s="568"/>
      <c r="AD26" s="568"/>
      <c r="AE26" s="568"/>
      <c r="AF26" s="568"/>
      <c r="AG26" s="569"/>
      <c r="AH26" s="459">
        <v>150</v>
      </c>
      <c r="AI26" s="460"/>
      <c r="AJ26" s="460"/>
      <c r="AK26" s="460"/>
      <c r="AL26" s="499"/>
      <c r="AM26" s="459">
        <v>496950</v>
      </c>
      <c r="AN26" s="460"/>
      <c r="AO26" s="460"/>
      <c r="AP26" s="460"/>
      <c r="AQ26" s="460"/>
      <c r="AR26" s="499"/>
      <c r="AS26" s="459">
        <v>3313</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5570</v>
      </c>
      <c r="R27" s="460"/>
      <c r="S27" s="460"/>
      <c r="T27" s="460"/>
      <c r="U27" s="460"/>
      <c r="V27" s="499"/>
      <c r="W27" s="558"/>
      <c r="X27" s="546"/>
      <c r="Y27" s="547"/>
      <c r="Z27" s="458" t="s">
        <v>172</v>
      </c>
      <c r="AA27" s="438"/>
      <c r="AB27" s="438"/>
      <c r="AC27" s="438"/>
      <c r="AD27" s="438"/>
      <c r="AE27" s="438"/>
      <c r="AF27" s="438"/>
      <c r="AG27" s="439"/>
      <c r="AH27" s="459">
        <v>30</v>
      </c>
      <c r="AI27" s="460"/>
      <c r="AJ27" s="460"/>
      <c r="AK27" s="460"/>
      <c r="AL27" s="499"/>
      <c r="AM27" s="459">
        <v>102631</v>
      </c>
      <c r="AN27" s="460"/>
      <c r="AO27" s="460"/>
      <c r="AP27" s="460"/>
      <c r="AQ27" s="460"/>
      <c r="AR27" s="499"/>
      <c r="AS27" s="459">
        <v>3421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1781351</v>
      </c>
      <c r="BO27" s="582"/>
      <c r="BP27" s="582"/>
      <c r="BQ27" s="582"/>
      <c r="BR27" s="582"/>
      <c r="BS27" s="582"/>
      <c r="BT27" s="582"/>
      <c r="BU27" s="583"/>
      <c r="BV27" s="581">
        <v>1781223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4800</v>
      </c>
      <c r="R28" s="460"/>
      <c r="S28" s="460"/>
      <c r="T28" s="460"/>
      <c r="U28" s="460"/>
      <c r="V28" s="499"/>
      <c r="W28" s="558"/>
      <c r="X28" s="546"/>
      <c r="Y28" s="547"/>
      <c r="Z28" s="458" t="s">
        <v>175</v>
      </c>
      <c r="AA28" s="438"/>
      <c r="AB28" s="438"/>
      <c r="AC28" s="438"/>
      <c r="AD28" s="438"/>
      <c r="AE28" s="438"/>
      <c r="AF28" s="438"/>
      <c r="AG28" s="439"/>
      <c r="AH28" s="459" t="s">
        <v>176</v>
      </c>
      <c r="AI28" s="460"/>
      <c r="AJ28" s="460"/>
      <c r="AK28" s="460"/>
      <c r="AL28" s="499"/>
      <c r="AM28" s="459" t="s">
        <v>176</v>
      </c>
      <c r="AN28" s="460"/>
      <c r="AO28" s="460"/>
      <c r="AP28" s="460"/>
      <c r="AQ28" s="460"/>
      <c r="AR28" s="499"/>
      <c r="AS28" s="459" t="s">
        <v>131</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5574699</v>
      </c>
      <c r="BO28" s="372"/>
      <c r="BP28" s="372"/>
      <c r="BQ28" s="372"/>
      <c r="BR28" s="372"/>
      <c r="BS28" s="372"/>
      <c r="BT28" s="372"/>
      <c r="BU28" s="373"/>
      <c r="BV28" s="371">
        <v>5193549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32</v>
      </c>
      <c r="M29" s="460"/>
      <c r="N29" s="460"/>
      <c r="O29" s="460"/>
      <c r="P29" s="499"/>
      <c r="Q29" s="459">
        <v>4490</v>
      </c>
      <c r="R29" s="460"/>
      <c r="S29" s="460"/>
      <c r="T29" s="460"/>
      <c r="U29" s="460"/>
      <c r="V29" s="499"/>
      <c r="W29" s="559"/>
      <c r="X29" s="560"/>
      <c r="Y29" s="561"/>
      <c r="Z29" s="458" t="s">
        <v>179</v>
      </c>
      <c r="AA29" s="438"/>
      <c r="AB29" s="438"/>
      <c r="AC29" s="438"/>
      <c r="AD29" s="438"/>
      <c r="AE29" s="438"/>
      <c r="AF29" s="438"/>
      <c r="AG29" s="439"/>
      <c r="AH29" s="459">
        <v>1508</v>
      </c>
      <c r="AI29" s="460"/>
      <c r="AJ29" s="460"/>
      <c r="AK29" s="460"/>
      <c r="AL29" s="499"/>
      <c r="AM29" s="459">
        <v>4960817</v>
      </c>
      <c r="AN29" s="460"/>
      <c r="AO29" s="460"/>
      <c r="AP29" s="460"/>
      <c r="AQ29" s="460"/>
      <c r="AR29" s="499"/>
      <c r="AS29" s="459">
        <v>3290</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6718287</v>
      </c>
      <c r="BO29" s="409"/>
      <c r="BP29" s="409"/>
      <c r="BQ29" s="409"/>
      <c r="BR29" s="409"/>
      <c r="BS29" s="409"/>
      <c r="BT29" s="409"/>
      <c r="BU29" s="410"/>
      <c r="BV29" s="408">
        <v>6367184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100.6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15378246</v>
      </c>
      <c r="BO30" s="582"/>
      <c r="BP30" s="582"/>
      <c r="BQ30" s="582"/>
      <c r="BR30" s="582"/>
      <c r="BS30" s="582"/>
      <c r="BT30" s="582"/>
      <c r="BU30" s="583"/>
      <c r="BV30" s="581">
        <v>15208381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188</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IF('各会計、関係団体の財政状況及び健全化判断比率'!B35="","",'各会計、関係団体の財政状況及び健全化判断比率'!B35)</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養護老人ホーム秋楽園組合（一般会計）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山口観光コンベンション協会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地域下水道事業特別会計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IF('各会計、関係団体の財政状況及び健全化判断比率'!B34="","",'各会計、関係団体の財政状況及び健全化判断比率'!B34)</f>
        <v>公共下水道事業会計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IF('各会計、関係団体の財政状況及び健全化判断比率'!B36="","",'各会計、関係団体の財政状況及び健全化判断比率'!B36)</f>
        <v>漁業集落排水事業特別会計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宇部・阿知須公共下水道組合（宇部・阿知須公共下水道組合会計）</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山口市文化振興財団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特別林野特別会計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IF('各会計、関係団体の財政状況及び健全化判断比率'!B37="","",'各会計、関係団体の財政状況及び健全化判断比率'!B37)</f>
        <v>国民宿舎特別会計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山口県市町総合事務組合（一般会計）</v>
      </c>
      <c r="BZ36" s="595"/>
      <c r="CA36" s="595"/>
      <c r="CB36" s="595"/>
      <c r="CC36" s="595"/>
      <c r="CD36" s="595"/>
      <c r="CE36" s="595"/>
      <c r="CF36" s="595"/>
      <c r="CG36" s="595"/>
      <c r="CH36" s="595"/>
      <c r="CI36" s="595"/>
      <c r="CJ36" s="595"/>
      <c r="CK36" s="595"/>
      <c r="CL36" s="595"/>
      <c r="CM36" s="595"/>
      <c r="CN36" s="193"/>
      <c r="CO36" s="594">
        <f t="shared" si="3"/>
        <v>27</v>
      </c>
      <c r="CP36" s="594"/>
      <c r="CQ36" s="595" t="str">
        <f>IF('各会計、関係団体の財政状況及び健全化判断比率'!BS9="","",'各会計、関係団体の財政状況及び健全化判断比率'!BS9)</f>
        <v>街づくり山口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14</v>
      </c>
      <c r="BF37" s="594"/>
      <c r="BG37" s="595" t="str">
        <f>IF('各会計、関係団体の財政状況及び健全化判断比率'!B38="","",'各会計、関係団体の財政状況及び健全化判断比率'!B38)</f>
        <v>簡易水道事業特別会計</v>
      </c>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山口県市町総合事務組合（退職手当特別会計）</v>
      </c>
      <c r="BZ37" s="595"/>
      <c r="CA37" s="595"/>
      <c r="CB37" s="595"/>
      <c r="CC37" s="595"/>
      <c r="CD37" s="595"/>
      <c r="CE37" s="595"/>
      <c r="CF37" s="595"/>
      <c r="CG37" s="595"/>
      <c r="CH37" s="595"/>
      <c r="CI37" s="595"/>
      <c r="CJ37" s="595"/>
      <c r="CK37" s="595"/>
      <c r="CL37" s="595"/>
      <c r="CM37" s="595"/>
      <c r="CN37" s="193"/>
      <c r="CO37" s="594">
        <f t="shared" si="3"/>
        <v>28</v>
      </c>
      <c r="CP37" s="594"/>
      <c r="CQ37" s="595" t="str">
        <f>IF('各会計、関係団体の財政状況及び健全化判断比率'!BS10="","",'各会計、関係団体の財政状況及び健全化判断比率'!BS10)</f>
        <v>阿知須まちづくり財団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山口県市町総合事務組合（消防団補償等特別会計）</v>
      </c>
      <c r="BZ38" s="595"/>
      <c r="CA38" s="595"/>
      <c r="CB38" s="595"/>
      <c r="CC38" s="595"/>
      <c r="CD38" s="595"/>
      <c r="CE38" s="595"/>
      <c r="CF38" s="595"/>
      <c r="CG38" s="595"/>
      <c r="CH38" s="595"/>
      <c r="CI38" s="595"/>
      <c r="CJ38" s="595"/>
      <c r="CK38" s="595"/>
      <c r="CL38" s="595"/>
      <c r="CM38" s="595"/>
      <c r="CN38" s="193"/>
      <c r="CO38" s="594">
        <f t="shared" si="3"/>
        <v>29</v>
      </c>
      <c r="CP38" s="594"/>
      <c r="CQ38" s="595" t="str">
        <f>IF('各会計、関係団体の財政状況及び健全化判断比率'!BS11="","",'各会計、関係団体の財政状況及び健全化判断比率'!BS11)</f>
        <v>阿知須まち開発</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山口県市町総合事務組合（非常勤職員公務災害補償特別会計）</v>
      </c>
      <c r="BZ39" s="595"/>
      <c r="CA39" s="595"/>
      <c r="CB39" s="595"/>
      <c r="CC39" s="595"/>
      <c r="CD39" s="595"/>
      <c r="CE39" s="595"/>
      <c r="CF39" s="595"/>
      <c r="CG39" s="595"/>
      <c r="CH39" s="595"/>
      <c r="CI39" s="595"/>
      <c r="CJ39" s="595"/>
      <c r="CK39" s="595"/>
      <c r="CL39" s="595"/>
      <c r="CM39" s="595"/>
      <c r="CN39" s="193"/>
      <c r="CO39" s="594">
        <f t="shared" si="3"/>
        <v>30</v>
      </c>
      <c r="CP39" s="594"/>
      <c r="CQ39" s="595" t="str">
        <f>IF('各会計、関係団体の財政状況及び健全化判断比率'!BS12="","",'各会計、関係団体の財政状況及び健全化判断比率'!BS12)</f>
        <v>山口市徳地農業公社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山口県市町総合事務組合（山口県市町公平委員会特別会計）</v>
      </c>
      <c r="BZ40" s="595"/>
      <c r="CA40" s="595"/>
      <c r="CB40" s="595"/>
      <c r="CC40" s="595"/>
      <c r="CD40" s="595"/>
      <c r="CE40" s="595"/>
      <c r="CF40" s="595"/>
      <c r="CG40" s="595"/>
      <c r="CH40" s="595"/>
      <c r="CI40" s="595"/>
      <c r="CJ40" s="595"/>
      <c r="CK40" s="595"/>
      <c r="CL40" s="595"/>
      <c r="CM40" s="595"/>
      <c r="CN40" s="193"/>
      <c r="CO40" s="594">
        <f t="shared" si="3"/>
        <v>31</v>
      </c>
      <c r="CP40" s="594"/>
      <c r="CQ40" s="595" t="str">
        <f>IF('各会計、関係団体の財政状況及び健全化判断比率'!BS13="","",'各会計、関係団体の財政状況及び健全化判断比率'!BS13)</f>
        <v>ちょうげん</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22</v>
      </c>
      <c r="BX41" s="594"/>
      <c r="BY41" s="595" t="str">
        <f>IF('各会計、関係団体の財政状況及び健全化判断比率'!B75="","",'各会計、関係団体の財政状況及び健全化判断比率'!B75)</f>
        <v>山口県市町総合事務組合（交通災害共済特別会計）</v>
      </c>
      <c r="BZ41" s="595"/>
      <c r="CA41" s="595"/>
      <c r="CB41" s="595"/>
      <c r="CC41" s="595"/>
      <c r="CD41" s="595"/>
      <c r="CE41" s="595"/>
      <c r="CF41" s="595"/>
      <c r="CG41" s="595"/>
      <c r="CH41" s="595"/>
      <c r="CI41" s="595"/>
      <c r="CJ41" s="595"/>
      <c r="CK41" s="595"/>
      <c r="CL41" s="595"/>
      <c r="CM41" s="595"/>
      <c r="CN41" s="193"/>
      <c r="CO41" s="594">
        <f t="shared" si="3"/>
        <v>32</v>
      </c>
      <c r="CP41" s="594"/>
      <c r="CQ41" s="595" t="str">
        <f>IF('各会計、関係団体の財政状況及び健全化判断比率'!BS14="","",'各会計、関係団体の財政状況及び健全化判断比率'!BS14)</f>
        <v>ふるさと振興公社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23</v>
      </c>
      <c r="BX42" s="594"/>
      <c r="BY42" s="595" t="str">
        <f>IF('各会計、関係団体の財政状況及び健全化判断比率'!B76="","",'各会計、関係団体の財政状況及び健全化判断比率'!B76)</f>
        <v>山口県市町総合事務組合（山口県自治会館管理特別会計）</v>
      </c>
      <c r="BZ42" s="595"/>
      <c r="CA42" s="595"/>
      <c r="CB42" s="595"/>
      <c r="CC42" s="595"/>
      <c r="CD42" s="595"/>
      <c r="CE42" s="595"/>
      <c r="CF42" s="595"/>
      <c r="CG42" s="595"/>
      <c r="CH42" s="595"/>
      <c r="CI42" s="595"/>
      <c r="CJ42" s="595"/>
      <c r="CK42" s="595"/>
      <c r="CL42" s="595"/>
      <c r="CM42" s="595"/>
      <c r="CN42" s="193"/>
      <c r="CO42" s="594">
        <f t="shared" si="3"/>
        <v>33</v>
      </c>
      <c r="CP42" s="594"/>
      <c r="CQ42" s="595" t="str">
        <f>IF('各会計、関係団体の財政状況及び健全化判断比率'!BS15="","",'各会計、関係団体の財政状況及び健全化判断比率'!BS15)</f>
        <v>願成就</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24</v>
      </c>
      <c r="BX43" s="594"/>
      <c r="BY43" s="595" t="str">
        <f>IF('各会計、関係団体の財政状況及び健全化判断比率'!B77="","",'各会計、関係団体の財政状況及び健全化判断比率'!B77)</f>
        <v>山口県後期高齢者医療広域連合（一般会計）</v>
      </c>
      <c r="BZ43" s="595"/>
      <c r="CA43" s="595"/>
      <c r="CB43" s="595"/>
      <c r="CC43" s="595"/>
      <c r="CD43" s="595"/>
      <c r="CE43" s="595"/>
      <c r="CF43" s="595"/>
      <c r="CG43" s="595"/>
      <c r="CH43" s="595"/>
      <c r="CI43" s="595"/>
      <c r="CJ43" s="595"/>
      <c r="CK43" s="595"/>
      <c r="CL43" s="595"/>
      <c r="CM43" s="595"/>
      <c r="CN43" s="193"/>
      <c r="CO43" s="594">
        <f t="shared" si="3"/>
        <v>34</v>
      </c>
      <c r="CP43" s="594"/>
      <c r="CQ43" s="595" t="str">
        <f>IF('各会計、関係団体の財政状況及び健全化判断比率'!BS16="","",'各会計、関係団体の財政状況及び健全化判断比率'!BS16)</f>
        <v>山口県ニューメディア推進財団</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Uh6s3cOoRy+FI3BA3EUSgY/UplhSfDBZSTkFkeRY7lu7fCFQucrGpszAqdfhKj90bZe2hxP/dNBXKL8F6jkhUQ==" saltValue="RIavuxVVQd6mQXrs78h7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26675380</v>
      </c>
      <c r="S5" s="611"/>
      <c r="T5" s="611"/>
      <c r="U5" s="611"/>
      <c r="V5" s="611"/>
      <c r="W5" s="611"/>
      <c r="X5" s="611"/>
      <c r="Y5" s="612"/>
      <c r="Z5" s="613">
        <v>33.700000000000003</v>
      </c>
      <c r="AA5" s="613"/>
      <c r="AB5" s="613"/>
      <c r="AC5" s="613"/>
      <c r="AD5" s="614">
        <v>25187394</v>
      </c>
      <c r="AE5" s="614"/>
      <c r="AF5" s="614"/>
      <c r="AG5" s="614"/>
      <c r="AH5" s="614"/>
      <c r="AI5" s="614"/>
      <c r="AJ5" s="614"/>
      <c r="AK5" s="614"/>
      <c r="AL5" s="615">
        <v>57</v>
      </c>
      <c r="AM5" s="616"/>
      <c r="AN5" s="616"/>
      <c r="AO5" s="617"/>
      <c r="AP5" s="607" t="s">
        <v>220</v>
      </c>
      <c r="AQ5" s="608"/>
      <c r="AR5" s="608"/>
      <c r="AS5" s="608"/>
      <c r="AT5" s="608"/>
      <c r="AU5" s="608"/>
      <c r="AV5" s="608"/>
      <c r="AW5" s="608"/>
      <c r="AX5" s="608"/>
      <c r="AY5" s="608"/>
      <c r="AZ5" s="608"/>
      <c r="BA5" s="608"/>
      <c r="BB5" s="608"/>
      <c r="BC5" s="608"/>
      <c r="BD5" s="608"/>
      <c r="BE5" s="608"/>
      <c r="BF5" s="609"/>
      <c r="BG5" s="621">
        <v>25108148</v>
      </c>
      <c r="BH5" s="622"/>
      <c r="BI5" s="622"/>
      <c r="BJ5" s="622"/>
      <c r="BK5" s="622"/>
      <c r="BL5" s="622"/>
      <c r="BM5" s="622"/>
      <c r="BN5" s="623"/>
      <c r="BO5" s="624">
        <v>94.1</v>
      </c>
      <c r="BP5" s="624"/>
      <c r="BQ5" s="624"/>
      <c r="BR5" s="624"/>
      <c r="BS5" s="625">
        <v>474302</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589628</v>
      </c>
      <c r="S6" s="622"/>
      <c r="T6" s="622"/>
      <c r="U6" s="622"/>
      <c r="V6" s="622"/>
      <c r="W6" s="622"/>
      <c r="X6" s="622"/>
      <c r="Y6" s="623"/>
      <c r="Z6" s="624">
        <v>0.7</v>
      </c>
      <c r="AA6" s="624"/>
      <c r="AB6" s="624"/>
      <c r="AC6" s="624"/>
      <c r="AD6" s="625">
        <v>589628</v>
      </c>
      <c r="AE6" s="625"/>
      <c r="AF6" s="625"/>
      <c r="AG6" s="625"/>
      <c r="AH6" s="625"/>
      <c r="AI6" s="625"/>
      <c r="AJ6" s="625"/>
      <c r="AK6" s="625"/>
      <c r="AL6" s="626">
        <v>1.3</v>
      </c>
      <c r="AM6" s="627"/>
      <c r="AN6" s="627"/>
      <c r="AO6" s="628"/>
      <c r="AP6" s="618" t="s">
        <v>225</v>
      </c>
      <c r="AQ6" s="619"/>
      <c r="AR6" s="619"/>
      <c r="AS6" s="619"/>
      <c r="AT6" s="619"/>
      <c r="AU6" s="619"/>
      <c r="AV6" s="619"/>
      <c r="AW6" s="619"/>
      <c r="AX6" s="619"/>
      <c r="AY6" s="619"/>
      <c r="AZ6" s="619"/>
      <c r="BA6" s="619"/>
      <c r="BB6" s="619"/>
      <c r="BC6" s="619"/>
      <c r="BD6" s="619"/>
      <c r="BE6" s="619"/>
      <c r="BF6" s="620"/>
      <c r="BG6" s="621">
        <v>25108148</v>
      </c>
      <c r="BH6" s="622"/>
      <c r="BI6" s="622"/>
      <c r="BJ6" s="622"/>
      <c r="BK6" s="622"/>
      <c r="BL6" s="622"/>
      <c r="BM6" s="622"/>
      <c r="BN6" s="623"/>
      <c r="BO6" s="624">
        <v>94.1</v>
      </c>
      <c r="BP6" s="624"/>
      <c r="BQ6" s="624"/>
      <c r="BR6" s="624"/>
      <c r="BS6" s="625">
        <v>474302</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409619</v>
      </c>
      <c r="CS6" s="622"/>
      <c r="CT6" s="622"/>
      <c r="CU6" s="622"/>
      <c r="CV6" s="622"/>
      <c r="CW6" s="622"/>
      <c r="CX6" s="622"/>
      <c r="CY6" s="623"/>
      <c r="CZ6" s="615">
        <v>0.5</v>
      </c>
      <c r="DA6" s="616"/>
      <c r="DB6" s="616"/>
      <c r="DC6" s="635"/>
      <c r="DD6" s="630" t="s">
        <v>176</v>
      </c>
      <c r="DE6" s="622"/>
      <c r="DF6" s="622"/>
      <c r="DG6" s="622"/>
      <c r="DH6" s="622"/>
      <c r="DI6" s="622"/>
      <c r="DJ6" s="622"/>
      <c r="DK6" s="622"/>
      <c r="DL6" s="622"/>
      <c r="DM6" s="622"/>
      <c r="DN6" s="622"/>
      <c r="DO6" s="622"/>
      <c r="DP6" s="623"/>
      <c r="DQ6" s="630">
        <v>409619</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69669</v>
      </c>
      <c r="S7" s="622"/>
      <c r="T7" s="622"/>
      <c r="U7" s="622"/>
      <c r="V7" s="622"/>
      <c r="W7" s="622"/>
      <c r="X7" s="622"/>
      <c r="Y7" s="623"/>
      <c r="Z7" s="624">
        <v>0.1</v>
      </c>
      <c r="AA7" s="624"/>
      <c r="AB7" s="624"/>
      <c r="AC7" s="624"/>
      <c r="AD7" s="625">
        <v>69669</v>
      </c>
      <c r="AE7" s="625"/>
      <c r="AF7" s="625"/>
      <c r="AG7" s="625"/>
      <c r="AH7" s="625"/>
      <c r="AI7" s="625"/>
      <c r="AJ7" s="625"/>
      <c r="AK7" s="625"/>
      <c r="AL7" s="626">
        <v>0.2</v>
      </c>
      <c r="AM7" s="627"/>
      <c r="AN7" s="627"/>
      <c r="AO7" s="628"/>
      <c r="AP7" s="618" t="s">
        <v>228</v>
      </c>
      <c r="AQ7" s="619"/>
      <c r="AR7" s="619"/>
      <c r="AS7" s="619"/>
      <c r="AT7" s="619"/>
      <c r="AU7" s="619"/>
      <c r="AV7" s="619"/>
      <c r="AW7" s="619"/>
      <c r="AX7" s="619"/>
      <c r="AY7" s="619"/>
      <c r="AZ7" s="619"/>
      <c r="BA7" s="619"/>
      <c r="BB7" s="619"/>
      <c r="BC7" s="619"/>
      <c r="BD7" s="619"/>
      <c r="BE7" s="619"/>
      <c r="BF7" s="620"/>
      <c r="BG7" s="621">
        <v>12480794</v>
      </c>
      <c r="BH7" s="622"/>
      <c r="BI7" s="622"/>
      <c r="BJ7" s="622"/>
      <c r="BK7" s="622"/>
      <c r="BL7" s="622"/>
      <c r="BM7" s="622"/>
      <c r="BN7" s="623"/>
      <c r="BO7" s="624">
        <v>46.8</v>
      </c>
      <c r="BP7" s="624"/>
      <c r="BQ7" s="624"/>
      <c r="BR7" s="624"/>
      <c r="BS7" s="625">
        <v>474302</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9499386</v>
      </c>
      <c r="CS7" s="622"/>
      <c r="CT7" s="622"/>
      <c r="CU7" s="622"/>
      <c r="CV7" s="622"/>
      <c r="CW7" s="622"/>
      <c r="CX7" s="622"/>
      <c r="CY7" s="623"/>
      <c r="CZ7" s="624">
        <v>12.2</v>
      </c>
      <c r="DA7" s="624"/>
      <c r="DB7" s="624"/>
      <c r="DC7" s="624"/>
      <c r="DD7" s="630">
        <v>863336</v>
      </c>
      <c r="DE7" s="622"/>
      <c r="DF7" s="622"/>
      <c r="DG7" s="622"/>
      <c r="DH7" s="622"/>
      <c r="DI7" s="622"/>
      <c r="DJ7" s="622"/>
      <c r="DK7" s="622"/>
      <c r="DL7" s="622"/>
      <c r="DM7" s="622"/>
      <c r="DN7" s="622"/>
      <c r="DO7" s="622"/>
      <c r="DP7" s="623"/>
      <c r="DQ7" s="630">
        <v>8013416</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128255</v>
      </c>
      <c r="S8" s="622"/>
      <c r="T8" s="622"/>
      <c r="U8" s="622"/>
      <c r="V8" s="622"/>
      <c r="W8" s="622"/>
      <c r="X8" s="622"/>
      <c r="Y8" s="623"/>
      <c r="Z8" s="624">
        <v>0.2</v>
      </c>
      <c r="AA8" s="624"/>
      <c r="AB8" s="624"/>
      <c r="AC8" s="624"/>
      <c r="AD8" s="625">
        <v>128255</v>
      </c>
      <c r="AE8" s="625"/>
      <c r="AF8" s="625"/>
      <c r="AG8" s="625"/>
      <c r="AH8" s="625"/>
      <c r="AI8" s="625"/>
      <c r="AJ8" s="625"/>
      <c r="AK8" s="625"/>
      <c r="AL8" s="626">
        <v>0.3</v>
      </c>
      <c r="AM8" s="627"/>
      <c r="AN8" s="627"/>
      <c r="AO8" s="628"/>
      <c r="AP8" s="618" t="s">
        <v>231</v>
      </c>
      <c r="AQ8" s="619"/>
      <c r="AR8" s="619"/>
      <c r="AS8" s="619"/>
      <c r="AT8" s="619"/>
      <c r="AU8" s="619"/>
      <c r="AV8" s="619"/>
      <c r="AW8" s="619"/>
      <c r="AX8" s="619"/>
      <c r="AY8" s="619"/>
      <c r="AZ8" s="619"/>
      <c r="BA8" s="619"/>
      <c r="BB8" s="619"/>
      <c r="BC8" s="619"/>
      <c r="BD8" s="619"/>
      <c r="BE8" s="619"/>
      <c r="BF8" s="620"/>
      <c r="BG8" s="621">
        <v>328537</v>
      </c>
      <c r="BH8" s="622"/>
      <c r="BI8" s="622"/>
      <c r="BJ8" s="622"/>
      <c r="BK8" s="622"/>
      <c r="BL8" s="622"/>
      <c r="BM8" s="622"/>
      <c r="BN8" s="623"/>
      <c r="BO8" s="624">
        <v>1.2</v>
      </c>
      <c r="BP8" s="624"/>
      <c r="BQ8" s="624"/>
      <c r="BR8" s="624"/>
      <c r="BS8" s="630" t="s">
        <v>176</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27252566</v>
      </c>
      <c r="CS8" s="622"/>
      <c r="CT8" s="622"/>
      <c r="CU8" s="622"/>
      <c r="CV8" s="622"/>
      <c r="CW8" s="622"/>
      <c r="CX8" s="622"/>
      <c r="CY8" s="623"/>
      <c r="CZ8" s="624">
        <v>34.9</v>
      </c>
      <c r="DA8" s="624"/>
      <c r="DB8" s="624"/>
      <c r="DC8" s="624"/>
      <c r="DD8" s="630">
        <v>837985</v>
      </c>
      <c r="DE8" s="622"/>
      <c r="DF8" s="622"/>
      <c r="DG8" s="622"/>
      <c r="DH8" s="622"/>
      <c r="DI8" s="622"/>
      <c r="DJ8" s="622"/>
      <c r="DK8" s="622"/>
      <c r="DL8" s="622"/>
      <c r="DM8" s="622"/>
      <c r="DN8" s="622"/>
      <c r="DO8" s="622"/>
      <c r="DP8" s="623"/>
      <c r="DQ8" s="630">
        <v>13673531</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136487</v>
      </c>
      <c r="S9" s="622"/>
      <c r="T9" s="622"/>
      <c r="U9" s="622"/>
      <c r="V9" s="622"/>
      <c r="W9" s="622"/>
      <c r="X9" s="622"/>
      <c r="Y9" s="623"/>
      <c r="Z9" s="624">
        <v>0.2</v>
      </c>
      <c r="AA9" s="624"/>
      <c r="AB9" s="624"/>
      <c r="AC9" s="624"/>
      <c r="AD9" s="625">
        <v>136487</v>
      </c>
      <c r="AE9" s="625"/>
      <c r="AF9" s="625"/>
      <c r="AG9" s="625"/>
      <c r="AH9" s="625"/>
      <c r="AI9" s="625"/>
      <c r="AJ9" s="625"/>
      <c r="AK9" s="625"/>
      <c r="AL9" s="626">
        <v>0.3</v>
      </c>
      <c r="AM9" s="627"/>
      <c r="AN9" s="627"/>
      <c r="AO9" s="628"/>
      <c r="AP9" s="618" t="s">
        <v>234</v>
      </c>
      <c r="AQ9" s="619"/>
      <c r="AR9" s="619"/>
      <c r="AS9" s="619"/>
      <c r="AT9" s="619"/>
      <c r="AU9" s="619"/>
      <c r="AV9" s="619"/>
      <c r="AW9" s="619"/>
      <c r="AX9" s="619"/>
      <c r="AY9" s="619"/>
      <c r="AZ9" s="619"/>
      <c r="BA9" s="619"/>
      <c r="BB9" s="619"/>
      <c r="BC9" s="619"/>
      <c r="BD9" s="619"/>
      <c r="BE9" s="619"/>
      <c r="BF9" s="620"/>
      <c r="BG9" s="621">
        <v>9540861</v>
      </c>
      <c r="BH9" s="622"/>
      <c r="BI9" s="622"/>
      <c r="BJ9" s="622"/>
      <c r="BK9" s="622"/>
      <c r="BL9" s="622"/>
      <c r="BM9" s="622"/>
      <c r="BN9" s="623"/>
      <c r="BO9" s="624">
        <v>35.799999999999997</v>
      </c>
      <c r="BP9" s="624"/>
      <c r="BQ9" s="624"/>
      <c r="BR9" s="624"/>
      <c r="BS9" s="630" t="s">
        <v>176</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5981920</v>
      </c>
      <c r="CS9" s="622"/>
      <c r="CT9" s="622"/>
      <c r="CU9" s="622"/>
      <c r="CV9" s="622"/>
      <c r="CW9" s="622"/>
      <c r="CX9" s="622"/>
      <c r="CY9" s="623"/>
      <c r="CZ9" s="624">
        <v>7.7</v>
      </c>
      <c r="DA9" s="624"/>
      <c r="DB9" s="624"/>
      <c r="DC9" s="624"/>
      <c r="DD9" s="630">
        <v>1123490</v>
      </c>
      <c r="DE9" s="622"/>
      <c r="DF9" s="622"/>
      <c r="DG9" s="622"/>
      <c r="DH9" s="622"/>
      <c r="DI9" s="622"/>
      <c r="DJ9" s="622"/>
      <c r="DK9" s="622"/>
      <c r="DL9" s="622"/>
      <c r="DM9" s="622"/>
      <c r="DN9" s="622"/>
      <c r="DO9" s="622"/>
      <c r="DP9" s="623"/>
      <c r="DQ9" s="630">
        <v>4511861</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176</v>
      </c>
      <c r="S10" s="622"/>
      <c r="T10" s="622"/>
      <c r="U10" s="622"/>
      <c r="V10" s="622"/>
      <c r="W10" s="622"/>
      <c r="X10" s="622"/>
      <c r="Y10" s="623"/>
      <c r="Z10" s="624" t="s">
        <v>176</v>
      </c>
      <c r="AA10" s="624"/>
      <c r="AB10" s="624"/>
      <c r="AC10" s="624"/>
      <c r="AD10" s="625" t="s">
        <v>176</v>
      </c>
      <c r="AE10" s="625"/>
      <c r="AF10" s="625"/>
      <c r="AG10" s="625"/>
      <c r="AH10" s="625"/>
      <c r="AI10" s="625"/>
      <c r="AJ10" s="625"/>
      <c r="AK10" s="625"/>
      <c r="AL10" s="626" t="s">
        <v>176</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697711</v>
      </c>
      <c r="BH10" s="622"/>
      <c r="BI10" s="622"/>
      <c r="BJ10" s="622"/>
      <c r="BK10" s="622"/>
      <c r="BL10" s="622"/>
      <c r="BM10" s="622"/>
      <c r="BN10" s="623"/>
      <c r="BO10" s="624">
        <v>2.6</v>
      </c>
      <c r="BP10" s="624"/>
      <c r="BQ10" s="624"/>
      <c r="BR10" s="624"/>
      <c r="BS10" s="630" t="s">
        <v>176</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70935</v>
      </c>
      <c r="CS10" s="622"/>
      <c r="CT10" s="622"/>
      <c r="CU10" s="622"/>
      <c r="CV10" s="622"/>
      <c r="CW10" s="622"/>
      <c r="CX10" s="622"/>
      <c r="CY10" s="623"/>
      <c r="CZ10" s="624">
        <v>0.1</v>
      </c>
      <c r="DA10" s="624"/>
      <c r="DB10" s="624"/>
      <c r="DC10" s="624"/>
      <c r="DD10" s="630">
        <v>400</v>
      </c>
      <c r="DE10" s="622"/>
      <c r="DF10" s="622"/>
      <c r="DG10" s="622"/>
      <c r="DH10" s="622"/>
      <c r="DI10" s="622"/>
      <c r="DJ10" s="622"/>
      <c r="DK10" s="622"/>
      <c r="DL10" s="622"/>
      <c r="DM10" s="622"/>
      <c r="DN10" s="622"/>
      <c r="DO10" s="622"/>
      <c r="DP10" s="623"/>
      <c r="DQ10" s="630">
        <v>49686</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176</v>
      </c>
      <c r="S11" s="622"/>
      <c r="T11" s="622"/>
      <c r="U11" s="622"/>
      <c r="V11" s="622"/>
      <c r="W11" s="622"/>
      <c r="X11" s="622"/>
      <c r="Y11" s="623"/>
      <c r="Z11" s="624" t="s">
        <v>176</v>
      </c>
      <c r="AA11" s="624"/>
      <c r="AB11" s="624"/>
      <c r="AC11" s="624"/>
      <c r="AD11" s="625" t="s">
        <v>176</v>
      </c>
      <c r="AE11" s="625"/>
      <c r="AF11" s="625"/>
      <c r="AG11" s="625"/>
      <c r="AH11" s="625"/>
      <c r="AI11" s="625"/>
      <c r="AJ11" s="625"/>
      <c r="AK11" s="625"/>
      <c r="AL11" s="626" t="s">
        <v>176</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1913685</v>
      </c>
      <c r="BH11" s="622"/>
      <c r="BI11" s="622"/>
      <c r="BJ11" s="622"/>
      <c r="BK11" s="622"/>
      <c r="BL11" s="622"/>
      <c r="BM11" s="622"/>
      <c r="BN11" s="623"/>
      <c r="BO11" s="624">
        <v>7.2</v>
      </c>
      <c r="BP11" s="624"/>
      <c r="BQ11" s="624"/>
      <c r="BR11" s="624"/>
      <c r="BS11" s="630">
        <v>474302</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3068715</v>
      </c>
      <c r="CS11" s="622"/>
      <c r="CT11" s="622"/>
      <c r="CU11" s="622"/>
      <c r="CV11" s="622"/>
      <c r="CW11" s="622"/>
      <c r="CX11" s="622"/>
      <c r="CY11" s="623"/>
      <c r="CZ11" s="624">
        <v>3.9</v>
      </c>
      <c r="DA11" s="624"/>
      <c r="DB11" s="624"/>
      <c r="DC11" s="624"/>
      <c r="DD11" s="630">
        <v>1175436</v>
      </c>
      <c r="DE11" s="622"/>
      <c r="DF11" s="622"/>
      <c r="DG11" s="622"/>
      <c r="DH11" s="622"/>
      <c r="DI11" s="622"/>
      <c r="DJ11" s="622"/>
      <c r="DK11" s="622"/>
      <c r="DL11" s="622"/>
      <c r="DM11" s="622"/>
      <c r="DN11" s="622"/>
      <c r="DO11" s="622"/>
      <c r="DP11" s="623"/>
      <c r="DQ11" s="630">
        <v>1657731</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3502414</v>
      </c>
      <c r="S12" s="622"/>
      <c r="T12" s="622"/>
      <c r="U12" s="622"/>
      <c r="V12" s="622"/>
      <c r="W12" s="622"/>
      <c r="X12" s="622"/>
      <c r="Y12" s="623"/>
      <c r="Z12" s="624">
        <v>4.4000000000000004</v>
      </c>
      <c r="AA12" s="624"/>
      <c r="AB12" s="624"/>
      <c r="AC12" s="624"/>
      <c r="AD12" s="625">
        <v>3502414</v>
      </c>
      <c r="AE12" s="625"/>
      <c r="AF12" s="625"/>
      <c r="AG12" s="625"/>
      <c r="AH12" s="625"/>
      <c r="AI12" s="625"/>
      <c r="AJ12" s="625"/>
      <c r="AK12" s="625"/>
      <c r="AL12" s="626">
        <v>7.9</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10934115</v>
      </c>
      <c r="BH12" s="622"/>
      <c r="BI12" s="622"/>
      <c r="BJ12" s="622"/>
      <c r="BK12" s="622"/>
      <c r="BL12" s="622"/>
      <c r="BM12" s="622"/>
      <c r="BN12" s="623"/>
      <c r="BO12" s="624">
        <v>41</v>
      </c>
      <c r="BP12" s="624"/>
      <c r="BQ12" s="624"/>
      <c r="BR12" s="624"/>
      <c r="BS12" s="630" t="s">
        <v>176</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3257718</v>
      </c>
      <c r="CS12" s="622"/>
      <c r="CT12" s="622"/>
      <c r="CU12" s="622"/>
      <c r="CV12" s="622"/>
      <c r="CW12" s="622"/>
      <c r="CX12" s="622"/>
      <c r="CY12" s="623"/>
      <c r="CZ12" s="624">
        <v>4.2</v>
      </c>
      <c r="DA12" s="624"/>
      <c r="DB12" s="624"/>
      <c r="DC12" s="624"/>
      <c r="DD12" s="630">
        <v>687663</v>
      </c>
      <c r="DE12" s="622"/>
      <c r="DF12" s="622"/>
      <c r="DG12" s="622"/>
      <c r="DH12" s="622"/>
      <c r="DI12" s="622"/>
      <c r="DJ12" s="622"/>
      <c r="DK12" s="622"/>
      <c r="DL12" s="622"/>
      <c r="DM12" s="622"/>
      <c r="DN12" s="622"/>
      <c r="DO12" s="622"/>
      <c r="DP12" s="623"/>
      <c r="DQ12" s="630">
        <v>1789496</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v>55416</v>
      </c>
      <c r="S13" s="622"/>
      <c r="T13" s="622"/>
      <c r="U13" s="622"/>
      <c r="V13" s="622"/>
      <c r="W13" s="622"/>
      <c r="X13" s="622"/>
      <c r="Y13" s="623"/>
      <c r="Z13" s="624">
        <v>0.1</v>
      </c>
      <c r="AA13" s="624"/>
      <c r="AB13" s="624"/>
      <c r="AC13" s="624"/>
      <c r="AD13" s="625">
        <v>55416</v>
      </c>
      <c r="AE13" s="625"/>
      <c r="AF13" s="625"/>
      <c r="AG13" s="625"/>
      <c r="AH13" s="625"/>
      <c r="AI13" s="625"/>
      <c r="AJ13" s="625"/>
      <c r="AK13" s="625"/>
      <c r="AL13" s="626">
        <v>0.1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10822895</v>
      </c>
      <c r="BH13" s="622"/>
      <c r="BI13" s="622"/>
      <c r="BJ13" s="622"/>
      <c r="BK13" s="622"/>
      <c r="BL13" s="622"/>
      <c r="BM13" s="622"/>
      <c r="BN13" s="623"/>
      <c r="BO13" s="624">
        <v>40.6</v>
      </c>
      <c r="BP13" s="624"/>
      <c r="BQ13" s="624"/>
      <c r="BR13" s="624"/>
      <c r="BS13" s="630" t="s">
        <v>176</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9251257</v>
      </c>
      <c r="CS13" s="622"/>
      <c r="CT13" s="622"/>
      <c r="CU13" s="622"/>
      <c r="CV13" s="622"/>
      <c r="CW13" s="622"/>
      <c r="CX13" s="622"/>
      <c r="CY13" s="623"/>
      <c r="CZ13" s="624">
        <v>11.8</v>
      </c>
      <c r="DA13" s="624"/>
      <c r="DB13" s="624"/>
      <c r="DC13" s="624"/>
      <c r="DD13" s="630">
        <v>5182510</v>
      </c>
      <c r="DE13" s="622"/>
      <c r="DF13" s="622"/>
      <c r="DG13" s="622"/>
      <c r="DH13" s="622"/>
      <c r="DI13" s="622"/>
      <c r="DJ13" s="622"/>
      <c r="DK13" s="622"/>
      <c r="DL13" s="622"/>
      <c r="DM13" s="622"/>
      <c r="DN13" s="622"/>
      <c r="DO13" s="622"/>
      <c r="DP13" s="623"/>
      <c r="DQ13" s="630">
        <v>5008772</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24" t="s">
        <v>176</v>
      </c>
      <c r="AA14" s="624"/>
      <c r="AB14" s="624"/>
      <c r="AC14" s="624"/>
      <c r="AD14" s="625" t="s">
        <v>176</v>
      </c>
      <c r="AE14" s="625"/>
      <c r="AF14" s="625"/>
      <c r="AG14" s="625"/>
      <c r="AH14" s="625"/>
      <c r="AI14" s="625"/>
      <c r="AJ14" s="625"/>
      <c r="AK14" s="625"/>
      <c r="AL14" s="626" t="s">
        <v>176</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527499</v>
      </c>
      <c r="BH14" s="622"/>
      <c r="BI14" s="622"/>
      <c r="BJ14" s="622"/>
      <c r="BK14" s="622"/>
      <c r="BL14" s="622"/>
      <c r="BM14" s="622"/>
      <c r="BN14" s="623"/>
      <c r="BO14" s="624">
        <v>2</v>
      </c>
      <c r="BP14" s="624"/>
      <c r="BQ14" s="624"/>
      <c r="BR14" s="624"/>
      <c r="BS14" s="630" t="s">
        <v>176</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3251831</v>
      </c>
      <c r="CS14" s="622"/>
      <c r="CT14" s="622"/>
      <c r="CU14" s="622"/>
      <c r="CV14" s="622"/>
      <c r="CW14" s="622"/>
      <c r="CX14" s="622"/>
      <c r="CY14" s="623"/>
      <c r="CZ14" s="624">
        <v>4.2</v>
      </c>
      <c r="DA14" s="624"/>
      <c r="DB14" s="624"/>
      <c r="DC14" s="624"/>
      <c r="DD14" s="630">
        <v>862833</v>
      </c>
      <c r="DE14" s="622"/>
      <c r="DF14" s="622"/>
      <c r="DG14" s="622"/>
      <c r="DH14" s="622"/>
      <c r="DI14" s="622"/>
      <c r="DJ14" s="622"/>
      <c r="DK14" s="622"/>
      <c r="DL14" s="622"/>
      <c r="DM14" s="622"/>
      <c r="DN14" s="622"/>
      <c r="DO14" s="622"/>
      <c r="DP14" s="623"/>
      <c r="DQ14" s="630">
        <v>2491890</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191301</v>
      </c>
      <c r="S15" s="622"/>
      <c r="T15" s="622"/>
      <c r="U15" s="622"/>
      <c r="V15" s="622"/>
      <c r="W15" s="622"/>
      <c r="X15" s="622"/>
      <c r="Y15" s="623"/>
      <c r="Z15" s="624">
        <v>0.2</v>
      </c>
      <c r="AA15" s="624"/>
      <c r="AB15" s="624"/>
      <c r="AC15" s="624"/>
      <c r="AD15" s="625">
        <v>191301</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1165740</v>
      </c>
      <c r="BH15" s="622"/>
      <c r="BI15" s="622"/>
      <c r="BJ15" s="622"/>
      <c r="BK15" s="622"/>
      <c r="BL15" s="622"/>
      <c r="BM15" s="622"/>
      <c r="BN15" s="623"/>
      <c r="BO15" s="624">
        <v>4.4000000000000004</v>
      </c>
      <c r="BP15" s="624"/>
      <c r="BQ15" s="624"/>
      <c r="BR15" s="624"/>
      <c r="BS15" s="630" t="s">
        <v>176</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6660535</v>
      </c>
      <c r="CS15" s="622"/>
      <c r="CT15" s="622"/>
      <c r="CU15" s="622"/>
      <c r="CV15" s="622"/>
      <c r="CW15" s="622"/>
      <c r="CX15" s="622"/>
      <c r="CY15" s="623"/>
      <c r="CZ15" s="624">
        <v>8.5</v>
      </c>
      <c r="DA15" s="624"/>
      <c r="DB15" s="624"/>
      <c r="DC15" s="624"/>
      <c r="DD15" s="630">
        <v>2159086</v>
      </c>
      <c r="DE15" s="622"/>
      <c r="DF15" s="622"/>
      <c r="DG15" s="622"/>
      <c r="DH15" s="622"/>
      <c r="DI15" s="622"/>
      <c r="DJ15" s="622"/>
      <c r="DK15" s="622"/>
      <c r="DL15" s="622"/>
      <c r="DM15" s="622"/>
      <c r="DN15" s="622"/>
      <c r="DO15" s="622"/>
      <c r="DP15" s="623"/>
      <c r="DQ15" s="630">
        <v>4511631</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176</v>
      </c>
      <c r="S16" s="622"/>
      <c r="T16" s="622"/>
      <c r="U16" s="622"/>
      <c r="V16" s="622"/>
      <c r="W16" s="622"/>
      <c r="X16" s="622"/>
      <c r="Y16" s="623"/>
      <c r="Z16" s="624" t="s">
        <v>176</v>
      </c>
      <c r="AA16" s="624"/>
      <c r="AB16" s="624"/>
      <c r="AC16" s="624"/>
      <c r="AD16" s="625" t="s">
        <v>176</v>
      </c>
      <c r="AE16" s="625"/>
      <c r="AF16" s="625"/>
      <c r="AG16" s="625"/>
      <c r="AH16" s="625"/>
      <c r="AI16" s="625"/>
      <c r="AJ16" s="625"/>
      <c r="AK16" s="625"/>
      <c r="AL16" s="626" t="s">
        <v>176</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176</v>
      </c>
      <c r="BH16" s="622"/>
      <c r="BI16" s="622"/>
      <c r="BJ16" s="622"/>
      <c r="BK16" s="622"/>
      <c r="BL16" s="622"/>
      <c r="BM16" s="622"/>
      <c r="BN16" s="623"/>
      <c r="BO16" s="624" t="s">
        <v>176</v>
      </c>
      <c r="BP16" s="624"/>
      <c r="BQ16" s="624"/>
      <c r="BR16" s="624"/>
      <c r="BS16" s="630" t="s">
        <v>176</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120700</v>
      </c>
      <c r="CS16" s="622"/>
      <c r="CT16" s="622"/>
      <c r="CU16" s="622"/>
      <c r="CV16" s="622"/>
      <c r="CW16" s="622"/>
      <c r="CX16" s="622"/>
      <c r="CY16" s="623"/>
      <c r="CZ16" s="624">
        <v>0.2</v>
      </c>
      <c r="DA16" s="624"/>
      <c r="DB16" s="624"/>
      <c r="DC16" s="624"/>
      <c r="DD16" s="630" t="s">
        <v>176</v>
      </c>
      <c r="DE16" s="622"/>
      <c r="DF16" s="622"/>
      <c r="DG16" s="622"/>
      <c r="DH16" s="622"/>
      <c r="DI16" s="622"/>
      <c r="DJ16" s="622"/>
      <c r="DK16" s="622"/>
      <c r="DL16" s="622"/>
      <c r="DM16" s="622"/>
      <c r="DN16" s="622"/>
      <c r="DO16" s="622"/>
      <c r="DP16" s="623"/>
      <c r="DQ16" s="630">
        <v>63894</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117939</v>
      </c>
      <c r="S17" s="622"/>
      <c r="T17" s="622"/>
      <c r="U17" s="622"/>
      <c r="V17" s="622"/>
      <c r="W17" s="622"/>
      <c r="X17" s="622"/>
      <c r="Y17" s="623"/>
      <c r="Z17" s="624">
        <v>0.1</v>
      </c>
      <c r="AA17" s="624"/>
      <c r="AB17" s="624"/>
      <c r="AC17" s="624"/>
      <c r="AD17" s="625">
        <v>117939</v>
      </c>
      <c r="AE17" s="625"/>
      <c r="AF17" s="625"/>
      <c r="AG17" s="625"/>
      <c r="AH17" s="625"/>
      <c r="AI17" s="625"/>
      <c r="AJ17" s="625"/>
      <c r="AK17" s="625"/>
      <c r="AL17" s="626">
        <v>0.3</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176</v>
      </c>
      <c r="BH17" s="622"/>
      <c r="BI17" s="622"/>
      <c r="BJ17" s="622"/>
      <c r="BK17" s="622"/>
      <c r="BL17" s="622"/>
      <c r="BM17" s="622"/>
      <c r="BN17" s="623"/>
      <c r="BO17" s="624" t="s">
        <v>176</v>
      </c>
      <c r="BP17" s="624"/>
      <c r="BQ17" s="624"/>
      <c r="BR17" s="624"/>
      <c r="BS17" s="630" t="s">
        <v>176</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9309599</v>
      </c>
      <c r="CS17" s="622"/>
      <c r="CT17" s="622"/>
      <c r="CU17" s="622"/>
      <c r="CV17" s="622"/>
      <c r="CW17" s="622"/>
      <c r="CX17" s="622"/>
      <c r="CY17" s="623"/>
      <c r="CZ17" s="624">
        <v>11.9</v>
      </c>
      <c r="DA17" s="624"/>
      <c r="DB17" s="624"/>
      <c r="DC17" s="624"/>
      <c r="DD17" s="630" t="s">
        <v>176</v>
      </c>
      <c r="DE17" s="622"/>
      <c r="DF17" s="622"/>
      <c r="DG17" s="622"/>
      <c r="DH17" s="622"/>
      <c r="DI17" s="622"/>
      <c r="DJ17" s="622"/>
      <c r="DK17" s="622"/>
      <c r="DL17" s="622"/>
      <c r="DM17" s="622"/>
      <c r="DN17" s="622"/>
      <c r="DO17" s="622"/>
      <c r="DP17" s="623"/>
      <c r="DQ17" s="630">
        <v>9200696</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15639761</v>
      </c>
      <c r="S18" s="622"/>
      <c r="T18" s="622"/>
      <c r="U18" s="622"/>
      <c r="V18" s="622"/>
      <c r="W18" s="622"/>
      <c r="X18" s="622"/>
      <c r="Y18" s="623"/>
      <c r="Z18" s="624">
        <v>19.7</v>
      </c>
      <c r="AA18" s="624"/>
      <c r="AB18" s="624"/>
      <c r="AC18" s="624"/>
      <c r="AD18" s="625">
        <v>13827647</v>
      </c>
      <c r="AE18" s="625"/>
      <c r="AF18" s="625"/>
      <c r="AG18" s="625"/>
      <c r="AH18" s="625"/>
      <c r="AI18" s="625"/>
      <c r="AJ18" s="625"/>
      <c r="AK18" s="625"/>
      <c r="AL18" s="626">
        <v>31.3</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176</v>
      </c>
      <c r="BH18" s="622"/>
      <c r="BI18" s="622"/>
      <c r="BJ18" s="622"/>
      <c r="BK18" s="622"/>
      <c r="BL18" s="622"/>
      <c r="BM18" s="622"/>
      <c r="BN18" s="623"/>
      <c r="BO18" s="624" t="s">
        <v>176</v>
      </c>
      <c r="BP18" s="624"/>
      <c r="BQ18" s="624"/>
      <c r="BR18" s="624"/>
      <c r="BS18" s="630" t="s">
        <v>176</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176</v>
      </c>
      <c r="CS18" s="622"/>
      <c r="CT18" s="622"/>
      <c r="CU18" s="622"/>
      <c r="CV18" s="622"/>
      <c r="CW18" s="622"/>
      <c r="CX18" s="622"/>
      <c r="CY18" s="623"/>
      <c r="CZ18" s="624" t="s">
        <v>176</v>
      </c>
      <c r="DA18" s="624"/>
      <c r="DB18" s="624"/>
      <c r="DC18" s="624"/>
      <c r="DD18" s="630" t="s">
        <v>176</v>
      </c>
      <c r="DE18" s="622"/>
      <c r="DF18" s="622"/>
      <c r="DG18" s="622"/>
      <c r="DH18" s="622"/>
      <c r="DI18" s="622"/>
      <c r="DJ18" s="622"/>
      <c r="DK18" s="622"/>
      <c r="DL18" s="622"/>
      <c r="DM18" s="622"/>
      <c r="DN18" s="622"/>
      <c r="DO18" s="622"/>
      <c r="DP18" s="623"/>
      <c r="DQ18" s="630" t="s">
        <v>176</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13827647</v>
      </c>
      <c r="S19" s="622"/>
      <c r="T19" s="622"/>
      <c r="U19" s="622"/>
      <c r="V19" s="622"/>
      <c r="W19" s="622"/>
      <c r="X19" s="622"/>
      <c r="Y19" s="623"/>
      <c r="Z19" s="624">
        <v>17.5</v>
      </c>
      <c r="AA19" s="624"/>
      <c r="AB19" s="624"/>
      <c r="AC19" s="624"/>
      <c r="AD19" s="625">
        <v>13827647</v>
      </c>
      <c r="AE19" s="625"/>
      <c r="AF19" s="625"/>
      <c r="AG19" s="625"/>
      <c r="AH19" s="625"/>
      <c r="AI19" s="625"/>
      <c r="AJ19" s="625"/>
      <c r="AK19" s="625"/>
      <c r="AL19" s="626">
        <v>31.3</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1567232</v>
      </c>
      <c r="BH19" s="622"/>
      <c r="BI19" s="622"/>
      <c r="BJ19" s="622"/>
      <c r="BK19" s="622"/>
      <c r="BL19" s="622"/>
      <c r="BM19" s="622"/>
      <c r="BN19" s="623"/>
      <c r="BO19" s="624">
        <v>5.9</v>
      </c>
      <c r="BP19" s="624"/>
      <c r="BQ19" s="624"/>
      <c r="BR19" s="624"/>
      <c r="BS19" s="630" t="s">
        <v>176</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176</v>
      </c>
      <c r="CS19" s="622"/>
      <c r="CT19" s="622"/>
      <c r="CU19" s="622"/>
      <c r="CV19" s="622"/>
      <c r="CW19" s="622"/>
      <c r="CX19" s="622"/>
      <c r="CY19" s="623"/>
      <c r="CZ19" s="624" t="s">
        <v>176</v>
      </c>
      <c r="DA19" s="624"/>
      <c r="DB19" s="624"/>
      <c r="DC19" s="624"/>
      <c r="DD19" s="630" t="s">
        <v>176</v>
      </c>
      <c r="DE19" s="622"/>
      <c r="DF19" s="622"/>
      <c r="DG19" s="622"/>
      <c r="DH19" s="622"/>
      <c r="DI19" s="622"/>
      <c r="DJ19" s="622"/>
      <c r="DK19" s="622"/>
      <c r="DL19" s="622"/>
      <c r="DM19" s="622"/>
      <c r="DN19" s="622"/>
      <c r="DO19" s="622"/>
      <c r="DP19" s="623"/>
      <c r="DQ19" s="630" t="s">
        <v>176</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1812114</v>
      </c>
      <c r="S20" s="622"/>
      <c r="T20" s="622"/>
      <c r="U20" s="622"/>
      <c r="V20" s="622"/>
      <c r="W20" s="622"/>
      <c r="X20" s="622"/>
      <c r="Y20" s="623"/>
      <c r="Z20" s="624">
        <v>2.2999999999999998</v>
      </c>
      <c r="AA20" s="624"/>
      <c r="AB20" s="624"/>
      <c r="AC20" s="624"/>
      <c r="AD20" s="625" t="s">
        <v>176</v>
      </c>
      <c r="AE20" s="625"/>
      <c r="AF20" s="625"/>
      <c r="AG20" s="625"/>
      <c r="AH20" s="625"/>
      <c r="AI20" s="625"/>
      <c r="AJ20" s="625"/>
      <c r="AK20" s="625"/>
      <c r="AL20" s="626" t="s">
        <v>176</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1567232</v>
      </c>
      <c r="BH20" s="622"/>
      <c r="BI20" s="622"/>
      <c r="BJ20" s="622"/>
      <c r="BK20" s="622"/>
      <c r="BL20" s="622"/>
      <c r="BM20" s="622"/>
      <c r="BN20" s="623"/>
      <c r="BO20" s="624">
        <v>5.9</v>
      </c>
      <c r="BP20" s="624"/>
      <c r="BQ20" s="624"/>
      <c r="BR20" s="624"/>
      <c r="BS20" s="630" t="s">
        <v>176</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78134781</v>
      </c>
      <c r="CS20" s="622"/>
      <c r="CT20" s="622"/>
      <c r="CU20" s="622"/>
      <c r="CV20" s="622"/>
      <c r="CW20" s="622"/>
      <c r="CX20" s="622"/>
      <c r="CY20" s="623"/>
      <c r="CZ20" s="624">
        <v>100</v>
      </c>
      <c r="DA20" s="624"/>
      <c r="DB20" s="624"/>
      <c r="DC20" s="624"/>
      <c r="DD20" s="630">
        <v>12892739</v>
      </c>
      <c r="DE20" s="622"/>
      <c r="DF20" s="622"/>
      <c r="DG20" s="622"/>
      <c r="DH20" s="622"/>
      <c r="DI20" s="622"/>
      <c r="DJ20" s="622"/>
      <c r="DK20" s="622"/>
      <c r="DL20" s="622"/>
      <c r="DM20" s="622"/>
      <c r="DN20" s="622"/>
      <c r="DO20" s="622"/>
      <c r="DP20" s="623"/>
      <c r="DQ20" s="630">
        <v>51382223</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176</v>
      </c>
      <c r="S21" s="622"/>
      <c r="T21" s="622"/>
      <c r="U21" s="622"/>
      <c r="V21" s="622"/>
      <c r="W21" s="622"/>
      <c r="X21" s="622"/>
      <c r="Y21" s="623"/>
      <c r="Z21" s="624" t="s">
        <v>176</v>
      </c>
      <c r="AA21" s="624"/>
      <c r="AB21" s="624"/>
      <c r="AC21" s="624"/>
      <c r="AD21" s="625" t="s">
        <v>176</v>
      </c>
      <c r="AE21" s="625"/>
      <c r="AF21" s="625"/>
      <c r="AG21" s="625"/>
      <c r="AH21" s="625"/>
      <c r="AI21" s="625"/>
      <c r="AJ21" s="625"/>
      <c r="AK21" s="625"/>
      <c r="AL21" s="626" t="s">
        <v>176</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79246</v>
      </c>
      <c r="BH21" s="622"/>
      <c r="BI21" s="622"/>
      <c r="BJ21" s="622"/>
      <c r="BK21" s="622"/>
      <c r="BL21" s="622"/>
      <c r="BM21" s="622"/>
      <c r="BN21" s="623"/>
      <c r="BO21" s="624">
        <v>0.3</v>
      </c>
      <c r="BP21" s="624"/>
      <c r="BQ21" s="624"/>
      <c r="BR21" s="624"/>
      <c r="BS21" s="630" t="s">
        <v>131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47106250</v>
      </c>
      <c r="S22" s="622"/>
      <c r="T22" s="622"/>
      <c r="U22" s="622"/>
      <c r="V22" s="622"/>
      <c r="W22" s="622"/>
      <c r="X22" s="622"/>
      <c r="Y22" s="623"/>
      <c r="Z22" s="624">
        <v>59.5</v>
      </c>
      <c r="AA22" s="624"/>
      <c r="AB22" s="624"/>
      <c r="AC22" s="624"/>
      <c r="AD22" s="625">
        <v>43806150</v>
      </c>
      <c r="AE22" s="625"/>
      <c r="AF22" s="625"/>
      <c r="AG22" s="625"/>
      <c r="AH22" s="625"/>
      <c r="AI22" s="625"/>
      <c r="AJ22" s="625"/>
      <c r="AK22" s="625"/>
      <c r="AL22" s="626">
        <v>99.2</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176</v>
      </c>
      <c r="BH22" s="622"/>
      <c r="BI22" s="622"/>
      <c r="BJ22" s="622"/>
      <c r="BK22" s="622"/>
      <c r="BL22" s="622"/>
      <c r="BM22" s="622"/>
      <c r="BN22" s="623"/>
      <c r="BO22" s="624" t="s">
        <v>176</v>
      </c>
      <c r="BP22" s="624"/>
      <c r="BQ22" s="624"/>
      <c r="BR22" s="624"/>
      <c r="BS22" s="630" t="s">
        <v>176</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25195</v>
      </c>
      <c r="S23" s="622"/>
      <c r="T23" s="622"/>
      <c r="U23" s="622"/>
      <c r="V23" s="622"/>
      <c r="W23" s="622"/>
      <c r="X23" s="622"/>
      <c r="Y23" s="623"/>
      <c r="Z23" s="624">
        <v>0</v>
      </c>
      <c r="AA23" s="624"/>
      <c r="AB23" s="624"/>
      <c r="AC23" s="624"/>
      <c r="AD23" s="625">
        <v>25195</v>
      </c>
      <c r="AE23" s="625"/>
      <c r="AF23" s="625"/>
      <c r="AG23" s="625"/>
      <c r="AH23" s="625"/>
      <c r="AI23" s="625"/>
      <c r="AJ23" s="625"/>
      <c r="AK23" s="625"/>
      <c r="AL23" s="626">
        <v>0.1</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v>1487986</v>
      </c>
      <c r="BH23" s="622"/>
      <c r="BI23" s="622"/>
      <c r="BJ23" s="622"/>
      <c r="BK23" s="622"/>
      <c r="BL23" s="622"/>
      <c r="BM23" s="622"/>
      <c r="BN23" s="623"/>
      <c r="BO23" s="624">
        <v>5.6</v>
      </c>
      <c r="BP23" s="624"/>
      <c r="BQ23" s="624"/>
      <c r="BR23" s="624"/>
      <c r="BS23" s="630" t="s">
        <v>176</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781141</v>
      </c>
      <c r="S24" s="622"/>
      <c r="T24" s="622"/>
      <c r="U24" s="622"/>
      <c r="V24" s="622"/>
      <c r="W24" s="622"/>
      <c r="X24" s="622"/>
      <c r="Y24" s="623"/>
      <c r="Z24" s="624">
        <v>1</v>
      </c>
      <c r="AA24" s="624"/>
      <c r="AB24" s="624"/>
      <c r="AC24" s="624"/>
      <c r="AD24" s="625" t="s">
        <v>176</v>
      </c>
      <c r="AE24" s="625"/>
      <c r="AF24" s="625"/>
      <c r="AG24" s="625"/>
      <c r="AH24" s="625"/>
      <c r="AI24" s="625"/>
      <c r="AJ24" s="625"/>
      <c r="AK24" s="625"/>
      <c r="AL24" s="626" t="s">
        <v>176</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176</v>
      </c>
      <c r="BH24" s="622"/>
      <c r="BI24" s="622"/>
      <c r="BJ24" s="622"/>
      <c r="BK24" s="622"/>
      <c r="BL24" s="622"/>
      <c r="BM24" s="622"/>
      <c r="BN24" s="623"/>
      <c r="BO24" s="624" t="s">
        <v>176</v>
      </c>
      <c r="BP24" s="624"/>
      <c r="BQ24" s="624"/>
      <c r="BR24" s="624"/>
      <c r="BS24" s="630" t="s">
        <v>176</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38304154</v>
      </c>
      <c r="CS24" s="611"/>
      <c r="CT24" s="611"/>
      <c r="CU24" s="611"/>
      <c r="CV24" s="611"/>
      <c r="CW24" s="611"/>
      <c r="CX24" s="611"/>
      <c r="CY24" s="612"/>
      <c r="CZ24" s="615">
        <v>49</v>
      </c>
      <c r="DA24" s="616"/>
      <c r="DB24" s="616"/>
      <c r="DC24" s="635"/>
      <c r="DD24" s="654">
        <v>26763533</v>
      </c>
      <c r="DE24" s="611"/>
      <c r="DF24" s="611"/>
      <c r="DG24" s="611"/>
      <c r="DH24" s="611"/>
      <c r="DI24" s="611"/>
      <c r="DJ24" s="611"/>
      <c r="DK24" s="612"/>
      <c r="DL24" s="654">
        <v>26592616</v>
      </c>
      <c r="DM24" s="611"/>
      <c r="DN24" s="611"/>
      <c r="DO24" s="611"/>
      <c r="DP24" s="611"/>
      <c r="DQ24" s="611"/>
      <c r="DR24" s="611"/>
      <c r="DS24" s="611"/>
      <c r="DT24" s="611"/>
      <c r="DU24" s="611"/>
      <c r="DV24" s="612"/>
      <c r="DW24" s="615">
        <v>56.6</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771411</v>
      </c>
      <c r="S25" s="622"/>
      <c r="T25" s="622"/>
      <c r="U25" s="622"/>
      <c r="V25" s="622"/>
      <c r="W25" s="622"/>
      <c r="X25" s="622"/>
      <c r="Y25" s="623"/>
      <c r="Z25" s="624">
        <v>1</v>
      </c>
      <c r="AA25" s="624"/>
      <c r="AB25" s="624"/>
      <c r="AC25" s="624"/>
      <c r="AD25" s="625">
        <v>53944</v>
      </c>
      <c r="AE25" s="625"/>
      <c r="AF25" s="625"/>
      <c r="AG25" s="625"/>
      <c r="AH25" s="625"/>
      <c r="AI25" s="625"/>
      <c r="AJ25" s="625"/>
      <c r="AK25" s="625"/>
      <c r="AL25" s="626">
        <v>0.1</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176</v>
      </c>
      <c r="BP25" s="624"/>
      <c r="BQ25" s="624"/>
      <c r="BR25" s="624"/>
      <c r="BS25" s="630" t="s">
        <v>176</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13347534</v>
      </c>
      <c r="CS25" s="657"/>
      <c r="CT25" s="657"/>
      <c r="CU25" s="657"/>
      <c r="CV25" s="657"/>
      <c r="CW25" s="657"/>
      <c r="CX25" s="657"/>
      <c r="CY25" s="658"/>
      <c r="CZ25" s="626">
        <v>17.100000000000001</v>
      </c>
      <c r="DA25" s="655"/>
      <c r="DB25" s="655"/>
      <c r="DC25" s="659"/>
      <c r="DD25" s="630">
        <v>12585430</v>
      </c>
      <c r="DE25" s="657"/>
      <c r="DF25" s="657"/>
      <c r="DG25" s="657"/>
      <c r="DH25" s="657"/>
      <c r="DI25" s="657"/>
      <c r="DJ25" s="657"/>
      <c r="DK25" s="658"/>
      <c r="DL25" s="630">
        <v>12419075</v>
      </c>
      <c r="DM25" s="657"/>
      <c r="DN25" s="657"/>
      <c r="DO25" s="657"/>
      <c r="DP25" s="657"/>
      <c r="DQ25" s="657"/>
      <c r="DR25" s="657"/>
      <c r="DS25" s="657"/>
      <c r="DT25" s="657"/>
      <c r="DU25" s="657"/>
      <c r="DV25" s="658"/>
      <c r="DW25" s="626">
        <v>26.4</v>
      </c>
      <c r="DX25" s="655"/>
      <c r="DY25" s="655"/>
      <c r="DZ25" s="655"/>
      <c r="EA25" s="655"/>
      <c r="EB25" s="655"/>
      <c r="EC25" s="656"/>
    </row>
    <row r="26" spans="2:133" ht="11.25" customHeight="1">
      <c r="B26" s="618" t="s">
        <v>287</v>
      </c>
      <c r="C26" s="619"/>
      <c r="D26" s="619"/>
      <c r="E26" s="619"/>
      <c r="F26" s="619"/>
      <c r="G26" s="619"/>
      <c r="H26" s="619"/>
      <c r="I26" s="619"/>
      <c r="J26" s="619"/>
      <c r="K26" s="619"/>
      <c r="L26" s="619"/>
      <c r="M26" s="619"/>
      <c r="N26" s="619"/>
      <c r="O26" s="619"/>
      <c r="P26" s="619"/>
      <c r="Q26" s="620"/>
      <c r="R26" s="621">
        <v>508102</v>
      </c>
      <c r="S26" s="622"/>
      <c r="T26" s="622"/>
      <c r="U26" s="622"/>
      <c r="V26" s="622"/>
      <c r="W26" s="622"/>
      <c r="X26" s="622"/>
      <c r="Y26" s="623"/>
      <c r="Z26" s="624">
        <v>0.6</v>
      </c>
      <c r="AA26" s="624"/>
      <c r="AB26" s="624"/>
      <c r="AC26" s="624"/>
      <c r="AD26" s="625">
        <v>17800</v>
      </c>
      <c r="AE26" s="625"/>
      <c r="AF26" s="625"/>
      <c r="AG26" s="625"/>
      <c r="AH26" s="625"/>
      <c r="AI26" s="625"/>
      <c r="AJ26" s="625"/>
      <c r="AK26" s="625"/>
      <c r="AL26" s="626">
        <v>0</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176</v>
      </c>
      <c r="BH26" s="622"/>
      <c r="BI26" s="622"/>
      <c r="BJ26" s="622"/>
      <c r="BK26" s="622"/>
      <c r="BL26" s="622"/>
      <c r="BM26" s="622"/>
      <c r="BN26" s="623"/>
      <c r="BO26" s="624" t="s">
        <v>176</v>
      </c>
      <c r="BP26" s="624"/>
      <c r="BQ26" s="624"/>
      <c r="BR26" s="624"/>
      <c r="BS26" s="630" t="s">
        <v>176</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9259653</v>
      </c>
      <c r="CS26" s="622"/>
      <c r="CT26" s="622"/>
      <c r="CU26" s="622"/>
      <c r="CV26" s="622"/>
      <c r="CW26" s="622"/>
      <c r="CX26" s="622"/>
      <c r="CY26" s="623"/>
      <c r="CZ26" s="626">
        <v>11.9</v>
      </c>
      <c r="DA26" s="655"/>
      <c r="DB26" s="655"/>
      <c r="DC26" s="659"/>
      <c r="DD26" s="630">
        <v>8626787</v>
      </c>
      <c r="DE26" s="622"/>
      <c r="DF26" s="622"/>
      <c r="DG26" s="622"/>
      <c r="DH26" s="622"/>
      <c r="DI26" s="622"/>
      <c r="DJ26" s="622"/>
      <c r="DK26" s="623"/>
      <c r="DL26" s="630" t="s">
        <v>176</v>
      </c>
      <c r="DM26" s="622"/>
      <c r="DN26" s="622"/>
      <c r="DO26" s="622"/>
      <c r="DP26" s="622"/>
      <c r="DQ26" s="622"/>
      <c r="DR26" s="622"/>
      <c r="DS26" s="622"/>
      <c r="DT26" s="622"/>
      <c r="DU26" s="622"/>
      <c r="DV26" s="623"/>
      <c r="DW26" s="626" t="s">
        <v>176</v>
      </c>
      <c r="DX26" s="655"/>
      <c r="DY26" s="655"/>
      <c r="DZ26" s="655"/>
      <c r="EA26" s="655"/>
      <c r="EB26" s="655"/>
      <c r="EC26" s="656"/>
    </row>
    <row r="27" spans="2:133" ht="11.25" customHeight="1">
      <c r="B27" s="618" t="s">
        <v>290</v>
      </c>
      <c r="C27" s="619"/>
      <c r="D27" s="619"/>
      <c r="E27" s="619"/>
      <c r="F27" s="619"/>
      <c r="G27" s="619"/>
      <c r="H27" s="619"/>
      <c r="I27" s="619"/>
      <c r="J27" s="619"/>
      <c r="K27" s="619"/>
      <c r="L27" s="619"/>
      <c r="M27" s="619"/>
      <c r="N27" s="619"/>
      <c r="O27" s="619"/>
      <c r="P27" s="619"/>
      <c r="Q27" s="620"/>
      <c r="R27" s="621">
        <v>9827978</v>
      </c>
      <c r="S27" s="622"/>
      <c r="T27" s="622"/>
      <c r="U27" s="622"/>
      <c r="V27" s="622"/>
      <c r="W27" s="622"/>
      <c r="X27" s="622"/>
      <c r="Y27" s="623"/>
      <c r="Z27" s="624">
        <v>12.4</v>
      </c>
      <c r="AA27" s="624"/>
      <c r="AB27" s="624"/>
      <c r="AC27" s="624"/>
      <c r="AD27" s="625" t="s">
        <v>176</v>
      </c>
      <c r="AE27" s="625"/>
      <c r="AF27" s="625"/>
      <c r="AG27" s="625"/>
      <c r="AH27" s="625"/>
      <c r="AI27" s="625"/>
      <c r="AJ27" s="625"/>
      <c r="AK27" s="625"/>
      <c r="AL27" s="626" t="s">
        <v>131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26675380</v>
      </c>
      <c r="BH27" s="622"/>
      <c r="BI27" s="622"/>
      <c r="BJ27" s="622"/>
      <c r="BK27" s="622"/>
      <c r="BL27" s="622"/>
      <c r="BM27" s="622"/>
      <c r="BN27" s="623"/>
      <c r="BO27" s="624">
        <v>100</v>
      </c>
      <c r="BP27" s="624"/>
      <c r="BQ27" s="624"/>
      <c r="BR27" s="624"/>
      <c r="BS27" s="630">
        <v>474302</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15647021</v>
      </c>
      <c r="CS27" s="657"/>
      <c r="CT27" s="657"/>
      <c r="CU27" s="657"/>
      <c r="CV27" s="657"/>
      <c r="CW27" s="657"/>
      <c r="CX27" s="657"/>
      <c r="CY27" s="658"/>
      <c r="CZ27" s="626">
        <v>20</v>
      </c>
      <c r="DA27" s="655"/>
      <c r="DB27" s="655"/>
      <c r="DC27" s="659"/>
      <c r="DD27" s="630">
        <v>4977407</v>
      </c>
      <c r="DE27" s="657"/>
      <c r="DF27" s="657"/>
      <c r="DG27" s="657"/>
      <c r="DH27" s="657"/>
      <c r="DI27" s="657"/>
      <c r="DJ27" s="657"/>
      <c r="DK27" s="658"/>
      <c r="DL27" s="630">
        <v>4972845</v>
      </c>
      <c r="DM27" s="657"/>
      <c r="DN27" s="657"/>
      <c r="DO27" s="657"/>
      <c r="DP27" s="657"/>
      <c r="DQ27" s="657"/>
      <c r="DR27" s="657"/>
      <c r="DS27" s="657"/>
      <c r="DT27" s="657"/>
      <c r="DU27" s="657"/>
      <c r="DV27" s="658"/>
      <c r="DW27" s="626">
        <v>10.6</v>
      </c>
      <c r="DX27" s="655"/>
      <c r="DY27" s="655"/>
      <c r="DZ27" s="655"/>
      <c r="EA27" s="655"/>
      <c r="EB27" s="655"/>
      <c r="EC27" s="656"/>
    </row>
    <row r="28" spans="2:133" ht="11.25" customHeight="1">
      <c r="B28" s="663" t="s">
        <v>293</v>
      </c>
      <c r="C28" s="664"/>
      <c r="D28" s="664"/>
      <c r="E28" s="664"/>
      <c r="F28" s="664"/>
      <c r="G28" s="664"/>
      <c r="H28" s="664"/>
      <c r="I28" s="664"/>
      <c r="J28" s="664"/>
      <c r="K28" s="664"/>
      <c r="L28" s="664"/>
      <c r="M28" s="664"/>
      <c r="N28" s="664"/>
      <c r="O28" s="664"/>
      <c r="P28" s="664"/>
      <c r="Q28" s="665"/>
      <c r="R28" s="621">
        <v>30350</v>
      </c>
      <c r="S28" s="622"/>
      <c r="T28" s="622"/>
      <c r="U28" s="622"/>
      <c r="V28" s="622"/>
      <c r="W28" s="622"/>
      <c r="X28" s="622"/>
      <c r="Y28" s="623"/>
      <c r="Z28" s="624">
        <v>0</v>
      </c>
      <c r="AA28" s="624"/>
      <c r="AB28" s="624"/>
      <c r="AC28" s="624"/>
      <c r="AD28" s="625">
        <v>30350</v>
      </c>
      <c r="AE28" s="625"/>
      <c r="AF28" s="625"/>
      <c r="AG28" s="625"/>
      <c r="AH28" s="625"/>
      <c r="AI28" s="625"/>
      <c r="AJ28" s="625"/>
      <c r="AK28" s="625"/>
      <c r="AL28" s="626">
        <v>0.1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9309599</v>
      </c>
      <c r="CS28" s="622"/>
      <c r="CT28" s="622"/>
      <c r="CU28" s="622"/>
      <c r="CV28" s="622"/>
      <c r="CW28" s="622"/>
      <c r="CX28" s="622"/>
      <c r="CY28" s="623"/>
      <c r="CZ28" s="626">
        <v>11.9</v>
      </c>
      <c r="DA28" s="655"/>
      <c r="DB28" s="655"/>
      <c r="DC28" s="659"/>
      <c r="DD28" s="630">
        <v>9200696</v>
      </c>
      <c r="DE28" s="622"/>
      <c r="DF28" s="622"/>
      <c r="DG28" s="622"/>
      <c r="DH28" s="622"/>
      <c r="DI28" s="622"/>
      <c r="DJ28" s="622"/>
      <c r="DK28" s="623"/>
      <c r="DL28" s="630">
        <v>9200696</v>
      </c>
      <c r="DM28" s="622"/>
      <c r="DN28" s="622"/>
      <c r="DO28" s="622"/>
      <c r="DP28" s="622"/>
      <c r="DQ28" s="622"/>
      <c r="DR28" s="622"/>
      <c r="DS28" s="622"/>
      <c r="DT28" s="622"/>
      <c r="DU28" s="622"/>
      <c r="DV28" s="623"/>
      <c r="DW28" s="626">
        <v>19.600000000000001</v>
      </c>
      <c r="DX28" s="655"/>
      <c r="DY28" s="655"/>
      <c r="DZ28" s="655"/>
      <c r="EA28" s="655"/>
      <c r="EB28" s="655"/>
      <c r="EC28" s="656"/>
    </row>
    <row r="29" spans="2:133" ht="11.25" customHeight="1">
      <c r="B29" s="618" t="s">
        <v>295</v>
      </c>
      <c r="C29" s="619"/>
      <c r="D29" s="619"/>
      <c r="E29" s="619"/>
      <c r="F29" s="619"/>
      <c r="G29" s="619"/>
      <c r="H29" s="619"/>
      <c r="I29" s="619"/>
      <c r="J29" s="619"/>
      <c r="K29" s="619"/>
      <c r="L29" s="619"/>
      <c r="M29" s="619"/>
      <c r="N29" s="619"/>
      <c r="O29" s="619"/>
      <c r="P29" s="619"/>
      <c r="Q29" s="620"/>
      <c r="R29" s="621">
        <v>5583852</v>
      </c>
      <c r="S29" s="622"/>
      <c r="T29" s="622"/>
      <c r="U29" s="622"/>
      <c r="V29" s="622"/>
      <c r="W29" s="622"/>
      <c r="X29" s="622"/>
      <c r="Y29" s="623"/>
      <c r="Z29" s="624">
        <v>7</v>
      </c>
      <c r="AA29" s="624"/>
      <c r="AB29" s="624"/>
      <c r="AC29" s="624"/>
      <c r="AD29" s="625" t="s">
        <v>176</v>
      </c>
      <c r="AE29" s="625"/>
      <c r="AF29" s="625"/>
      <c r="AG29" s="625"/>
      <c r="AH29" s="625"/>
      <c r="AI29" s="625"/>
      <c r="AJ29" s="625"/>
      <c r="AK29" s="625"/>
      <c r="AL29" s="626" t="s">
        <v>176</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62</v>
      </c>
      <c r="CG29" s="637"/>
      <c r="CH29" s="637"/>
      <c r="CI29" s="637"/>
      <c r="CJ29" s="637"/>
      <c r="CK29" s="637"/>
      <c r="CL29" s="637"/>
      <c r="CM29" s="637"/>
      <c r="CN29" s="637"/>
      <c r="CO29" s="637"/>
      <c r="CP29" s="637"/>
      <c r="CQ29" s="638"/>
      <c r="CR29" s="621">
        <v>9309389</v>
      </c>
      <c r="CS29" s="657"/>
      <c r="CT29" s="657"/>
      <c r="CU29" s="657"/>
      <c r="CV29" s="657"/>
      <c r="CW29" s="657"/>
      <c r="CX29" s="657"/>
      <c r="CY29" s="658"/>
      <c r="CZ29" s="626">
        <v>11.9</v>
      </c>
      <c r="DA29" s="655"/>
      <c r="DB29" s="655"/>
      <c r="DC29" s="659"/>
      <c r="DD29" s="630">
        <v>9200486</v>
      </c>
      <c r="DE29" s="657"/>
      <c r="DF29" s="657"/>
      <c r="DG29" s="657"/>
      <c r="DH29" s="657"/>
      <c r="DI29" s="657"/>
      <c r="DJ29" s="657"/>
      <c r="DK29" s="658"/>
      <c r="DL29" s="630">
        <v>9200486</v>
      </c>
      <c r="DM29" s="657"/>
      <c r="DN29" s="657"/>
      <c r="DO29" s="657"/>
      <c r="DP29" s="657"/>
      <c r="DQ29" s="657"/>
      <c r="DR29" s="657"/>
      <c r="DS29" s="657"/>
      <c r="DT29" s="657"/>
      <c r="DU29" s="657"/>
      <c r="DV29" s="658"/>
      <c r="DW29" s="626">
        <v>19.600000000000001</v>
      </c>
      <c r="DX29" s="655"/>
      <c r="DY29" s="655"/>
      <c r="DZ29" s="655"/>
      <c r="EA29" s="655"/>
      <c r="EB29" s="655"/>
      <c r="EC29" s="656"/>
    </row>
    <row r="30" spans="2:133" ht="11.25" customHeight="1">
      <c r="B30" s="618" t="s">
        <v>299</v>
      </c>
      <c r="C30" s="619"/>
      <c r="D30" s="619"/>
      <c r="E30" s="619"/>
      <c r="F30" s="619"/>
      <c r="G30" s="619"/>
      <c r="H30" s="619"/>
      <c r="I30" s="619"/>
      <c r="J30" s="619"/>
      <c r="K30" s="619"/>
      <c r="L30" s="619"/>
      <c r="M30" s="619"/>
      <c r="N30" s="619"/>
      <c r="O30" s="619"/>
      <c r="P30" s="619"/>
      <c r="Q30" s="620"/>
      <c r="R30" s="621">
        <v>399326</v>
      </c>
      <c r="S30" s="622"/>
      <c r="T30" s="622"/>
      <c r="U30" s="622"/>
      <c r="V30" s="622"/>
      <c r="W30" s="622"/>
      <c r="X30" s="622"/>
      <c r="Y30" s="623"/>
      <c r="Z30" s="624">
        <v>0.5</v>
      </c>
      <c r="AA30" s="624"/>
      <c r="AB30" s="624"/>
      <c r="AC30" s="624"/>
      <c r="AD30" s="625">
        <v>81837</v>
      </c>
      <c r="AE30" s="625"/>
      <c r="AF30" s="625"/>
      <c r="AG30" s="625"/>
      <c r="AH30" s="625"/>
      <c r="AI30" s="625"/>
      <c r="AJ30" s="625"/>
      <c r="AK30" s="625"/>
      <c r="AL30" s="626">
        <v>0.2</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99.1</v>
      </c>
      <c r="BH30" s="682"/>
      <c r="BI30" s="682"/>
      <c r="BJ30" s="682"/>
      <c r="BK30" s="682"/>
      <c r="BL30" s="682"/>
      <c r="BM30" s="616">
        <v>95.4</v>
      </c>
      <c r="BN30" s="682"/>
      <c r="BO30" s="682"/>
      <c r="BP30" s="682"/>
      <c r="BQ30" s="683"/>
      <c r="BR30" s="681">
        <v>98.9</v>
      </c>
      <c r="BS30" s="682"/>
      <c r="BT30" s="682"/>
      <c r="BU30" s="682"/>
      <c r="BV30" s="682"/>
      <c r="BW30" s="682"/>
      <c r="BX30" s="616">
        <v>94.7</v>
      </c>
      <c r="BY30" s="682"/>
      <c r="BZ30" s="682"/>
      <c r="CA30" s="682"/>
      <c r="CB30" s="683"/>
      <c r="CD30" s="686"/>
      <c r="CE30" s="687"/>
      <c r="CF30" s="636" t="s">
        <v>302</v>
      </c>
      <c r="CG30" s="637"/>
      <c r="CH30" s="637"/>
      <c r="CI30" s="637"/>
      <c r="CJ30" s="637"/>
      <c r="CK30" s="637"/>
      <c r="CL30" s="637"/>
      <c r="CM30" s="637"/>
      <c r="CN30" s="637"/>
      <c r="CO30" s="637"/>
      <c r="CP30" s="637"/>
      <c r="CQ30" s="638"/>
      <c r="CR30" s="621">
        <v>8511658</v>
      </c>
      <c r="CS30" s="622"/>
      <c r="CT30" s="622"/>
      <c r="CU30" s="622"/>
      <c r="CV30" s="622"/>
      <c r="CW30" s="622"/>
      <c r="CX30" s="622"/>
      <c r="CY30" s="623"/>
      <c r="CZ30" s="626">
        <v>10.9</v>
      </c>
      <c r="DA30" s="655"/>
      <c r="DB30" s="655"/>
      <c r="DC30" s="659"/>
      <c r="DD30" s="630">
        <v>8404042</v>
      </c>
      <c r="DE30" s="622"/>
      <c r="DF30" s="622"/>
      <c r="DG30" s="622"/>
      <c r="DH30" s="622"/>
      <c r="DI30" s="622"/>
      <c r="DJ30" s="622"/>
      <c r="DK30" s="623"/>
      <c r="DL30" s="630">
        <v>8404042</v>
      </c>
      <c r="DM30" s="622"/>
      <c r="DN30" s="622"/>
      <c r="DO30" s="622"/>
      <c r="DP30" s="622"/>
      <c r="DQ30" s="622"/>
      <c r="DR30" s="622"/>
      <c r="DS30" s="622"/>
      <c r="DT30" s="622"/>
      <c r="DU30" s="622"/>
      <c r="DV30" s="623"/>
      <c r="DW30" s="626">
        <v>17.899999999999999</v>
      </c>
      <c r="DX30" s="655"/>
      <c r="DY30" s="655"/>
      <c r="DZ30" s="655"/>
      <c r="EA30" s="655"/>
      <c r="EB30" s="655"/>
      <c r="EC30" s="656"/>
    </row>
    <row r="31" spans="2:133" ht="11.25" customHeight="1">
      <c r="B31" s="618" t="s">
        <v>303</v>
      </c>
      <c r="C31" s="619"/>
      <c r="D31" s="619"/>
      <c r="E31" s="619"/>
      <c r="F31" s="619"/>
      <c r="G31" s="619"/>
      <c r="H31" s="619"/>
      <c r="I31" s="619"/>
      <c r="J31" s="619"/>
      <c r="K31" s="619"/>
      <c r="L31" s="619"/>
      <c r="M31" s="619"/>
      <c r="N31" s="619"/>
      <c r="O31" s="619"/>
      <c r="P31" s="619"/>
      <c r="Q31" s="620"/>
      <c r="R31" s="621">
        <v>856313</v>
      </c>
      <c r="S31" s="622"/>
      <c r="T31" s="622"/>
      <c r="U31" s="622"/>
      <c r="V31" s="622"/>
      <c r="W31" s="622"/>
      <c r="X31" s="622"/>
      <c r="Y31" s="623"/>
      <c r="Z31" s="624">
        <v>1.1000000000000001</v>
      </c>
      <c r="AA31" s="624"/>
      <c r="AB31" s="624"/>
      <c r="AC31" s="624"/>
      <c r="AD31" s="625" t="s">
        <v>176</v>
      </c>
      <c r="AE31" s="625"/>
      <c r="AF31" s="625"/>
      <c r="AG31" s="625"/>
      <c r="AH31" s="625"/>
      <c r="AI31" s="625"/>
      <c r="AJ31" s="625"/>
      <c r="AK31" s="625"/>
      <c r="AL31" s="626" t="s">
        <v>176</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99.2</v>
      </c>
      <c r="BH31" s="657"/>
      <c r="BI31" s="657"/>
      <c r="BJ31" s="657"/>
      <c r="BK31" s="657"/>
      <c r="BL31" s="657"/>
      <c r="BM31" s="627">
        <v>96.5</v>
      </c>
      <c r="BN31" s="679"/>
      <c r="BO31" s="679"/>
      <c r="BP31" s="679"/>
      <c r="BQ31" s="680"/>
      <c r="BR31" s="678">
        <v>99</v>
      </c>
      <c r="BS31" s="657"/>
      <c r="BT31" s="657"/>
      <c r="BU31" s="657"/>
      <c r="BV31" s="657"/>
      <c r="BW31" s="657"/>
      <c r="BX31" s="627">
        <v>96.1</v>
      </c>
      <c r="BY31" s="679"/>
      <c r="BZ31" s="679"/>
      <c r="CA31" s="679"/>
      <c r="CB31" s="680"/>
      <c r="CD31" s="686"/>
      <c r="CE31" s="687"/>
      <c r="CF31" s="636" t="s">
        <v>306</v>
      </c>
      <c r="CG31" s="637"/>
      <c r="CH31" s="637"/>
      <c r="CI31" s="637"/>
      <c r="CJ31" s="637"/>
      <c r="CK31" s="637"/>
      <c r="CL31" s="637"/>
      <c r="CM31" s="637"/>
      <c r="CN31" s="637"/>
      <c r="CO31" s="637"/>
      <c r="CP31" s="637"/>
      <c r="CQ31" s="638"/>
      <c r="CR31" s="621">
        <v>797731</v>
      </c>
      <c r="CS31" s="657"/>
      <c r="CT31" s="657"/>
      <c r="CU31" s="657"/>
      <c r="CV31" s="657"/>
      <c r="CW31" s="657"/>
      <c r="CX31" s="657"/>
      <c r="CY31" s="658"/>
      <c r="CZ31" s="626">
        <v>1</v>
      </c>
      <c r="DA31" s="655"/>
      <c r="DB31" s="655"/>
      <c r="DC31" s="659"/>
      <c r="DD31" s="630">
        <v>796444</v>
      </c>
      <c r="DE31" s="657"/>
      <c r="DF31" s="657"/>
      <c r="DG31" s="657"/>
      <c r="DH31" s="657"/>
      <c r="DI31" s="657"/>
      <c r="DJ31" s="657"/>
      <c r="DK31" s="658"/>
      <c r="DL31" s="630">
        <v>796444</v>
      </c>
      <c r="DM31" s="657"/>
      <c r="DN31" s="657"/>
      <c r="DO31" s="657"/>
      <c r="DP31" s="657"/>
      <c r="DQ31" s="657"/>
      <c r="DR31" s="657"/>
      <c r="DS31" s="657"/>
      <c r="DT31" s="657"/>
      <c r="DU31" s="657"/>
      <c r="DV31" s="658"/>
      <c r="DW31" s="626">
        <v>1.7</v>
      </c>
      <c r="DX31" s="655"/>
      <c r="DY31" s="655"/>
      <c r="DZ31" s="655"/>
      <c r="EA31" s="655"/>
      <c r="EB31" s="655"/>
      <c r="EC31" s="656"/>
    </row>
    <row r="32" spans="2:133" ht="11.25" customHeight="1">
      <c r="B32" s="618" t="s">
        <v>307</v>
      </c>
      <c r="C32" s="619"/>
      <c r="D32" s="619"/>
      <c r="E32" s="619"/>
      <c r="F32" s="619"/>
      <c r="G32" s="619"/>
      <c r="H32" s="619"/>
      <c r="I32" s="619"/>
      <c r="J32" s="619"/>
      <c r="K32" s="619"/>
      <c r="L32" s="619"/>
      <c r="M32" s="619"/>
      <c r="N32" s="619"/>
      <c r="O32" s="619"/>
      <c r="P32" s="619"/>
      <c r="Q32" s="620"/>
      <c r="R32" s="621">
        <v>345411</v>
      </c>
      <c r="S32" s="622"/>
      <c r="T32" s="622"/>
      <c r="U32" s="622"/>
      <c r="V32" s="622"/>
      <c r="W32" s="622"/>
      <c r="X32" s="622"/>
      <c r="Y32" s="623"/>
      <c r="Z32" s="624">
        <v>0.4</v>
      </c>
      <c r="AA32" s="624"/>
      <c r="AB32" s="624"/>
      <c r="AC32" s="624"/>
      <c r="AD32" s="625" t="s">
        <v>176</v>
      </c>
      <c r="AE32" s="625"/>
      <c r="AF32" s="625"/>
      <c r="AG32" s="625"/>
      <c r="AH32" s="625"/>
      <c r="AI32" s="625"/>
      <c r="AJ32" s="625"/>
      <c r="AK32" s="625"/>
      <c r="AL32" s="626" t="s">
        <v>176</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98.9</v>
      </c>
      <c r="BH32" s="691"/>
      <c r="BI32" s="691"/>
      <c r="BJ32" s="691"/>
      <c r="BK32" s="691"/>
      <c r="BL32" s="691"/>
      <c r="BM32" s="692">
        <v>93.8</v>
      </c>
      <c r="BN32" s="691"/>
      <c r="BO32" s="691"/>
      <c r="BP32" s="691"/>
      <c r="BQ32" s="693"/>
      <c r="BR32" s="690">
        <v>98.7</v>
      </c>
      <c r="BS32" s="691"/>
      <c r="BT32" s="691"/>
      <c r="BU32" s="691"/>
      <c r="BV32" s="691"/>
      <c r="BW32" s="691"/>
      <c r="BX32" s="692">
        <v>92.8</v>
      </c>
      <c r="BY32" s="691"/>
      <c r="BZ32" s="691"/>
      <c r="CA32" s="691"/>
      <c r="CB32" s="693"/>
      <c r="CD32" s="688"/>
      <c r="CE32" s="689"/>
      <c r="CF32" s="636" t="s">
        <v>309</v>
      </c>
      <c r="CG32" s="637"/>
      <c r="CH32" s="637"/>
      <c r="CI32" s="637"/>
      <c r="CJ32" s="637"/>
      <c r="CK32" s="637"/>
      <c r="CL32" s="637"/>
      <c r="CM32" s="637"/>
      <c r="CN32" s="637"/>
      <c r="CO32" s="637"/>
      <c r="CP32" s="637"/>
      <c r="CQ32" s="638"/>
      <c r="CR32" s="621">
        <v>210</v>
      </c>
      <c r="CS32" s="622"/>
      <c r="CT32" s="622"/>
      <c r="CU32" s="622"/>
      <c r="CV32" s="622"/>
      <c r="CW32" s="622"/>
      <c r="CX32" s="622"/>
      <c r="CY32" s="623"/>
      <c r="CZ32" s="626">
        <v>0</v>
      </c>
      <c r="DA32" s="655"/>
      <c r="DB32" s="655"/>
      <c r="DC32" s="659"/>
      <c r="DD32" s="630">
        <v>210</v>
      </c>
      <c r="DE32" s="622"/>
      <c r="DF32" s="622"/>
      <c r="DG32" s="622"/>
      <c r="DH32" s="622"/>
      <c r="DI32" s="622"/>
      <c r="DJ32" s="622"/>
      <c r="DK32" s="623"/>
      <c r="DL32" s="630">
        <v>210</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310</v>
      </c>
      <c r="C33" s="619"/>
      <c r="D33" s="619"/>
      <c r="E33" s="619"/>
      <c r="F33" s="619"/>
      <c r="G33" s="619"/>
      <c r="H33" s="619"/>
      <c r="I33" s="619"/>
      <c r="J33" s="619"/>
      <c r="K33" s="619"/>
      <c r="L33" s="619"/>
      <c r="M33" s="619"/>
      <c r="N33" s="619"/>
      <c r="O33" s="619"/>
      <c r="P33" s="619"/>
      <c r="Q33" s="620"/>
      <c r="R33" s="621">
        <v>785767</v>
      </c>
      <c r="S33" s="622"/>
      <c r="T33" s="622"/>
      <c r="U33" s="622"/>
      <c r="V33" s="622"/>
      <c r="W33" s="622"/>
      <c r="X33" s="622"/>
      <c r="Y33" s="623"/>
      <c r="Z33" s="624">
        <v>1</v>
      </c>
      <c r="AA33" s="624"/>
      <c r="AB33" s="624"/>
      <c r="AC33" s="624"/>
      <c r="AD33" s="625" t="s">
        <v>176</v>
      </c>
      <c r="AE33" s="625"/>
      <c r="AF33" s="625"/>
      <c r="AG33" s="625"/>
      <c r="AH33" s="625"/>
      <c r="AI33" s="625"/>
      <c r="AJ33" s="625"/>
      <c r="AK33" s="625"/>
      <c r="AL33" s="626" t="s">
        <v>176</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26817613</v>
      </c>
      <c r="CS33" s="657"/>
      <c r="CT33" s="657"/>
      <c r="CU33" s="657"/>
      <c r="CV33" s="657"/>
      <c r="CW33" s="657"/>
      <c r="CX33" s="657"/>
      <c r="CY33" s="658"/>
      <c r="CZ33" s="626">
        <v>34.299999999999997</v>
      </c>
      <c r="DA33" s="655"/>
      <c r="DB33" s="655"/>
      <c r="DC33" s="659"/>
      <c r="DD33" s="630">
        <v>21550298</v>
      </c>
      <c r="DE33" s="657"/>
      <c r="DF33" s="657"/>
      <c r="DG33" s="657"/>
      <c r="DH33" s="657"/>
      <c r="DI33" s="657"/>
      <c r="DJ33" s="657"/>
      <c r="DK33" s="658"/>
      <c r="DL33" s="630">
        <v>16107479</v>
      </c>
      <c r="DM33" s="657"/>
      <c r="DN33" s="657"/>
      <c r="DO33" s="657"/>
      <c r="DP33" s="657"/>
      <c r="DQ33" s="657"/>
      <c r="DR33" s="657"/>
      <c r="DS33" s="657"/>
      <c r="DT33" s="657"/>
      <c r="DU33" s="657"/>
      <c r="DV33" s="658"/>
      <c r="DW33" s="626">
        <v>34.299999999999997</v>
      </c>
      <c r="DX33" s="655"/>
      <c r="DY33" s="655"/>
      <c r="DZ33" s="655"/>
      <c r="EA33" s="655"/>
      <c r="EB33" s="655"/>
      <c r="EC33" s="656"/>
    </row>
    <row r="34" spans="2:133" ht="11.25" customHeight="1">
      <c r="B34" s="618" t="s">
        <v>312</v>
      </c>
      <c r="C34" s="619"/>
      <c r="D34" s="619"/>
      <c r="E34" s="619"/>
      <c r="F34" s="619"/>
      <c r="G34" s="619"/>
      <c r="H34" s="619"/>
      <c r="I34" s="619"/>
      <c r="J34" s="619"/>
      <c r="K34" s="619"/>
      <c r="L34" s="619"/>
      <c r="M34" s="619"/>
      <c r="N34" s="619"/>
      <c r="O34" s="619"/>
      <c r="P34" s="619"/>
      <c r="Q34" s="620"/>
      <c r="R34" s="621">
        <v>1885189</v>
      </c>
      <c r="S34" s="622"/>
      <c r="T34" s="622"/>
      <c r="U34" s="622"/>
      <c r="V34" s="622"/>
      <c r="W34" s="622"/>
      <c r="X34" s="622"/>
      <c r="Y34" s="623"/>
      <c r="Z34" s="624">
        <v>2.4</v>
      </c>
      <c r="AA34" s="624"/>
      <c r="AB34" s="624"/>
      <c r="AC34" s="624"/>
      <c r="AD34" s="625">
        <v>157644</v>
      </c>
      <c r="AE34" s="625"/>
      <c r="AF34" s="625"/>
      <c r="AG34" s="625"/>
      <c r="AH34" s="625"/>
      <c r="AI34" s="625"/>
      <c r="AJ34" s="625"/>
      <c r="AK34" s="625"/>
      <c r="AL34" s="626">
        <v>0.4</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10630978</v>
      </c>
      <c r="CS34" s="622"/>
      <c r="CT34" s="622"/>
      <c r="CU34" s="622"/>
      <c r="CV34" s="622"/>
      <c r="CW34" s="622"/>
      <c r="CX34" s="622"/>
      <c r="CY34" s="623"/>
      <c r="CZ34" s="626">
        <v>13.6</v>
      </c>
      <c r="DA34" s="655"/>
      <c r="DB34" s="655"/>
      <c r="DC34" s="659"/>
      <c r="DD34" s="630">
        <v>8579253</v>
      </c>
      <c r="DE34" s="622"/>
      <c r="DF34" s="622"/>
      <c r="DG34" s="622"/>
      <c r="DH34" s="622"/>
      <c r="DI34" s="622"/>
      <c r="DJ34" s="622"/>
      <c r="DK34" s="623"/>
      <c r="DL34" s="630">
        <v>6358503</v>
      </c>
      <c r="DM34" s="622"/>
      <c r="DN34" s="622"/>
      <c r="DO34" s="622"/>
      <c r="DP34" s="622"/>
      <c r="DQ34" s="622"/>
      <c r="DR34" s="622"/>
      <c r="DS34" s="622"/>
      <c r="DT34" s="622"/>
      <c r="DU34" s="622"/>
      <c r="DV34" s="623"/>
      <c r="DW34" s="626">
        <v>13.5</v>
      </c>
      <c r="DX34" s="655"/>
      <c r="DY34" s="655"/>
      <c r="DZ34" s="655"/>
      <c r="EA34" s="655"/>
      <c r="EB34" s="655"/>
      <c r="EC34" s="656"/>
    </row>
    <row r="35" spans="2:133" ht="11.25" customHeight="1">
      <c r="B35" s="618" t="s">
        <v>316</v>
      </c>
      <c r="C35" s="619"/>
      <c r="D35" s="619"/>
      <c r="E35" s="619"/>
      <c r="F35" s="619"/>
      <c r="G35" s="619"/>
      <c r="H35" s="619"/>
      <c r="I35" s="619"/>
      <c r="J35" s="619"/>
      <c r="K35" s="619"/>
      <c r="L35" s="619"/>
      <c r="M35" s="619"/>
      <c r="N35" s="619"/>
      <c r="O35" s="619"/>
      <c r="P35" s="619"/>
      <c r="Q35" s="620"/>
      <c r="R35" s="621">
        <v>10317469</v>
      </c>
      <c r="S35" s="622"/>
      <c r="T35" s="622"/>
      <c r="U35" s="622"/>
      <c r="V35" s="622"/>
      <c r="W35" s="622"/>
      <c r="X35" s="622"/>
      <c r="Y35" s="623"/>
      <c r="Z35" s="624">
        <v>13</v>
      </c>
      <c r="AA35" s="624"/>
      <c r="AB35" s="624"/>
      <c r="AC35" s="624"/>
      <c r="AD35" s="625" t="s">
        <v>176</v>
      </c>
      <c r="AE35" s="625"/>
      <c r="AF35" s="625"/>
      <c r="AG35" s="625"/>
      <c r="AH35" s="625"/>
      <c r="AI35" s="625"/>
      <c r="AJ35" s="625"/>
      <c r="AK35" s="625"/>
      <c r="AL35" s="626" t="s">
        <v>176</v>
      </c>
      <c r="AM35" s="627"/>
      <c r="AN35" s="627"/>
      <c r="AO35" s="628"/>
      <c r="AP35" s="214"/>
      <c r="AQ35" s="694" t="s">
        <v>317</v>
      </c>
      <c r="AR35" s="695"/>
      <c r="AS35" s="695"/>
      <c r="AT35" s="695"/>
      <c r="AU35" s="695"/>
      <c r="AV35" s="695"/>
      <c r="AW35" s="695"/>
      <c r="AX35" s="695"/>
      <c r="AY35" s="696"/>
      <c r="AZ35" s="610">
        <v>9191637</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1134193</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589510</v>
      </c>
      <c r="CS35" s="657"/>
      <c r="CT35" s="657"/>
      <c r="CU35" s="657"/>
      <c r="CV35" s="657"/>
      <c r="CW35" s="657"/>
      <c r="CX35" s="657"/>
      <c r="CY35" s="658"/>
      <c r="CZ35" s="626">
        <v>0.8</v>
      </c>
      <c r="DA35" s="655"/>
      <c r="DB35" s="655"/>
      <c r="DC35" s="659"/>
      <c r="DD35" s="630">
        <v>520234</v>
      </c>
      <c r="DE35" s="657"/>
      <c r="DF35" s="657"/>
      <c r="DG35" s="657"/>
      <c r="DH35" s="657"/>
      <c r="DI35" s="657"/>
      <c r="DJ35" s="657"/>
      <c r="DK35" s="658"/>
      <c r="DL35" s="630">
        <v>513983</v>
      </c>
      <c r="DM35" s="657"/>
      <c r="DN35" s="657"/>
      <c r="DO35" s="657"/>
      <c r="DP35" s="657"/>
      <c r="DQ35" s="657"/>
      <c r="DR35" s="657"/>
      <c r="DS35" s="657"/>
      <c r="DT35" s="657"/>
      <c r="DU35" s="657"/>
      <c r="DV35" s="658"/>
      <c r="DW35" s="626">
        <v>1.1000000000000001</v>
      </c>
      <c r="DX35" s="655"/>
      <c r="DY35" s="655"/>
      <c r="DZ35" s="655"/>
      <c r="EA35" s="655"/>
      <c r="EB35" s="655"/>
      <c r="EC35" s="656"/>
    </row>
    <row r="36" spans="2:133" ht="11.25" customHeight="1">
      <c r="B36" s="618" t="s">
        <v>320</v>
      </c>
      <c r="C36" s="619"/>
      <c r="D36" s="619"/>
      <c r="E36" s="619"/>
      <c r="F36" s="619"/>
      <c r="G36" s="619"/>
      <c r="H36" s="619"/>
      <c r="I36" s="619"/>
      <c r="J36" s="619"/>
      <c r="K36" s="619"/>
      <c r="L36" s="619"/>
      <c r="M36" s="619"/>
      <c r="N36" s="619"/>
      <c r="O36" s="619"/>
      <c r="P36" s="619"/>
      <c r="Q36" s="620"/>
      <c r="R36" s="621" t="s">
        <v>176</v>
      </c>
      <c r="S36" s="622"/>
      <c r="T36" s="622"/>
      <c r="U36" s="622"/>
      <c r="V36" s="622"/>
      <c r="W36" s="622"/>
      <c r="X36" s="622"/>
      <c r="Y36" s="623"/>
      <c r="Z36" s="624" t="s">
        <v>176</v>
      </c>
      <c r="AA36" s="624"/>
      <c r="AB36" s="624"/>
      <c r="AC36" s="624"/>
      <c r="AD36" s="625" t="s">
        <v>176</v>
      </c>
      <c r="AE36" s="625"/>
      <c r="AF36" s="625"/>
      <c r="AG36" s="625"/>
      <c r="AH36" s="625"/>
      <c r="AI36" s="625"/>
      <c r="AJ36" s="625"/>
      <c r="AK36" s="625"/>
      <c r="AL36" s="626" t="s">
        <v>176</v>
      </c>
      <c r="AM36" s="627"/>
      <c r="AN36" s="627"/>
      <c r="AO36" s="628"/>
      <c r="AQ36" s="698" t="s">
        <v>321</v>
      </c>
      <c r="AR36" s="699"/>
      <c r="AS36" s="699"/>
      <c r="AT36" s="699"/>
      <c r="AU36" s="699"/>
      <c r="AV36" s="699"/>
      <c r="AW36" s="699"/>
      <c r="AX36" s="699"/>
      <c r="AY36" s="700"/>
      <c r="AZ36" s="621">
        <v>2307504</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798801</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6547357</v>
      </c>
      <c r="CS36" s="622"/>
      <c r="CT36" s="622"/>
      <c r="CU36" s="622"/>
      <c r="CV36" s="622"/>
      <c r="CW36" s="622"/>
      <c r="CX36" s="622"/>
      <c r="CY36" s="623"/>
      <c r="CZ36" s="626">
        <v>8.4</v>
      </c>
      <c r="DA36" s="655"/>
      <c r="DB36" s="655"/>
      <c r="DC36" s="659"/>
      <c r="DD36" s="630">
        <v>5463789</v>
      </c>
      <c r="DE36" s="622"/>
      <c r="DF36" s="622"/>
      <c r="DG36" s="622"/>
      <c r="DH36" s="622"/>
      <c r="DI36" s="622"/>
      <c r="DJ36" s="622"/>
      <c r="DK36" s="623"/>
      <c r="DL36" s="630">
        <v>3561233</v>
      </c>
      <c r="DM36" s="622"/>
      <c r="DN36" s="622"/>
      <c r="DO36" s="622"/>
      <c r="DP36" s="622"/>
      <c r="DQ36" s="622"/>
      <c r="DR36" s="622"/>
      <c r="DS36" s="622"/>
      <c r="DT36" s="622"/>
      <c r="DU36" s="622"/>
      <c r="DV36" s="623"/>
      <c r="DW36" s="626">
        <v>7.6</v>
      </c>
      <c r="DX36" s="655"/>
      <c r="DY36" s="655"/>
      <c r="DZ36" s="655"/>
      <c r="EA36" s="655"/>
      <c r="EB36" s="655"/>
      <c r="EC36" s="656"/>
    </row>
    <row r="37" spans="2:133" ht="11.25" customHeight="1">
      <c r="B37" s="618" t="s">
        <v>324</v>
      </c>
      <c r="C37" s="619"/>
      <c r="D37" s="619"/>
      <c r="E37" s="619"/>
      <c r="F37" s="619"/>
      <c r="G37" s="619"/>
      <c r="H37" s="619"/>
      <c r="I37" s="619"/>
      <c r="J37" s="619"/>
      <c r="K37" s="619"/>
      <c r="L37" s="619"/>
      <c r="M37" s="619"/>
      <c r="N37" s="619"/>
      <c r="O37" s="619"/>
      <c r="P37" s="619"/>
      <c r="Q37" s="620"/>
      <c r="R37" s="621">
        <v>2796669</v>
      </c>
      <c r="S37" s="622"/>
      <c r="T37" s="622"/>
      <c r="U37" s="622"/>
      <c r="V37" s="622"/>
      <c r="W37" s="622"/>
      <c r="X37" s="622"/>
      <c r="Y37" s="623"/>
      <c r="Z37" s="624">
        <v>3.5</v>
      </c>
      <c r="AA37" s="624"/>
      <c r="AB37" s="624"/>
      <c r="AC37" s="624"/>
      <c r="AD37" s="625" t="s">
        <v>176</v>
      </c>
      <c r="AE37" s="625"/>
      <c r="AF37" s="625"/>
      <c r="AG37" s="625"/>
      <c r="AH37" s="625"/>
      <c r="AI37" s="625"/>
      <c r="AJ37" s="625"/>
      <c r="AK37" s="625"/>
      <c r="AL37" s="626" t="s">
        <v>176</v>
      </c>
      <c r="AM37" s="627"/>
      <c r="AN37" s="627"/>
      <c r="AO37" s="628"/>
      <c r="AQ37" s="698" t="s">
        <v>325</v>
      </c>
      <c r="AR37" s="699"/>
      <c r="AS37" s="699"/>
      <c r="AT37" s="699"/>
      <c r="AU37" s="699"/>
      <c r="AV37" s="699"/>
      <c r="AW37" s="699"/>
      <c r="AX37" s="699"/>
      <c r="AY37" s="700"/>
      <c r="AZ37" s="621">
        <v>190417</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24162</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179732</v>
      </c>
      <c r="CS37" s="657"/>
      <c r="CT37" s="657"/>
      <c r="CU37" s="657"/>
      <c r="CV37" s="657"/>
      <c r="CW37" s="657"/>
      <c r="CX37" s="657"/>
      <c r="CY37" s="658"/>
      <c r="CZ37" s="626">
        <v>0.2</v>
      </c>
      <c r="DA37" s="655"/>
      <c r="DB37" s="655"/>
      <c r="DC37" s="659"/>
      <c r="DD37" s="630">
        <v>155310</v>
      </c>
      <c r="DE37" s="657"/>
      <c r="DF37" s="657"/>
      <c r="DG37" s="657"/>
      <c r="DH37" s="657"/>
      <c r="DI37" s="657"/>
      <c r="DJ37" s="657"/>
      <c r="DK37" s="658"/>
      <c r="DL37" s="630">
        <v>155310</v>
      </c>
      <c r="DM37" s="657"/>
      <c r="DN37" s="657"/>
      <c r="DO37" s="657"/>
      <c r="DP37" s="657"/>
      <c r="DQ37" s="657"/>
      <c r="DR37" s="657"/>
      <c r="DS37" s="657"/>
      <c r="DT37" s="657"/>
      <c r="DU37" s="657"/>
      <c r="DV37" s="658"/>
      <c r="DW37" s="626">
        <v>0.3</v>
      </c>
      <c r="DX37" s="655"/>
      <c r="DY37" s="655"/>
      <c r="DZ37" s="655"/>
      <c r="EA37" s="655"/>
      <c r="EB37" s="655"/>
      <c r="EC37" s="656"/>
    </row>
    <row r="38" spans="2:133" ht="11.25" customHeight="1">
      <c r="B38" s="666" t="s">
        <v>328</v>
      </c>
      <c r="C38" s="667"/>
      <c r="D38" s="667"/>
      <c r="E38" s="667"/>
      <c r="F38" s="667"/>
      <c r="G38" s="667"/>
      <c r="H38" s="667"/>
      <c r="I38" s="667"/>
      <c r="J38" s="667"/>
      <c r="K38" s="667"/>
      <c r="L38" s="667"/>
      <c r="M38" s="667"/>
      <c r="N38" s="667"/>
      <c r="O38" s="667"/>
      <c r="P38" s="667"/>
      <c r="Q38" s="668"/>
      <c r="R38" s="701">
        <v>79223754</v>
      </c>
      <c r="S38" s="702"/>
      <c r="T38" s="702"/>
      <c r="U38" s="702"/>
      <c r="V38" s="702"/>
      <c r="W38" s="702"/>
      <c r="X38" s="702"/>
      <c r="Y38" s="703"/>
      <c r="Z38" s="704">
        <v>100</v>
      </c>
      <c r="AA38" s="704"/>
      <c r="AB38" s="704"/>
      <c r="AC38" s="704"/>
      <c r="AD38" s="705">
        <v>44172920</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118771</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37309</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7223843</v>
      </c>
      <c r="CS38" s="622"/>
      <c r="CT38" s="622"/>
      <c r="CU38" s="622"/>
      <c r="CV38" s="622"/>
      <c r="CW38" s="622"/>
      <c r="CX38" s="622"/>
      <c r="CY38" s="623"/>
      <c r="CZ38" s="626">
        <v>9.1999999999999993</v>
      </c>
      <c r="DA38" s="655"/>
      <c r="DB38" s="655"/>
      <c r="DC38" s="659"/>
      <c r="DD38" s="630">
        <v>6045914</v>
      </c>
      <c r="DE38" s="622"/>
      <c r="DF38" s="622"/>
      <c r="DG38" s="622"/>
      <c r="DH38" s="622"/>
      <c r="DI38" s="622"/>
      <c r="DJ38" s="622"/>
      <c r="DK38" s="623"/>
      <c r="DL38" s="630">
        <v>5651597</v>
      </c>
      <c r="DM38" s="622"/>
      <c r="DN38" s="622"/>
      <c r="DO38" s="622"/>
      <c r="DP38" s="622"/>
      <c r="DQ38" s="622"/>
      <c r="DR38" s="622"/>
      <c r="DS38" s="622"/>
      <c r="DT38" s="622"/>
      <c r="DU38" s="622"/>
      <c r="DV38" s="623"/>
      <c r="DW38" s="626">
        <v>12</v>
      </c>
      <c r="DX38" s="655"/>
      <c r="DY38" s="655"/>
      <c r="DZ38" s="655"/>
      <c r="EA38" s="655"/>
      <c r="EB38" s="655"/>
      <c r="EC38" s="656"/>
    </row>
    <row r="39" spans="2:133" ht="11.25" customHeight="1">
      <c r="AQ39" s="698" t="s">
        <v>332</v>
      </c>
      <c r="AR39" s="699"/>
      <c r="AS39" s="699"/>
      <c r="AT39" s="699"/>
      <c r="AU39" s="699"/>
      <c r="AV39" s="699"/>
      <c r="AW39" s="699"/>
      <c r="AX39" s="699"/>
      <c r="AY39" s="700"/>
      <c r="AZ39" s="621" t="s">
        <v>176</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100</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867529</v>
      </c>
      <c r="CS39" s="657"/>
      <c r="CT39" s="657"/>
      <c r="CU39" s="657"/>
      <c r="CV39" s="657"/>
      <c r="CW39" s="657"/>
      <c r="CX39" s="657"/>
      <c r="CY39" s="658"/>
      <c r="CZ39" s="626">
        <v>1.1000000000000001</v>
      </c>
      <c r="DA39" s="655"/>
      <c r="DB39" s="655"/>
      <c r="DC39" s="659"/>
      <c r="DD39" s="630">
        <v>861114</v>
      </c>
      <c r="DE39" s="657"/>
      <c r="DF39" s="657"/>
      <c r="DG39" s="657"/>
      <c r="DH39" s="657"/>
      <c r="DI39" s="657"/>
      <c r="DJ39" s="657"/>
      <c r="DK39" s="658"/>
      <c r="DL39" s="630" t="s">
        <v>336</v>
      </c>
      <c r="DM39" s="657"/>
      <c r="DN39" s="657"/>
      <c r="DO39" s="657"/>
      <c r="DP39" s="657"/>
      <c r="DQ39" s="657"/>
      <c r="DR39" s="657"/>
      <c r="DS39" s="657"/>
      <c r="DT39" s="657"/>
      <c r="DU39" s="657"/>
      <c r="DV39" s="658"/>
      <c r="DW39" s="626" t="s">
        <v>176</v>
      </c>
      <c r="DX39" s="655"/>
      <c r="DY39" s="655"/>
      <c r="DZ39" s="655"/>
      <c r="EA39" s="655"/>
      <c r="EB39" s="655"/>
      <c r="EC39" s="656"/>
    </row>
    <row r="40" spans="2:133" ht="11.25" customHeight="1">
      <c r="AQ40" s="698" t="s">
        <v>337</v>
      </c>
      <c r="AR40" s="699"/>
      <c r="AS40" s="699"/>
      <c r="AT40" s="699"/>
      <c r="AU40" s="699"/>
      <c r="AV40" s="699"/>
      <c r="AW40" s="699"/>
      <c r="AX40" s="699"/>
      <c r="AY40" s="700"/>
      <c r="AZ40" s="621">
        <v>1403047</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114</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958396</v>
      </c>
      <c r="CS40" s="622"/>
      <c r="CT40" s="622"/>
      <c r="CU40" s="622"/>
      <c r="CV40" s="622"/>
      <c r="CW40" s="622"/>
      <c r="CX40" s="622"/>
      <c r="CY40" s="623"/>
      <c r="CZ40" s="626">
        <v>1.2</v>
      </c>
      <c r="DA40" s="655"/>
      <c r="DB40" s="655"/>
      <c r="DC40" s="659"/>
      <c r="DD40" s="630">
        <v>79994</v>
      </c>
      <c r="DE40" s="622"/>
      <c r="DF40" s="622"/>
      <c r="DG40" s="622"/>
      <c r="DH40" s="622"/>
      <c r="DI40" s="622"/>
      <c r="DJ40" s="622"/>
      <c r="DK40" s="623"/>
      <c r="DL40" s="630">
        <v>22163</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340</v>
      </c>
      <c r="AR41" s="709"/>
      <c r="AS41" s="709"/>
      <c r="AT41" s="709"/>
      <c r="AU41" s="709"/>
      <c r="AV41" s="709"/>
      <c r="AW41" s="709"/>
      <c r="AX41" s="709"/>
      <c r="AY41" s="710"/>
      <c r="AZ41" s="701">
        <v>5171898</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388</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176</v>
      </c>
      <c r="CS41" s="657"/>
      <c r="CT41" s="657"/>
      <c r="CU41" s="657"/>
      <c r="CV41" s="657"/>
      <c r="CW41" s="657"/>
      <c r="CX41" s="657"/>
      <c r="CY41" s="658"/>
      <c r="CZ41" s="626" t="s">
        <v>176</v>
      </c>
      <c r="DA41" s="655"/>
      <c r="DB41" s="655"/>
      <c r="DC41" s="659"/>
      <c r="DD41" s="630" t="s">
        <v>176</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13013014</v>
      </c>
      <c r="CS42" s="622"/>
      <c r="CT42" s="622"/>
      <c r="CU42" s="622"/>
      <c r="CV42" s="622"/>
      <c r="CW42" s="622"/>
      <c r="CX42" s="622"/>
      <c r="CY42" s="623"/>
      <c r="CZ42" s="626">
        <v>16.7</v>
      </c>
      <c r="DA42" s="627"/>
      <c r="DB42" s="627"/>
      <c r="DC42" s="722"/>
      <c r="DD42" s="630">
        <v>3068392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377468</v>
      </c>
      <c r="CS43" s="657"/>
      <c r="CT43" s="657"/>
      <c r="CU43" s="657"/>
      <c r="CV43" s="657"/>
      <c r="CW43" s="657"/>
      <c r="CX43" s="657"/>
      <c r="CY43" s="658"/>
      <c r="CZ43" s="626">
        <v>0.5</v>
      </c>
      <c r="DA43" s="655"/>
      <c r="DB43" s="655"/>
      <c r="DC43" s="659"/>
      <c r="DD43" s="630">
        <v>376601</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298</v>
      </c>
      <c r="CE44" s="734"/>
      <c r="CF44" s="618" t="s">
        <v>348</v>
      </c>
      <c r="CG44" s="619"/>
      <c r="CH44" s="619"/>
      <c r="CI44" s="619"/>
      <c r="CJ44" s="619"/>
      <c r="CK44" s="619"/>
      <c r="CL44" s="619"/>
      <c r="CM44" s="619"/>
      <c r="CN44" s="619"/>
      <c r="CO44" s="619"/>
      <c r="CP44" s="619"/>
      <c r="CQ44" s="620"/>
      <c r="CR44" s="621">
        <v>12892739</v>
      </c>
      <c r="CS44" s="622"/>
      <c r="CT44" s="622"/>
      <c r="CU44" s="622"/>
      <c r="CV44" s="622"/>
      <c r="CW44" s="622"/>
      <c r="CX44" s="622"/>
      <c r="CY44" s="623"/>
      <c r="CZ44" s="626">
        <v>16.5</v>
      </c>
      <c r="DA44" s="627"/>
      <c r="DB44" s="627"/>
      <c r="DC44" s="722"/>
      <c r="DD44" s="630">
        <v>3004923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4082974</v>
      </c>
      <c r="CS45" s="657"/>
      <c r="CT45" s="657"/>
      <c r="CU45" s="657"/>
      <c r="CV45" s="657"/>
      <c r="CW45" s="657"/>
      <c r="CX45" s="657"/>
      <c r="CY45" s="658"/>
      <c r="CZ45" s="626">
        <v>5.2</v>
      </c>
      <c r="DA45" s="655"/>
      <c r="DB45" s="655"/>
      <c r="DC45" s="659"/>
      <c r="DD45" s="630">
        <v>404971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8524498</v>
      </c>
      <c r="CS46" s="622"/>
      <c r="CT46" s="622"/>
      <c r="CU46" s="622"/>
      <c r="CV46" s="622"/>
      <c r="CW46" s="622"/>
      <c r="CX46" s="622"/>
      <c r="CY46" s="623"/>
      <c r="CZ46" s="626">
        <v>10.9</v>
      </c>
      <c r="DA46" s="627"/>
      <c r="DB46" s="627"/>
      <c r="DC46" s="722"/>
      <c r="DD46" s="630">
        <v>2485766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120275</v>
      </c>
      <c r="CS47" s="657"/>
      <c r="CT47" s="657"/>
      <c r="CU47" s="657"/>
      <c r="CV47" s="657"/>
      <c r="CW47" s="657"/>
      <c r="CX47" s="657"/>
      <c r="CY47" s="658"/>
      <c r="CZ47" s="626">
        <v>0.2</v>
      </c>
      <c r="DA47" s="655"/>
      <c r="DB47" s="655"/>
      <c r="DC47" s="659"/>
      <c r="DD47" s="630">
        <v>63469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336</v>
      </c>
      <c r="CS48" s="622"/>
      <c r="CT48" s="622"/>
      <c r="CU48" s="622"/>
      <c r="CV48" s="622"/>
      <c r="CW48" s="622"/>
      <c r="CX48" s="622"/>
      <c r="CY48" s="623"/>
      <c r="CZ48" s="626" t="s">
        <v>336</v>
      </c>
      <c r="DA48" s="627"/>
      <c r="DB48" s="627"/>
      <c r="DC48" s="722"/>
      <c r="DD48" s="630" t="s">
        <v>176</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78134781</v>
      </c>
      <c r="CS49" s="691"/>
      <c r="CT49" s="691"/>
      <c r="CU49" s="691"/>
      <c r="CV49" s="691"/>
      <c r="CW49" s="691"/>
      <c r="CX49" s="691"/>
      <c r="CY49" s="723"/>
      <c r="CZ49" s="706">
        <v>100</v>
      </c>
      <c r="DA49" s="724"/>
      <c r="DB49" s="724"/>
      <c r="DC49" s="725"/>
      <c r="DD49" s="726">
        <v>51382223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yfwnapfSpjf3jy+2tL56Xf0KYtGykXbuthQ72PNdvvDG9ZlPPYJm7Nwbe29Nqb8pXWN2e0jmIQWelnwuc/oyDg==" saltValue="UdsCzzZskPiAoet7Mw3u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79244</v>
      </c>
      <c r="R7" s="757"/>
      <c r="S7" s="757"/>
      <c r="T7" s="757"/>
      <c r="U7" s="757"/>
      <c r="V7" s="757">
        <v>78157</v>
      </c>
      <c r="W7" s="757"/>
      <c r="X7" s="757"/>
      <c r="Y7" s="757"/>
      <c r="Z7" s="757"/>
      <c r="AA7" s="757">
        <v>1087</v>
      </c>
      <c r="AB7" s="757"/>
      <c r="AC7" s="757"/>
      <c r="AD7" s="757"/>
      <c r="AE7" s="758"/>
      <c r="AF7" s="759">
        <v>775</v>
      </c>
      <c r="AG7" s="760"/>
      <c r="AH7" s="760"/>
      <c r="AI7" s="760"/>
      <c r="AJ7" s="761"/>
      <c r="AK7" s="796">
        <v>343</v>
      </c>
      <c r="AL7" s="797"/>
      <c r="AM7" s="797"/>
      <c r="AN7" s="797"/>
      <c r="AO7" s="797"/>
      <c r="AP7" s="797">
        <v>102484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567</v>
      </c>
      <c r="BT7" s="801"/>
      <c r="BU7" s="801"/>
      <c r="BV7" s="801"/>
      <c r="BW7" s="801"/>
      <c r="BX7" s="801"/>
      <c r="BY7" s="801"/>
      <c r="BZ7" s="801"/>
      <c r="CA7" s="801"/>
      <c r="CB7" s="801"/>
      <c r="CC7" s="801"/>
      <c r="CD7" s="801"/>
      <c r="CE7" s="801"/>
      <c r="CF7" s="801"/>
      <c r="CG7" s="802"/>
      <c r="CH7" s="793">
        <v>1</v>
      </c>
      <c r="CI7" s="794"/>
      <c r="CJ7" s="794"/>
      <c r="CK7" s="794"/>
      <c r="CL7" s="795"/>
      <c r="CM7" s="793">
        <v>55</v>
      </c>
      <c r="CN7" s="794"/>
      <c r="CO7" s="794"/>
      <c r="CP7" s="794"/>
      <c r="CQ7" s="795"/>
      <c r="CR7" s="793">
        <v>15</v>
      </c>
      <c r="CS7" s="794"/>
      <c r="CT7" s="794"/>
      <c r="CU7" s="794"/>
      <c r="CV7" s="795"/>
      <c r="CW7" s="793">
        <v>46</v>
      </c>
      <c r="CX7" s="794"/>
      <c r="CY7" s="794"/>
      <c r="CZ7" s="794"/>
      <c r="DA7" s="795"/>
      <c r="DB7" s="793" t="s">
        <v>601</v>
      </c>
      <c r="DC7" s="794"/>
      <c r="DD7" s="794"/>
      <c r="DE7" s="794"/>
      <c r="DF7" s="795"/>
      <c r="DG7" s="793" t="s">
        <v>601</v>
      </c>
      <c r="DH7" s="794"/>
      <c r="DI7" s="794"/>
      <c r="DJ7" s="794"/>
      <c r="DK7" s="795"/>
      <c r="DL7" s="793" t="s">
        <v>601</v>
      </c>
      <c r="DM7" s="794"/>
      <c r="DN7" s="794"/>
      <c r="DO7" s="794"/>
      <c r="DP7" s="795"/>
      <c r="DQ7" s="793" t="s">
        <v>601</v>
      </c>
      <c r="DR7" s="794"/>
      <c r="DS7" s="794"/>
      <c r="DT7" s="794"/>
      <c r="DU7" s="795"/>
      <c r="DV7" s="774"/>
      <c r="DW7" s="775"/>
      <c r="DX7" s="775"/>
      <c r="DY7" s="775"/>
      <c r="DZ7" s="776"/>
      <c r="EA7" s="234"/>
    </row>
    <row r="8" spans="1:131" s="235" customFormat="1" ht="26.25" customHeight="1">
      <c r="A8" s="241">
        <v>2</v>
      </c>
      <c r="B8" s="777" t="s">
        <v>377</v>
      </c>
      <c r="C8" s="778"/>
      <c r="D8" s="778"/>
      <c r="E8" s="778"/>
      <c r="F8" s="778"/>
      <c r="G8" s="778"/>
      <c r="H8" s="778"/>
      <c r="I8" s="778"/>
      <c r="J8" s="778"/>
      <c r="K8" s="778"/>
      <c r="L8" s="778"/>
      <c r="M8" s="778"/>
      <c r="N8" s="778"/>
      <c r="O8" s="778"/>
      <c r="P8" s="779"/>
      <c r="Q8" s="780">
        <v>6</v>
      </c>
      <c r="R8" s="781"/>
      <c r="S8" s="781"/>
      <c r="T8" s="781"/>
      <c r="U8" s="781"/>
      <c r="V8" s="781">
        <v>6</v>
      </c>
      <c r="W8" s="781"/>
      <c r="X8" s="781"/>
      <c r="Y8" s="781"/>
      <c r="Z8" s="781"/>
      <c r="AA8" s="781">
        <v>0</v>
      </c>
      <c r="AB8" s="781"/>
      <c r="AC8" s="781"/>
      <c r="AD8" s="781"/>
      <c r="AE8" s="782"/>
      <c r="AF8" s="783">
        <v>0</v>
      </c>
      <c r="AG8" s="784"/>
      <c r="AH8" s="784"/>
      <c r="AI8" s="784"/>
      <c r="AJ8" s="785"/>
      <c r="AK8" s="786" t="s">
        <v>593</v>
      </c>
      <c r="AL8" s="787"/>
      <c r="AM8" s="787"/>
      <c r="AN8" s="787"/>
      <c r="AO8" s="787"/>
      <c r="AP8" s="787" t="s">
        <v>610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568</v>
      </c>
      <c r="BT8" s="791"/>
      <c r="BU8" s="791"/>
      <c r="BV8" s="791"/>
      <c r="BW8" s="791"/>
      <c r="BX8" s="791"/>
      <c r="BY8" s="791"/>
      <c r="BZ8" s="791"/>
      <c r="CA8" s="791"/>
      <c r="CB8" s="791"/>
      <c r="CC8" s="791"/>
      <c r="CD8" s="791"/>
      <c r="CE8" s="791"/>
      <c r="CF8" s="791"/>
      <c r="CG8" s="792"/>
      <c r="CH8" s="803">
        <v>1</v>
      </c>
      <c r="CI8" s="804"/>
      <c r="CJ8" s="804"/>
      <c r="CK8" s="804"/>
      <c r="CL8" s="805"/>
      <c r="CM8" s="803">
        <v>22</v>
      </c>
      <c r="CN8" s="804"/>
      <c r="CO8" s="804"/>
      <c r="CP8" s="804"/>
      <c r="CQ8" s="805"/>
      <c r="CR8" s="803">
        <v>10</v>
      </c>
      <c r="CS8" s="804"/>
      <c r="CT8" s="804"/>
      <c r="CU8" s="804"/>
      <c r="CV8" s="805"/>
      <c r="CW8" s="803">
        <v>259</v>
      </c>
      <c r="CX8" s="804"/>
      <c r="CY8" s="804"/>
      <c r="CZ8" s="804"/>
      <c r="DA8" s="805"/>
      <c r="DB8" s="803" t="s">
        <v>601</v>
      </c>
      <c r="DC8" s="804"/>
      <c r="DD8" s="804"/>
      <c r="DE8" s="804"/>
      <c r="DF8" s="805"/>
      <c r="DG8" s="803" t="s">
        <v>604</v>
      </c>
      <c r="DH8" s="804"/>
      <c r="DI8" s="804"/>
      <c r="DJ8" s="804"/>
      <c r="DK8" s="805"/>
      <c r="DL8" s="803" t="s">
        <v>604</v>
      </c>
      <c r="DM8" s="804"/>
      <c r="DN8" s="804"/>
      <c r="DO8" s="804"/>
      <c r="DP8" s="805"/>
      <c r="DQ8" s="803" t="s">
        <v>601</v>
      </c>
      <c r="DR8" s="804"/>
      <c r="DS8" s="804"/>
      <c r="DT8" s="804"/>
      <c r="DU8" s="805"/>
      <c r="DV8" s="806"/>
      <c r="DW8" s="807"/>
      <c r="DX8" s="807"/>
      <c r="DY8" s="807"/>
      <c r="DZ8" s="808"/>
      <c r="EA8" s="234"/>
    </row>
    <row r="9" spans="1:131" s="235" customFormat="1" ht="26.25" customHeight="1">
      <c r="A9" s="241">
        <v>3</v>
      </c>
      <c r="B9" s="777" t="s">
        <v>378</v>
      </c>
      <c r="C9" s="778"/>
      <c r="D9" s="778"/>
      <c r="E9" s="778"/>
      <c r="F9" s="778"/>
      <c r="G9" s="778"/>
      <c r="H9" s="778"/>
      <c r="I9" s="778"/>
      <c r="J9" s="778"/>
      <c r="K9" s="778"/>
      <c r="L9" s="778"/>
      <c r="M9" s="778"/>
      <c r="N9" s="778"/>
      <c r="O9" s="778"/>
      <c r="P9" s="779"/>
      <c r="Q9" s="780">
        <v>11</v>
      </c>
      <c r="R9" s="781"/>
      <c r="S9" s="781"/>
      <c r="T9" s="781"/>
      <c r="U9" s="781"/>
      <c r="V9" s="781">
        <v>10</v>
      </c>
      <c r="W9" s="781"/>
      <c r="X9" s="781"/>
      <c r="Y9" s="781"/>
      <c r="Z9" s="781"/>
      <c r="AA9" s="781">
        <v>1</v>
      </c>
      <c r="AB9" s="781"/>
      <c r="AC9" s="781"/>
      <c r="AD9" s="781"/>
      <c r="AE9" s="782"/>
      <c r="AF9" s="783">
        <v>1</v>
      </c>
      <c r="AG9" s="784"/>
      <c r="AH9" s="784"/>
      <c r="AI9" s="784"/>
      <c r="AJ9" s="785"/>
      <c r="AK9" s="786">
        <v>3</v>
      </c>
      <c r="AL9" s="787"/>
      <c r="AM9" s="787"/>
      <c r="AN9" s="787"/>
      <c r="AO9" s="787"/>
      <c r="AP9" s="787" t="s">
        <v>611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569</v>
      </c>
      <c r="BT9" s="791"/>
      <c r="BU9" s="791"/>
      <c r="BV9" s="791"/>
      <c r="BW9" s="791"/>
      <c r="BX9" s="791"/>
      <c r="BY9" s="791"/>
      <c r="BZ9" s="791"/>
      <c r="CA9" s="791"/>
      <c r="CB9" s="791"/>
      <c r="CC9" s="791"/>
      <c r="CD9" s="791"/>
      <c r="CE9" s="791"/>
      <c r="CF9" s="791"/>
      <c r="CG9" s="792"/>
      <c r="CH9" s="803">
        <v>12</v>
      </c>
      <c r="CI9" s="804"/>
      <c r="CJ9" s="804"/>
      <c r="CK9" s="804"/>
      <c r="CL9" s="805"/>
      <c r="CM9" s="803">
        <v>30</v>
      </c>
      <c r="CN9" s="804"/>
      <c r="CO9" s="804"/>
      <c r="CP9" s="804"/>
      <c r="CQ9" s="805"/>
      <c r="CR9" s="803">
        <v>10</v>
      </c>
      <c r="CS9" s="804"/>
      <c r="CT9" s="804"/>
      <c r="CU9" s="804"/>
      <c r="CV9" s="805"/>
      <c r="CW9" s="803" t="s">
        <v>601</v>
      </c>
      <c r="CX9" s="804"/>
      <c r="CY9" s="804"/>
      <c r="CZ9" s="804"/>
      <c r="DA9" s="805"/>
      <c r="DB9" s="803" t="s">
        <v>601</v>
      </c>
      <c r="DC9" s="804"/>
      <c r="DD9" s="804"/>
      <c r="DE9" s="804"/>
      <c r="DF9" s="805"/>
      <c r="DG9" s="803" t="s">
        <v>601</v>
      </c>
      <c r="DH9" s="804"/>
      <c r="DI9" s="804"/>
      <c r="DJ9" s="804"/>
      <c r="DK9" s="805"/>
      <c r="DL9" s="803" t="s">
        <v>602</v>
      </c>
      <c r="DM9" s="804"/>
      <c r="DN9" s="804"/>
      <c r="DO9" s="804"/>
      <c r="DP9" s="805"/>
      <c r="DQ9" s="803" t="s">
        <v>601</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570</v>
      </c>
      <c r="BT10" s="791"/>
      <c r="BU10" s="791"/>
      <c r="BV10" s="791"/>
      <c r="BW10" s="791"/>
      <c r="BX10" s="791"/>
      <c r="BY10" s="791"/>
      <c r="BZ10" s="791"/>
      <c r="CA10" s="791"/>
      <c r="CB10" s="791"/>
      <c r="CC10" s="791"/>
      <c r="CD10" s="791"/>
      <c r="CE10" s="791"/>
      <c r="CF10" s="791"/>
      <c r="CG10" s="792"/>
      <c r="CH10" s="803">
        <v>-11</v>
      </c>
      <c r="CI10" s="804"/>
      <c r="CJ10" s="804"/>
      <c r="CK10" s="804"/>
      <c r="CL10" s="805"/>
      <c r="CM10" s="803">
        <v>177</v>
      </c>
      <c r="CN10" s="804"/>
      <c r="CO10" s="804"/>
      <c r="CP10" s="804"/>
      <c r="CQ10" s="805"/>
      <c r="CR10" s="803">
        <v>5</v>
      </c>
      <c r="CS10" s="804"/>
      <c r="CT10" s="804"/>
      <c r="CU10" s="804"/>
      <c r="CV10" s="805"/>
      <c r="CW10" s="803">
        <v>6</v>
      </c>
      <c r="CX10" s="804"/>
      <c r="CY10" s="804"/>
      <c r="CZ10" s="804"/>
      <c r="DA10" s="805"/>
      <c r="DB10" s="803" t="s">
        <v>601</v>
      </c>
      <c r="DC10" s="804"/>
      <c r="DD10" s="804"/>
      <c r="DE10" s="804"/>
      <c r="DF10" s="805"/>
      <c r="DG10" s="803" t="s">
        <v>601</v>
      </c>
      <c r="DH10" s="804"/>
      <c r="DI10" s="804"/>
      <c r="DJ10" s="804"/>
      <c r="DK10" s="805"/>
      <c r="DL10" s="803" t="s">
        <v>601</v>
      </c>
      <c r="DM10" s="804"/>
      <c r="DN10" s="804"/>
      <c r="DO10" s="804"/>
      <c r="DP10" s="805"/>
      <c r="DQ10" s="803" t="s">
        <v>601</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571</v>
      </c>
      <c r="BT11" s="791"/>
      <c r="BU11" s="791"/>
      <c r="BV11" s="791"/>
      <c r="BW11" s="791"/>
      <c r="BX11" s="791"/>
      <c r="BY11" s="791"/>
      <c r="BZ11" s="791"/>
      <c r="CA11" s="791"/>
      <c r="CB11" s="791"/>
      <c r="CC11" s="791"/>
      <c r="CD11" s="791"/>
      <c r="CE11" s="791"/>
      <c r="CF11" s="791"/>
      <c r="CG11" s="792"/>
      <c r="CH11" s="803">
        <v>14</v>
      </c>
      <c r="CI11" s="804"/>
      <c r="CJ11" s="804"/>
      <c r="CK11" s="804"/>
      <c r="CL11" s="805"/>
      <c r="CM11" s="803">
        <v>178</v>
      </c>
      <c r="CN11" s="804"/>
      <c r="CO11" s="804"/>
      <c r="CP11" s="804"/>
      <c r="CQ11" s="805"/>
      <c r="CR11" s="803">
        <v>7</v>
      </c>
      <c r="CS11" s="804"/>
      <c r="CT11" s="804"/>
      <c r="CU11" s="804"/>
      <c r="CV11" s="805"/>
      <c r="CW11" s="803" t="s">
        <v>601</v>
      </c>
      <c r="CX11" s="804"/>
      <c r="CY11" s="804"/>
      <c r="CZ11" s="804"/>
      <c r="DA11" s="805"/>
      <c r="DB11" s="803" t="s">
        <v>602</v>
      </c>
      <c r="DC11" s="804"/>
      <c r="DD11" s="804"/>
      <c r="DE11" s="804"/>
      <c r="DF11" s="805"/>
      <c r="DG11" s="803" t="s">
        <v>601</v>
      </c>
      <c r="DH11" s="804"/>
      <c r="DI11" s="804"/>
      <c r="DJ11" s="804"/>
      <c r="DK11" s="805"/>
      <c r="DL11" s="803" t="s">
        <v>604</v>
      </c>
      <c r="DM11" s="804"/>
      <c r="DN11" s="804"/>
      <c r="DO11" s="804"/>
      <c r="DP11" s="805"/>
      <c r="DQ11" s="803" t="s">
        <v>602</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572</v>
      </c>
      <c r="BT12" s="791"/>
      <c r="BU12" s="791"/>
      <c r="BV12" s="791"/>
      <c r="BW12" s="791"/>
      <c r="BX12" s="791"/>
      <c r="BY12" s="791"/>
      <c r="BZ12" s="791"/>
      <c r="CA12" s="791"/>
      <c r="CB12" s="791"/>
      <c r="CC12" s="791"/>
      <c r="CD12" s="791"/>
      <c r="CE12" s="791"/>
      <c r="CF12" s="791"/>
      <c r="CG12" s="792"/>
      <c r="CH12" s="803">
        <v>-1</v>
      </c>
      <c r="CI12" s="804"/>
      <c r="CJ12" s="804"/>
      <c r="CK12" s="804"/>
      <c r="CL12" s="805"/>
      <c r="CM12" s="803">
        <v>49</v>
      </c>
      <c r="CN12" s="804"/>
      <c r="CO12" s="804"/>
      <c r="CP12" s="804"/>
      <c r="CQ12" s="805"/>
      <c r="CR12" s="803">
        <v>35</v>
      </c>
      <c r="CS12" s="804"/>
      <c r="CT12" s="804"/>
      <c r="CU12" s="804"/>
      <c r="CV12" s="805"/>
      <c r="CW12" s="803">
        <v>5</v>
      </c>
      <c r="CX12" s="804"/>
      <c r="CY12" s="804"/>
      <c r="CZ12" s="804"/>
      <c r="DA12" s="805"/>
      <c r="DB12" s="803" t="s">
        <v>601</v>
      </c>
      <c r="DC12" s="804"/>
      <c r="DD12" s="804"/>
      <c r="DE12" s="804"/>
      <c r="DF12" s="805"/>
      <c r="DG12" s="803" t="s">
        <v>601</v>
      </c>
      <c r="DH12" s="804"/>
      <c r="DI12" s="804"/>
      <c r="DJ12" s="804"/>
      <c r="DK12" s="805"/>
      <c r="DL12" s="803" t="s">
        <v>603</v>
      </c>
      <c r="DM12" s="804"/>
      <c r="DN12" s="804"/>
      <c r="DO12" s="804"/>
      <c r="DP12" s="805"/>
      <c r="DQ12" s="803" t="s">
        <v>601</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573</v>
      </c>
      <c r="BT13" s="791"/>
      <c r="BU13" s="791"/>
      <c r="BV13" s="791"/>
      <c r="BW13" s="791"/>
      <c r="BX13" s="791"/>
      <c r="BY13" s="791"/>
      <c r="BZ13" s="791"/>
      <c r="CA13" s="791"/>
      <c r="CB13" s="791"/>
      <c r="CC13" s="791"/>
      <c r="CD13" s="791"/>
      <c r="CE13" s="791"/>
      <c r="CF13" s="791"/>
      <c r="CG13" s="792"/>
      <c r="CH13" s="803">
        <v>1</v>
      </c>
      <c r="CI13" s="804"/>
      <c r="CJ13" s="804"/>
      <c r="CK13" s="804"/>
      <c r="CL13" s="805"/>
      <c r="CM13" s="803">
        <v>45</v>
      </c>
      <c r="CN13" s="804"/>
      <c r="CO13" s="804"/>
      <c r="CP13" s="804"/>
      <c r="CQ13" s="805"/>
      <c r="CR13" s="803">
        <v>13</v>
      </c>
      <c r="CS13" s="804"/>
      <c r="CT13" s="804"/>
      <c r="CU13" s="804"/>
      <c r="CV13" s="805"/>
      <c r="CW13" s="803" t="s">
        <v>601</v>
      </c>
      <c r="CX13" s="804"/>
      <c r="CY13" s="804"/>
      <c r="CZ13" s="804"/>
      <c r="DA13" s="805"/>
      <c r="DB13" s="803" t="s">
        <v>601</v>
      </c>
      <c r="DC13" s="804"/>
      <c r="DD13" s="804"/>
      <c r="DE13" s="804"/>
      <c r="DF13" s="805"/>
      <c r="DG13" s="803" t="s">
        <v>601</v>
      </c>
      <c r="DH13" s="804"/>
      <c r="DI13" s="804"/>
      <c r="DJ13" s="804"/>
      <c r="DK13" s="805"/>
      <c r="DL13" s="803" t="s">
        <v>601</v>
      </c>
      <c r="DM13" s="804"/>
      <c r="DN13" s="804"/>
      <c r="DO13" s="804"/>
      <c r="DP13" s="805"/>
      <c r="DQ13" s="803" t="s">
        <v>601</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574</v>
      </c>
      <c r="BT14" s="791"/>
      <c r="BU14" s="791"/>
      <c r="BV14" s="791"/>
      <c r="BW14" s="791"/>
      <c r="BX14" s="791"/>
      <c r="BY14" s="791"/>
      <c r="BZ14" s="791"/>
      <c r="CA14" s="791"/>
      <c r="CB14" s="791"/>
      <c r="CC14" s="791"/>
      <c r="CD14" s="791"/>
      <c r="CE14" s="791"/>
      <c r="CF14" s="791"/>
      <c r="CG14" s="792"/>
      <c r="CH14" s="803">
        <v>11</v>
      </c>
      <c r="CI14" s="804"/>
      <c r="CJ14" s="804"/>
      <c r="CK14" s="804"/>
      <c r="CL14" s="805"/>
      <c r="CM14" s="803">
        <v>80</v>
      </c>
      <c r="CN14" s="804"/>
      <c r="CO14" s="804"/>
      <c r="CP14" s="804"/>
      <c r="CQ14" s="805"/>
      <c r="CR14" s="803">
        <v>3</v>
      </c>
      <c r="CS14" s="804"/>
      <c r="CT14" s="804"/>
      <c r="CU14" s="804"/>
      <c r="CV14" s="805"/>
      <c r="CW14" s="803">
        <v>3</v>
      </c>
      <c r="CX14" s="804"/>
      <c r="CY14" s="804"/>
      <c r="CZ14" s="804"/>
      <c r="DA14" s="805"/>
      <c r="DB14" s="803" t="s">
        <v>603</v>
      </c>
      <c r="DC14" s="804"/>
      <c r="DD14" s="804"/>
      <c r="DE14" s="804"/>
      <c r="DF14" s="805"/>
      <c r="DG14" s="803" t="s">
        <v>601</v>
      </c>
      <c r="DH14" s="804"/>
      <c r="DI14" s="804"/>
      <c r="DJ14" s="804"/>
      <c r="DK14" s="805"/>
      <c r="DL14" s="803" t="s">
        <v>601</v>
      </c>
      <c r="DM14" s="804"/>
      <c r="DN14" s="804"/>
      <c r="DO14" s="804"/>
      <c r="DP14" s="805"/>
      <c r="DQ14" s="803" t="s">
        <v>601</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575</v>
      </c>
      <c r="BT15" s="791"/>
      <c r="BU15" s="791"/>
      <c r="BV15" s="791"/>
      <c r="BW15" s="791"/>
      <c r="BX15" s="791"/>
      <c r="BY15" s="791"/>
      <c r="BZ15" s="791"/>
      <c r="CA15" s="791"/>
      <c r="CB15" s="791"/>
      <c r="CC15" s="791"/>
      <c r="CD15" s="791"/>
      <c r="CE15" s="791"/>
      <c r="CF15" s="791"/>
      <c r="CG15" s="792"/>
      <c r="CH15" s="803">
        <v>-27</v>
      </c>
      <c r="CI15" s="804"/>
      <c r="CJ15" s="804"/>
      <c r="CK15" s="804"/>
      <c r="CL15" s="805"/>
      <c r="CM15" s="803">
        <v>27</v>
      </c>
      <c r="CN15" s="804"/>
      <c r="CO15" s="804"/>
      <c r="CP15" s="804"/>
      <c r="CQ15" s="805"/>
      <c r="CR15" s="803">
        <v>41</v>
      </c>
      <c r="CS15" s="804"/>
      <c r="CT15" s="804"/>
      <c r="CU15" s="804"/>
      <c r="CV15" s="805"/>
      <c r="CW15" s="803" t="s">
        <v>601</v>
      </c>
      <c r="CX15" s="804"/>
      <c r="CY15" s="804"/>
      <c r="CZ15" s="804"/>
      <c r="DA15" s="805"/>
      <c r="DB15" s="803" t="s">
        <v>601</v>
      </c>
      <c r="DC15" s="804"/>
      <c r="DD15" s="804"/>
      <c r="DE15" s="804"/>
      <c r="DF15" s="805"/>
      <c r="DG15" s="803" t="s">
        <v>601</v>
      </c>
      <c r="DH15" s="804"/>
      <c r="DI15" s="804"/>
      <c r="DJ15" s="804"/>
      <c r="DK15" s="805"/>
      <c r="DL15" s="803" t="s">
        <v>601</v>
      </c>
      <c r="DM15" s="804"/>
      <c r="DN15" s="804"/>
      <c r="DO15" s="804"/>
      <c r="DP15" s="805"/>
      <c r="DQ15" s="803" t="s">
        <v>601</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576</v>
      </c>
      <c r="BT16" s="791"/>
      <c r="BU16" s="791"/>
      <c r="BV16" s="791"/>
      <c r="BW16" s="791"/>
      <c r="BX16" s="791"/>
      <c r="BY16" s="791"/>
      <c r="BZ16" s="791"/>
      <c r="CA16" s="791"/>
      <c r="CB16" s="791"/>
      <c r="CC16" s="791"/>
      <c r="CD16" s="791"/>
      <c r="CE16" s="791"/>
      <c r="CF16" s="791"/>
      <c r="CG16" s="792"/>
      <c r="CH16" s="803">
        <v>9</v>
      </c>
      <c r="CI16" s="804"/>
      <c r="CJ16" s="804"/>
      <c r="CK16" s="804"/>
      <c r="CL16" s="805"/>
      <c r="CM16" s="803">
        <v>1690</v>
      </c>
      <c r="CN16" s="804"/>
      <c r="CO16" s="804"/>
      <c r="CP16" s="804"/>
      <c r="CQ16" s="805"/>
      <c r="CR16" s="803">
        <v>558</v>
      </c>
      <c r="CS16" s="804"/>
      <c r="CT16" s="804"/>
      <c r="CU16" s="804"/>
      <c r="CV16" s="805"/>
      <c r="CW16" s="803" t="s">
        <v>599</v>
      </c>
      <c r="CX16" s="804"/>
      <c r="CY16" s="804"/>
      <c r="CZ16" s="804"/>
      <c r="DA16" s="805"/>
      <c r="DB16" s="803" t="s">
        <v>599</v>
      </c>
      <c r="DC16" s="804"/>
      <c r="DD16" s="804"/>
      <c r="DE16" s="804"/>
      <c r="DF16" s="805"/>
      <c r="DG16" s="809" t="s">
        <v>598</v>
      </c>
      <c r="DH16" s="804"/>
      <c r="DI16" s="804"/>
      <c r="DJ16" s="804"/>
      <c r="DK16" s="805"/>
      <c r="DL16" s="803" t="s">
        <v>599</v>
      </c>
      <c r="DM16" s="804"/>
      <c r="DN16" s="804"/>
      <c r="DO16" s="804"/>
      <c r="DP16" s="805"/>
      <c r="DQ16" s="803" t="s">
        <v>599</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577</v>
      </c>
      <c r="BT17" s="791"/>
      <c r="BU17" s="791"/>
      <c r="BV17" s="791"/>
      <c r="BW17" s="791"/>
      <c r="BX17" s="791"/>
      <c r="BY17" s="791"/>
      <c r="BZ17" s="791"/>
      <c r="CA17" s="791"/>
      <c r="CB17" s="791"/>
      <c r="CC17" s="791"/>
      <c r="CD17" s="791"/>
      <c r="CE17" s="791"/>
      <c r="CF17" s="791"/>
      <c r="CG17" s="792"/>
      <c r="CH17" s="803">
        <v>5</v>
      </c>
      <c r="CI17" s="804"/>
      <c r="CJ17" s="804"/>
      <c r="CK17" s="804"/>
      <c r="CL17" s="805"/>
      <c r="CM17" s="803">
        <v>45</v>
      </c>
      <c r="CN17" s="804"/>
      <c r="CO17" s="804"/>
      <c r="CP17" s="804"/>
      <c r="CQ17" s="805"/>
      <c r="CR17" s="803">
        <v>3</v>
      </c>
      <c r="CS17" s="804"/>
      <c r="CT17" s="804"/>
      <c r="CU17" s="804"/>
      <c r="CV17" s="805"/>
      <c r="CW17" s="803" t="s">
        <v>599</v>
      </c>
      <c r="CX17" s="804"/>
      <c r="CY17" s="804"/>
      <c r="CZ17" s="804"/>
      <c r="DA17" s="805"/>
      <c r="DB17" s="803" t="s">
        <v>599</v>
      </c>
      <c r="DC17" s="804"/>
      <c r="DD17" s="804"/>
      <c r="DE17" s="804"/>
      <c r="DF17" s="805"/>
      <c r="DG17" s="803" t="s">
        <v>599</v>
      </c>
      <c r="DH17" s="804"/>
      <c r="DI17" s="804"/>
      <c r="DJ17" s="804"/>
      <c r="DK17" s="805"/>
      <c r="DL17" s="803" t="s">
        <v>599</v>
      </c>
      <c r="DM17" s="804"/>
      <c r="DN17" s="804"/>
      <c r="DO17" s="804"/>
      <c r="DP17" s="805"/>
      <c r="DQ17" s="803" t="s">
        <v>599</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578</v>
      </c>
      <c r="BT18" s="791"/>
      <c r="BU18" s="791"/>
      <c r="BV18" s="791"/>
      <c r="BW18" s="791"/>
      <c r="BX18" s="791"/>
      <c r="BY18" s="791"/>
      <c r="BZ18" s="791"/>
      <c r="CA18" s="791"/>
      <c r="CB18" s="791"/>
      <c r="CC18" s="791"/>
      <c r="CD18" s="791"/>
      <c r="CE18" s="791"/>
      <c r="CF18" s="791"/>
      <c r="CG18" s="792"/>
      <c r="CH18" s="803">
        <v>-1</v>
      </c>
      <c r="CI18" s="804"/>
      <c r="CJ18" s="804"/>
      <c r="CK18" s="804"/>
      <c r="CL18" s="805"/>
      <c r="CM18" s="803">
        <v>11963</v>
      </c>
      <c r="CN18" s="804"/>
      <c r="CO18" s="804"/>
      <c r="CP18" s="804"/>
      <c r="CQ18" s="805"/>
      <c r="CR18" s="803">
        <v>1</v>
      </c>
      <c r="CS18" s="804"/>
      <c r="CT18" s="804"/>
      <c r="CU18" s="804"/>
      <c r="CV18" s="805"/>
      <c r="CW18" s="803" t="s">
        <v>599</v>
      </c>
      <c r="CX18" s="804"/>
      <c r="CY18" s="804"/>
      <c r="CZ18" s="804"/>
      <c r="DA18" s="805"/>
      <c r="DB18" s="803" t="s">
        <v>599</v>
      </c>
      <c r="DC18" s="804"/>
      <c r="DD18" s="804"/>
      <c r="DE18" s="804"/>
      <c r="DF18" s="805"/>
      <c r="DG18" s="809" t="s">
        <v>598</v>
      </c>
      <c r="DH18" s="804"/>
      <c r="DI18" s="804"/>
      <c r="DJ18" s="804"/>
      <c r="DK18" s="805"/>
      <c r="DL18" s="803" t="s">
        <v>599</v>
      </c>
      <c r="DM18" s="804"/>
      <c r="DN18" s="804"/>
      <c r="DO18" s="804"/>
      <c r="DP18" s="805"/>
      <c r="DQ18" s="803" t="s">
        <v>599</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t="s">
        <v>579</v>
      </c>
      <c r="BT19" s="791"/>
      <c r="BU19" s="791"/>
      <c r="BV19" s="791"/>
      <c r="BW19" s="791"/>
      <c r="BX19" s="791"/>
      <c r="BY19" s="791"/>
      <c r="BZ19" s="791"/>
      <c r="CA19" s="791"/>
      <c r="CB19" s="791"/>
      <c r="CC19" s="791"/>
      <c r="CD19" s="791"/>
      <c r="CE19" s="791"/>
      <c r="CF19" s="791"/>
      <c r="CG19" s="792"/>
      <c r="CH19" s="803">
        <v>6</v>
      </c>
      <c r="CI19" s="804"/>
      <c r="CJ19" s="804"/>
      <c r="CK19" s="804"/>
      <c r="CL19" s="805"/>
      <c r="CM19" s="803">
        <v>302</v>
      </c>
      <c r="CN19" s="804"/>
      <c r="CO19" s="804"/>
      <c r="CP19" s="804"/>
      <c r="CQ19" s="805"/>
      <c r="CR19" s="803">
        <v>75</v>
      </c>
      <c r="CS19" s="804"/>
      <c r="CT19" s="804"/>
      <c r="CU19" s="804"/>
      <c r="CV19" s="805"/>
      <c r="CW19" s="803" t="s">
        <v>599</v>
      </c>
      <c r="CX19" s="804"/>
      <c r="CY19" s="804"/>
      <c r="CZ19" s="804"/>
      <c r="DA19" s="805"/>
      <c r="DB19" s="803" t="s">
        <v>600</v>
      </c>
      <c r="DC19" s="804"/>
      <c r="DD19" s="804"/>
      <c r="DE19" s="804"/>
      <c r="DF19" s="805"/>
      <c r="DG19" s="803" t="s">
        <v>599</v>
      </c>
      <c r="DH19" s="804"/>
      <c r="DI19" s="804"/>
      <c r="DJ19" s="804"/>
      <c r="DK19" s="805"/>
      <c r="DL19" s="803" t="s">
        <v>600</v>
      </c>
      <c r="DM19" s="804"/>
      <c r="DN19" s="804"/>
      <c r="DO19" s="804"/>
      <c r="DP19" s="805"/>
      <c r="DQ19" s="803" t="s">
        <v>600</v>
      </c>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10"/>
      <c r="R22" s="811"/>
      <c r="S22" s="811"/>
      <c r="T22" s="811"/>
      <c r="U22" s="811"/>
      <c r="V22" s="811"/>
      <c r="W22" s="811"/>
      <c r="X22" s="811"/>
      <c r="Y22" s="811"/>
      <c r="Z22" s="811"/>
      <c r="AA22" s="811"/>
      <c r="AB22" s="811"/>
      <c r="AC22" s="811"/>
      <c r="AD22" s="811"/>
      <c r="AE22" s="812"/>
      <c r="AF22" s="783"/>
      <c r="AG22" s="784"/>
      <c r="AH22" s="784"/>
      <c r="AI22" s="784"/>
      <c r="AJ22" s="785"/>
      <c r="AK22" s="825"/>
      <c r="AL22" s="826"/>
      <c r="AM22" s="826"/>
      <c r="AN22" s="826"/>
      <c r="AO22" s="826"/>
      <c r="AP22" s="826"/>
      <c r="AQ22" s="826"/>
      <c r="AR22" s="826"/>
      <c r="AS22" s="826"/>
      <c r="AT22" s="826"/>
      <c r="AU22" s="827"/>
      <c r="AV22" s="827"/>
      <c r="AW22" s="827"/>
      <c r="AX22" s="827"/>
      <c r="AY22" s="828"/>
      <c r="AZ22" s="829" t="s">
        <v>379</v>
      </c>
      <c r="BA22" s="829"/>
      <c r="BB22" s="829"/>
      <c r="BC22" s="829"/>
      <c r="BD22" s="830"/>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3" t="s">
        <v>381</v>
      </c>
      <c r="C23" s="814"/>
      <c r="D23" s="814"/>
      <c r="E23" s="814"/>
      <c r="F23" s="814"/>
      <c r="G23" s="814"/>
      <c r="H23" s="814"/>
      <c r="I23" s="814"/>
      <c r="J23" s="814"/>
      <c r="K23" s="814"/>
      <c r="L23" s="814"/>
      <c r="M23" s="814"/>
      <c r="N23" s="814"/>
      <c r="O23" s="814"/>
      <c r="P23" s="815"/>
      <c r="Q23" s="816">
        <v>79261</v>
      </c>
      <c r="R23" s="817"/>
      <c r="S23" s="817"/>
      <c r="T23" s="817"/>
      <c r="U23" s="817"/>
      <c r="V23" s="817">
        <v>78172</v>
      </c>
      <c r="W23" s="817"/>
      <c r="X23" s="817"/>
      <c r="Y23" s="817"/>
      <c r="Z23" s="817"/>
      <c r="AA23" s="817">
        <v>1089</v>
      </c>
      <c r="AB23" s="817"/>
      <c r="AC23" s="817"/>
      <c r="AD23" s="817"/>
      <c r="AE23" s="818"/>
      <c r="AF23" s="819">
        <v>777</v>
      </c>
      <c r="AG23" s="817"/>
      <c r="AH23" s="817"/>
      <c r="AI23" s="817"/>
      <c r="AJ23" s="820"/>
      <c r="AK23" s="821"/>
      <c r="AL23" s="822"/>
      <c r="AM23" s="822"/>
      <c r="AN23" s="822"/>
      <c r="AO23" s="822"/>
      <c r="AP23" s="817">
        <v>102484</v>
      </c>
      <c r="AQ23" s="817"/>
      <c r="AR23" s="817"/>
      <c r="AS23" s="817"/>
      <c r="AT23" s="817"/>
      <c r="AU23" s="823"/>
      <c r="AV23" s="823"/>
      <c r="AW23" s="823"/>
      <c r="AX23" s="823"/>
      <c r="AY23" s="824"/>
      <c r="AZ23" s="832" t="s">
        <v>382</v>
      </c>
      <c r="BA23" s="833"/>
      <c r="BB23" s="833"/>
      <c r="BC23" s="833"/>
      <c r="BD23" s="834"/>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1" t="s">
        <v>383</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5" t="s">
        <v>388</v>
      </c>
      <c r="AG26" s="836"/>
      <c r="AH26" s="836"/>
      <c r="AI26" s="836"/>
      <c r="AJ26" s="837"/>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8"/>
      <c r="AG27" s="839"/>
      <c r="AH27" s="839"/>
      <c r="AI27" s="839"/>
      <c r="AJ27" s="840"/>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5">
        <v>23761</v>
      </c>
      <c r="R28" s="846"/>
      <c r="S28" s="846"/>
      <c r="T28" s="846"/>
      <c r="U28" s="846"/>
      <c r="V28" s="846">
        <v>22627</v>
      </c>
      <c r="W28" s="846"/>
      <c r="X28" s="846"/>
      <c r="Y28" s="846"/>
      <c r="Z28" s="846"/>
      <c r="AA28" s="846">
        <v>1134</v>
      </c>
      <c r="AB28" s="846"/>
      <c r="AC28" s="846"/>
      <c r="AD28" s="846"/>
      <c r="AE28" s="847"/>
      <c r="AF28" s="848">
        <v>1134</v>
      </c>
      <c r="AG28" s="846"/>
      <c r="AH28" s="846"/>
      <c r="AI28" s="846"/>
      <c r="AJ28" s="849"/>
      <c r="AK28" s="850">
        <v>1403</v>
      </c>
      <c r="AL28" s="841"/>
      <c r="AM28" s="841"/>
      <c r="AN28" s="841"/>
      <c r="AO28" s="841"/>
      <c r="AP28" s="841" t="s">
        <v>591</v>
      </c>
      <c r="AQ28" s="841"/>
      <c r="AR28" s="841"/>
      <c r="AS28" s="841"/>
      <c r="AT28" s="841"/>
      <c r="AU28" s="841" t="s">
        <v>591</v>
      </c>
      <c r="AV28" s="841"/>
      <c r="AW28" s="841"/>
      <c r="AX28" s="841"/>
      <c r="AY28" s="841"/>
      <c r="AZ28" s="842" t="s">
        <v>591</v>
      </c>
      <c r="BA28" s="842"/>
      <c r="BB28" s="842"/>
      <c r="BC28" s="842"/>
      <c r="BD28" s="842"/>
      <c r="BE28" s="843"/>
      <c r="BF28" s="843"/>
      <c r="BG28" s="843"/>
      <c r="BH28" s="843"/>
      <c r="BI28" s="844"/>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2891</v>
      </c>
      <c r="R29" s="781"/>
      <c r="S29" s="781"/>
      <c r="T29" s="781"/>
      <c r="U29" s="781"/>
      <c r="V29" s="781">
        <v>2863</v>
      </c>
      <c r="W29" s="781"/>
      <c r="X29" s="781"/>
      <c r="Y29" s="781"/>
      <c r="Z29" s="781"/>
      <c r="AA29" s="781">
        <v>28</v>
      </c>
      <c r="AB29" s="781"/>
      <c r="AC29" s="781"/>
      <c r="AD29" s="781"/>
      <c r="AE29" s="782"/>
      <c r="AF29" s="783">
        <v>28</v>
      </c>
      <c r="AG29" s="784"/>
      <c r="AH29" s="784"/>
      <c r="AI29" s="784"/>
      <c r="AJ29" s="785"/>
      <c r="AK29" s="853">
        <v>700</v>
      </c>
      <c r="AL29" s="854"/>
      <c r="AM29" s="854"/>
      <c r="AN29" s="854"/>
      <c r="AO29" s="854"/>
      <c r="AP29" s="854" t="s">
        <v>591</v>
      </c>
      <c r="AQ29" s="854"/>
      <c r="AR29" s="854"/>
      <c r="AS29" s="854"/>
      <c r="AT29" s="854"/>
      <c r="AU29" s="854" t="s">
        <v>591</v>
      </c>
      <c r="AV29" s="854"/>
      <c r="AW29" s="854"/>
      <c r="AX29" s="854"/>
      <c r="AY29" s="854"/>
      <c r="AZ29" s="855" t="s">
        <v>591</v>
      </c>
      <c r="BA29" s="855"/>
      <c r="BB29" s="855"/>
      <c r="BC29" s="855"/>
      <c r="BD29" s="855"/>
      <c r="BE29" s="851"/>
      <c r="BF29" s="851"/>
      <c r="BG29" s="851"/>
      <c r="BH29" s="851"/>
      <c r="BI29" s="852"/>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17055</v>
      </c>
      <c r="R30" s="781"/>
      <c r="S30" s="781"/>
      <c r="T30" s="781"/>
      <c r="U30" s="781"/>
      <c r="V30" s="781">
        <v>16711</v>
      </c>
      <c r="W30" s="781"/>
      <c r="X30" s="781"/>
      <c r="Y30" s="781"/>
      <c r="Z30" s="781"/>
      <c r="AA30" s="781">
        <v>344</v>
      </c>
      <c r="AB30" s="781"/>
      <c r="AC30" s="781"/>
      <c r="AD30" s="781"/>
      <c r="AE30" s="782"/>
      <c r="AF30" s="783">
        <v>344</v>
      </c>
      <c r="AG30" s="784"/>
      <c r="AH30" s="784"/>
      <c r="AI30" s="784"/>
      <c r="AJ30" s="785"/>
      <c r="AK30" s="853">
        <v>2351</v>
      </c>
      <c r="AL30" s="854"/>
      <c r="AM30" s="854"/>
      <c r="AN30" s="854"/>
      <c r="AO30" s="854"/>
      <c r="AP30" s="854" t="s">
        <v>592</v>
      </c>
      <c r="AQ30" s="854"/>
      <c r="AR30" s="854"/>
      <c r="AS30" s="854"/>
      <c r="AT30" s="854"/>
      <c r="AU30" s="854" t="s">
        <v>591</v>
      </c>
      <c r="AV30" s="854"/>
      <c r="AW30" s="854"/>
      <c r="AX30" s="854"/>
      <c r="AY30" s="854"/>
      <c r="AZ30" s="855" t="s">
        <v>591</v>
      </c>
      <c r="BA30" s="855"/>
      <c r="BB30" s="855"/>
      <c r="BC30" s="855"/>
      <c r="BD30" s="855"/>
      <c r="BE30" s="851"/>
      <c r="BF30" s="851"/>
      <c r="BG30" s="851"/>
      <c r="BH30" s="851"/>
      <c r="BI30" s="852"/>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53</v>
      </c>
      <c r="R31" s="781"/>
      <c r="S31" s="781"/>
      <c r="T31" s="781"/>
      <c r="U31" s="781"/>
      <c r="V31" s="781">
        <v>49</v>
      </c>
      <c r="W31" s="781"/>
      <c r="X31" s="781"/>
      <c r="Y31" s="781"/>
      <c r="Z31" s="781"/>
      <c r="AA31" s="781">
        <v>3</v>
      </c>
      <c r="AB31" s="781"/>
      <c r="AC31" s="781"/>
      <c r="AD31" s="781"/>
      <c r="AE31" s="782"/>
      <c r="AF31" s="783">
        <v>3</v>
      </c>
      <c r="AG31" s="784"/>
      <c r="AH31" s="784"/>
      <c r="AI31" s="784"/>
      <c r="AJ31" s="785"/>
      <c r="AK31" s="853">
        <v>3</v>
      </c>
      <c r="AL31" s="854"/>
      <c r="AM31" s="854"/>
      <c r="AN31" s="854"/>
      <c r="AO31" s="854"/>
      <c r="AP31" s="854" t="s">
        <v>591</v>
      </c>
      <c r="AQ31" s="854"/>
      <c r="AR31" s="854"/>
      <c r="AS31" s="854"/>
      <c r="AT31" s="854"/>
      <c r="AU31" s="854" t="s">
        <v>591</v>
      </c>
      <c r="AV31" s="854"/>
      <c r="AW31" s="854"/>
      <c r="AX31" s="854"/>
      <c r="AY31" s="854"/>
      <c r="AZ31" s="855" t="s">
        <v>591</v>
      </c>
      <c r="BA31" s="855"/>
      <c r="BB31" s="855"/>
      <c r="BC31" s="855"/>
      <c r="BD31" s="855"/>
      <c r="BE31" s="851"/>
      <c r="BF31" s="851"/>
      <c r="BG31" s="851"/>
      <c r="BH31" s="851"/>
      <c r="BI31" s="852"/>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59</v>
      </c>
      <c r="R32" s="781"/>
      <c r="S32" s="781"/>
      <c r="T32" s="781"/>
      <c r="U32" s="781"/>
      <c r="V32" s="781">
        <v>38</v>
      </c>
      <c r="W32" s="781"/>
      <c r="X32" s="781"/>
      <c r="Y32" s="781"/>
      <c r="Z32" s="781"/>
      <c r="AA32" s="781">
        <v>21</v>
      </c>
      <c r="AB32" s="781"/>
      <c r="AC32" s="781"/>
      <c r="AD32" s="781"/>
      <c r="AE32" s="782"/>
      <c r="AF32" s="783">
        <v>21</v>
      </c>
      <c r="AG32" s="784"/>
      <c r="AH32" s="784"/>
      <c r="AI32" s="784"/>
      <c r="AJ32" s="785"/>
      <c r="AK32" s="853" t="s">
        <v>593</v>
      </c>
      <c r="AL32" s="854"/>
      <c r="AM32" s="854"/>
      <c r="AN32" s="854"/>
      <c r="AO32" s="854"/>
      <c r="AP32" s="854" t="s">
        <v>591</v>
      </c>
      <c r="AQ32" s="854"/>
      <c r="AR32" s="854"/>
      <c r="AS32" s="854"/>
      <c r="AT32" s="854"/>
      <c r="AU32" s="854" t="s">
        <v>591</v>
      </c>
      <c r="AV32" s="854"/>
      <c r="AW32" s="854"/>
      <c r="AX32" s="854"/>
      <c r="AY32" s="854"/>
      <c r="AZ32" s="855" t="s">
        <v>591</v>
      </c>
      <c r="BA32" s="855"/>
      <c r="BB32" s="855"/>
      <c r="BC32" s="855"/>
      <c r="BD32" s="855"/>
      <c r="BE32" s="851"/>
      <c r="BF32" s="851"/>
      <c r="BG32" s="851"/>
      <c r="BH32" s="851"/>
      <c r="BI32" s="852"/>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3832</v>
      </c>
      <c r="R33" s="781"/>
      <c r="S33" s="781"/>
      <c r="T33" s="781"/>
      <c r="U33" s="781"/>
      <c r="V33" s="781">
        <v>3469</v>
      </c>
      <c r="W33" s="781"/>
      <c r="X33" s="781"/>
      <c r="Y33" s="781"/>
      <c r="Z33" s="781"/>
      <c r="AA33" s="781">
        <v>363</v>
      </c>
      <c r="AB33" s="781"/>
      <c r="AC33" s="781"/>
      <c r="AD33" s="781"/>
      <c r="AE33" s="782"/>
      <c r="AF33" s="783">
        <v>2995</v>
      </c>
      <c r="AG33" s="784"/>
      <c r="AH33" s="784"/>
      <c r="AI33" s="784"/>
      <c r="AJ33" s="785"/>
      <c r="AK33" s="853">
        <v>119</v>
      </c>
      <c r="AL33" s="854"/>
      <c r="AM33" s="854"/>
      <c r="AN33" s="854"/>
      <c r="AO33" s="854"/>
      <c r="AP33" s="854">
        <v>14432</v>
      </c>
      <c r="AQ33" s="854"/>
      <c r="AR33" s="854"/>
      <c r="AS33" s="854"/>
      <c r="AT33" s="854"/>
      <c r="AU33" s="854">
        <v>1183</v>
      </c>
      <c r="AV33" s="854"/>
      <c r="AW33" s="854"/>
      <c r="AX33" s="854"/>
      <c r="AY33" s="854"/>
      <c r="AZ33" s="855" t="s">
        <v>591</v>
      </c>
      <c r="BA33" s="855"/>
      <c r="BB33" s="855"/>
      <c r="BC33" s="855"/>
      <c r="BD33" s="855"/>
      <c r="BE33" s="851" t="s">
        <v>399</v>
      </c>
      <c r="BF33" s="851"/>
      <c r="BG33" s="851"/>
      <c r="BH33" s="851"/>
      <c r="BI33" s="852"/>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400</v>
      </c>
      <c r="C34" s="778"/>
      <c r="D34" s="778"/>
      <c r="E34" s="778"/>
      <c r="F34" s="778"/>
      <c r="G34" s="778"/>
      <c r="H34" s="778"/>
      <c r="I34" s="778"/>
      <c r="J34" s="778"/>
      <c r="K34" s="778"/>
      <c r="L34" s="778"/>
      <c r="M34" s="778"/>
      <c r="N34" s="778"/>
      <c r="O34" s="778"/>
      <c r="P34" s="779"/>
      <c r="Q34" s="780">
        <v>5611</v>
      </c>
      <c r="R34" s="781"/>
      <c r="S34" s="781"/>
      <c r="T34" s="781"/>
      <c r="U34" s="781"/>
      <c r="V34" s="781">
        <v>5489</v>
      </c>
      <c r="W34" s="781"/>
      <c r="X34" s="781"/>
      <c r="Y34" s="781"/>
      <c r="Z34" s="781"/>
      <c r="AA34" s="781">
        <v>122</v>
      </c>
      <c r="AB34" s="781"/>
      <c r="AC34" s="781"/>
      <c r="AD34" s="781"/>
      <c r="AE34" s="782"/>
      <c r="AF34" s="783">
        <v>648</v>
      </c>
      <c r="AG34" s="784"/>
      <c r="AH34" s="784"/>
      <c r="AI34" s="784"/>
      <c r="AJ34" s="785"/>
      <c r="AK34" s="853">
        <v>1849</v>
      </c>
      <c r="AL34" s="854"/>
      <c r="AM34" s="854"/>
      <c r="AN34" s="854"/>
      <c r="AO34" s="854"/>
      <c r="AP34" s="854">
        <v>38504</v>
      </c>
      <c r="AQ34" s="854"/>
      <c r="AR34" s="854"/>
      <c r="AS34" s="854"/>
      <c r="AT34" s="854"/>
      <c r="AU34" s="854">
        <v>22487</v>
      </c>
      <c r="AV34" s="854"/>
      <c r="AW34" s="854"/>
      <c r="AX34" s="854"/>
      <c r="AY34" s="854"/>
      <c r="AZ34" s="855" t="s">
        <v>591</v>
      </c>
      <c r="BA34" s="855"/>
      <c r="BB34" s="855"/>
      <c r="BC34" s="855"/>
      <c r="BD34" s="855"/>
      <c r="BE34" s="851" t="s">
        <v>401</v>
      </c>
      <c r="BF34" s="851"/>
      <c r="BG34" s="851"/>
      <c r="BH34" s="851"/>
      <c r="BI34" s="852"/>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402</v>
      </c>
      <c r="C35" s="778"/>
      <c r="D35" s="778"/>
      <c r="E35" s="778"/>
      <c r="F35" s="778"/>
      <c r="G35" s="778"/>
      <c r="H35" s="778"/>
      <c r="I35" s="778"/>
      <c r="J35" s="778"/>
      <c r="K35" s="778"/>
      <c r="L35" s="778"/>
      <c r="M35" s="778"/>
      <c r="N35" s="778"/>
      <c r="O35" s="778"/>
      <c r="P35" s="779"/>
      <c r="Q35" s="780">
        <v>561</v>
      </c>
      <c r="R35" s="781"/>
      <c r="S35" s="781"/>
      <c r="T35" s="781"/>
      <c r="U35" s="781"/>
      <c r="V35" s="781">
        <v>457</v>
      </c>
      <c r="W35" s="781"/>
      <c r="X35" s="781"/>
      <c r="Y35" s="781"/>
      <c r="Z35" s="781"/>
      <c r="AA35" s="781">
        <v>104</v>
      </c>
      <c r="AB35" s="781"/>
      <c r="AC35" s="781"/>
      <c r="AD35" s="781"/>
      <c r="AE35" s="782"/>
      <c r="AF35" s="783">
        <v>104</v>
      </c>
      <c r="AG35" s="784"/>
      <c r="AH35" s="784"/>
      <c r="AI35" s="784"/>
      <c r="AJ35" s="785"/>
      <c r="AK35" s="853">
        <v>396</v>
      </c>
      <c r="AL35" s="854"/>
      <c r="AM35" s="854"/>
      <c r="AN35" s="854"/>
      <c r="AO35" s="854"/>
      <c r="AP35" s="854">
        <v>2720</v>
      </c>
      <c r="AQ35" s="854"/>
      <c r="AR35" s="854"/>
      <c r="AS35" s="854"/>
      <c r="AT35" s="854"/>
      <c r="AU35" s="854">
        <v>2578</v>
      </c>
      <c r="AV35" s="854"/>
      <c r="AW35" s="854"/>
      <c r="AX35" s="854"/>
      <c r="AY35" s="854"/>
      <c r="AZ35" s="855" t="s">
        <v>591</v>
      </c>
      <c r="BA35" s="855"/>
      <c r="BB35" s="855"/>
      <c r="BC35" s="855"/>
      <c r="BD35" s="855"/>
      <c r="BE35" s="851" t="s">
        <v>403</v>
      </c>
      <c r="BF35" s="851"/>
      <c r="BG35" s="851"/>
      <c r="BH35" s="851"/>
      <c r="BI35" s="852"/>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404</v>
      </c>
      <c r="C36" s="778"/>
      <c r="D36" s="778"/>
      <c r="E36" s="778"/>
      <c r="F36" s="778"/>
      <c r="G36" s="778"/>
      <c r="H36" s="778"/>
      <c r="I36" s="778"/>
      <c r="J36" s="778"/>
      <c r="K36" s="778"/>
      <c r="L36" s="778"/>
      <c r="M36" s="778"/>
      <c r="N36" s="778"/>
      <c r="O36" s="778"/>
      <c r="P36" s="779"/>
      <c r="Q36" s="780">
        <v>24</v>
      </c>
      <c r="R36" s="781"/>
      <c r="S36" s="781"/>
      <c r="T36" s="781"/>
      <c r="U36" s="781"/>
      <c r="V36" s="781">
        <v>11</v>
      </c>
      <c r="W36" s="781"/>
      <c r="X36" s="781"/>
      <c r="Y36" s="781"/>
      <c r="Z36" s="781"/>
      <c r="AA36" s="781">
        <v>14</v>
      </c>
      <c r="AB36" s="781"/>
      <c r="AC36" s="781"/>
      <c r="AD36" s="781"/>
      <c r="AE36" s="782"/>
      <c r="AF36" s="783">
        <v>14</v>
      </c>
      <c r="AG36" s="784"/>
      <c r="AH36" s="784"/>
      <c r="AI36" s="784"/>
      <c r="AJ36" s="785"/>
      <c r="AK36" s="853">
        <v>14</v>
      </c>
      <c r="AL36" s="854"/>
      <c r="AM36" s="854"/>
      <c r="AN36" s="854"/>
      <c r="AO36" s="854"/>
      <c r="AP36" s="854">
        <v>119</v>
      </c>
      <c r="AQ36" s="854"/>
      <c r="AR36" s="854"/>
      <c r="AS36" s="854"/>
      <c r="AT36" s="854"/>
      <c r="AU36" s="854">
        <v>111</v>
      </c>
      <c r="AV36" s="854"/>
      <c r="AW36" s="854"/>
      <c r="AX36" s="854"/>
      <c r="AY36" s="854"/>
      <c r="AZ36" s="855" t="s">
        <v>591</v>
      </c>
      <c r="BA36" s="855"/>
      <c r="BB36" s="855"/>
      <c r="BC36" s="855"/>
      <c r="BD36" s="855"/>
      <c r="BE36" s="851" t="s">
        <v>405</v>
      </c>
      <c r="BF36" s="851"/>
      <c r="BG36" s="851"/>
      <c r="BH36" s="851"/>
      <c r="BI36" s="852"/>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406</v>
      </c>
      <c r="C37" s="778"/>
      <c r="D37" s="778"/>
      <c r="E37" s="778"/>
      <c r="F37" s="778"/>
      <c r="G37" s="778"/>
      <c r="H37" s="778"/>
      <c r="I37" s="778"/>
      <c r="J37" s="778"/>
      <c r="K37" s="778"/>
      <c r="L37" s="778"/>
      <c r="M37" s="778"/>
      <c r="N37" s="778"/>
      <c r="O37" s="778"/>
      <c r="P37" s="779"/>
      <c r="Q37" s="780">
        <v>70</v>
      </c>
      <c r="R37" s="781"/>
      <c r="S37" s="781"/>
      <c r="T37" s="781"/>
      <c r="U37" s="781"/>
      <c r="V37" s="781">
        <v>70</v>
      </c>
      <c r="W37" s="781"/>
      <c r="X37" s="781"/>
      <c r="Y37" s="781"/>
      <c r="Z37" s="781"/>
      <c r="AA37" s="781" t="s">
        <v>591</v>
      </c>
      <c r="AB37" s="781"/>
      <c r="AC37" s="781"/>
      <c r="AD37" s="781"/>
      <c r="AE37" s="782"/>
      <c r="AF37" s="783" t="s">
        <v>382</v>
      </c>
      <c r="AG37" s="784"/>
      <c r="AH37" s="784"/>
      <c r="AI37" s="784"/>
      <c r="AJ37" s="785"/>
      <c r="AK37" s="853">
        <v>65</v>
      </c>
      <c r="AL37" s="854"/>
      <c r="AM37" s="854"/>
      <c r="AN37" s="854"/>
      <c r="AO37" s="854"/>
      <c r="AP37" s="854">
        <v>15</v>
      </c>
      <c r="AQ37" s="854"/>
      <c r="AR37" s="854"/>
      <c r="AS37" s="854"/>
      <c r="AT37" s="854"/>
      <c r="AU37" s="854" t="s">
        <v>591</v>
      </c>
      <c r="AV37" s="854"/>
      <c r="AW37" s="854"/>
      <c r="AX37" s="854"/>
      <c r="AY37" s="854"/>
      <c r="AZ37" s="855" t="s">
        <v>592</v>
      </c>
      <c r="BA37" s="855"/>
      <c r="BB37" s="855"/>
      <c r="BC37" s="855"/>
      <c r="BD37" s="855"/>
      <c r="BE37" s="851" t="s">
        <v>407</v>
      </c>
      <c r="BF37" s="851"/>
      <c r="BG37" s="851"/>
      <c r="BH37" s="851"/>
      <c r="BI37" s="852"/>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408</v>
      </c>
      <c r="C38" s="778"/>
      <c r="D38" s="778"/>
      <c r="E38" s="778"/>
      <c r="F38" s="778"/>
      <c r="G38" s="778"/>
      <c r="H38" s="778"/>
      <c r="I38" s="778"/>
      <c r="J38" s="778"/>
      <c r="K38" s="778"/>
      <c r="L38" s="778"/>
      <c r="M38" s="778"/>
      <c r="N38" s="778"/>
      <c r="O38" s="778"/>
      <c r="P38" s="779"/>
      <c r="Q38" s="780">
        <v>912</v>
      </c>
      <c r="R38" s="781"/>
      <c r="S38" s="781"/>
      <c r="T38" s="781"/>
      <c r="U38" s="781"/>
      <c r="V38" s="781">
        <v>898</v>
      </c>
      <c r="W38" s="781"/>
      <c r="X38" s="781"/>
      <c r="Y38" s="781"/>
      <c r="Z38" s="781"/>
      <c r="AA38" s="781">
        <v>13</v>
      </c>
      <c r="AB38" s="781"/>
      <c r="AC38" s="781"/>
      <c r="AD38" s="781"/>
      <c r="AE38" s="782"/>
      <c r="AF38" s="783">
        <v>13</v>
      </c>
      <c r="AG38" s="784"/>
      <c r="AH38" s="784"/>
      <c r="AI38" s="784"/>
      <c r="AJ38" s="785"/>
      <c r="AK38" s="853">
        <v>190</v>
      </c>
      <c r="AL38" s="854"/>
      <c r="AM38" s="854"/>
      <c r="AN38" s="854"/>
      <c r="AO38" s="854"/>
      <c r="AP38" s="854">
        <v>2285</v>
      </c>
      <c r="AQ38" s="854"/>
      <c r="AR38" s="854"/>
      <c r="AS38" s="854"/>
      <c r="AT38" s="854"/>
      <c r="AU38" s="854">
        <v>1712</v>
      </c>
      <c r="AV38" s="854"/>
      <c r="AW38" s="854"/>
      <c r="AX38" s="854"/>
      <c r="AY38" s="854"/>
      <c r="AZ38" s="855" t="s">
        <v>591</v>
      </c>
      <c r="BA38" s="855"/>
      <c r="BB38" s="855"/>
      <c r="BC38" s="855"/>
      <c r="BD38" s="855"/>
      <c r="BE38" s="851" t="s">
        <v>405</v>
      </c>
      <c r="BF38" s="851"/>
      <c r="BG38" s="851"/>
      <c r="BH38" s="851"/>
      <c r="BI38" s="852"/>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409</v>
      </c>
      <c r="BK62" s="829"/>
      <c r="BL62" s="829"/>
      <c r="BM62" s="829"/>
      <c r="BN62" s="830"/>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3" t="s">
        <v>410</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5304</v>
      </c>
      <c r="AG63" s="865"/>
      <c r="AH63" s="865"/>
      <c r="AI63" s="865"/>
      <c r="AJ63" s="866"/>
      <c r="AK63" s="867"/>
      <c r="AL63" s="862"/>
      <c r="AM63" s="862"/>
      <c r="AN63" s="862"/>
      <c r="AO63" s="862"/>
      <c r="AP63" s="865">
        <v>58075</v>
      </c>
      <c r="AQ63" s="865"/>
      <c r="AR63" s="865"/>
      <c r="AS63" s="865"/>
      <c r="AT63" s="865"/>
      <c r="AU63" s="865">
        <v>28071</v>
      </c>
      <c r="AV63" s="865"/>
      <c r="AW63" s="865"/>
      <c r="AX63" s="865"/>
      <c r="AY63" s="865"/>
      <c r="AZ63" s="869"/>
      <c r="BA63" s="869"/>
      <c r="BB63" s="869"/>
      <c r="BC63" s="869"/>
      <c r="BD63" s="869"/>
      <c r="BE63" s="870"/>
      <c r="BF63" s="870"/>
      <c r="BG63" s="870"/>
      <c r="BH63" s="870"/>
      <c r="BI63" s="871"/>
      <c r="BJ63" s="872" t="s">
        <v>382</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412</v>
      </c>
      <c r="B66" s="763"/>
      <c r="C66" s="763"/>
      <c r="D66" s="763"/>
      <c r="E66" s="763"/>
      <c r="F66" s="763"/>
      <c r="G66" s="763"/>
      <c r="H66" s="763"/>
      <c r="I66" s="763"/>
      <c r="J66" s="763"/>
      <c r="K66" s="763"/>
      <c r="L66" s="763"/>
      <c r="M66" s="763"/>
      <c r="N66" s="763"/>
      <c r="O66" s="763"/>
      <c r="P66" s="764"/>
      <c r="Q66" s="739" t="s">
        <v>385</v>
      </c>
      <c r="R66" s="740"/>
      <c r="S66" s="740"/>
      <c r="T66" s="740"/>
      <c r="U66" s="741"/>
      <c r="V66" s="739" t="s">
        <v>386</v>
      </c>
      <c r="W66" s="740"/>
      <c r="X66" s="740"/>
      <c r="Y66" s="740"/>
      <c r="Z66" s="741"/>
      <c r="AA66" s="739" t="s">
        <v>413</v>
      </c>
      <c r="AB66" s="740"/>
      <c r="AC66" s="740"/>
      <c r="AD66" s="740"/>
      <c r="AE66" s="741"/>
      <c r="AF66" s="875" t="s">
        <v>388</v>
      </c>
      <c r="AG66" s="836"/>
      <c r="AH66" s="836"/>
      <c r="AI66" s="836"/>
      <c r="AJ66" s="876"/>
      <c r="AK66" s="739" t="s">
        <v>414</v>
      </c>
      <c r="AL66" s="763"/>
      <c r="AM66" s="763"/>
      <c r="AN66" s="763"/>
      <c r="AO66" s="764"/>
      <c r="AP66" s="739" t="s">
        <v>415</v>
      </c>
      <c r="AQ66" s="740"/>
      <c r="AR66" s="740"/>
      <c r="AS66" s="740"/>
      <c r="AT66" s="741"/>
      <c r="AU66" s="739" t="s">
        <v>416</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9"/>
      <c r="AH67" s="839"/>
      <c r="AI67" s="839"/>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c r="A68" s="238">
        <v>1</v>
      </c>
      <c r="B68" s="892" t="s">
        <v>580</v>
      </c>
      <c r="C68" s="893"/>
      <c r="D68" s="893"/>
      <c r="E68" s="893"/>
      <c r="F68" s="893"/>
      <c r="G68" s="893"/>
      <c r="H68" s="893"/>
      <c r="I68" s="893"/>
      <c r="J68" s="893"/>
      <c r="K68" s="893"/>
      <c r="L68" s="893"/>
      <c r="M68" s="893"/>
      <c r="N68" s="893"/>
      <c r="O68" s="893"/>
      <c r="P68" s="894"/>
      <c r="Q68" s="895">
        <v>264</v>
      </c>
      <c r="R68" s="889"/>
      <c r="S68" s="889"/>
      <c r="T68" s="889"/>
      <c r="U68" s="889"/>
      <c r="V68" s="889">
        <v>258</v>
      </c>
      <c r="W68" s="889"/>
      <c r="X68" s="889"/>
      <c r="Y68" s="889"/>
      <c r="Z68" s="889"/>
      <c r="AA68" s="889">
        <v>6</v>
      </c>
      <c r="AB68" s="889"/>
      <c r="AC68" s="889"/>
      <c r="AD68" s="889"/>
      <c r="AE68" s="889"/>
      <c r="AF68" s="889">
        <v>6</v>
      </c>
      <c r="AG68" s="889"/>
      <c r="AH68" s="889"/>
      <c r="AI68" s="889"/>
      <c r="AJ68" s="889"/>
      <c r="AK68" s="889">
        <v>11</v>
      </c>
      <c r="AL68" s="889"/>
      <c r="AM68" s="889"/>
      <c r="AN68" s="889"/>
      <c r="AO68" s="889"/>
      <c r="AP68" s="889" t="s">
        <v>594</v>
      </c>
      <c r="AQ68" s="889"/>
      <c r="AR68" s="889"/>
      <c r="AS68" s="889"/>
      <c r="AT68" s="889"/>
      <c r="AU68" s="889" t="s">
        <v>594</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c r="A69" s="241">
        <v>2</v>
      </c>
      <c r="B69" s="896" t="s">
        <v>581</v>
      </c>
      <c r="C69" s="897"/>
      <c r="D69" s="897"/>
      <c r="E69" s="897"/>
      <c r="F69" s="897"/>
      <c r="G69" s="897"/>
      <c r="H69" s="897"/>
      <c r="I69" s="897"/>
      <c r="J69" s="897"/>
      <c r="K69" s="897"/>
      <c r="L69" s="897"/>
      <c r="M69" s="897"/>
      <c r="N69" s="897"/>
      <c r="O69" s="897"/>
      <c r="P69" s="898"/>
      <c r="Q69" s="899">
        <v>1270</v>
      </c>
      <c r="R69" s="854"/>
      <c r="S69" s="854"/>
      <c r="T69" s="854"/>
      <c r="U69" s="854"/>
      <c r="V69" s="854">
        <v>1269</v>
      </c>
      <c r="W69" s="854"/>
      <c r="X69" s="854"/>
      <c r="Y69" s="854"/>
      <c r="Z69" s="854"/>
      <c r="AA69" s="854" t="s">
        <v>594</v>
      </c>
      <c r="AB69" s="854"/>
      <c r="AC69" s="854"/>
      <c r="AD69" s="854"/>
      <c r="AE69" s="854"/>
      <c r="AF69" s="854" t="s">
        <v>594</v>
      </c>
      <c r="AG69" s="854"/>
      <c r="AH69" s="854"/>
      <c r="AI69" s="854"/>
      <c r="AJ69" s="854"/>
      <c r="AK69" s="854" t="s">
        <v>594</v>
      </c>
      <c r="AL69" s="854"/>
      <c r="AM69" s="854"/>
      <c r="AN69" s="854"/>
      <c r="AO69" s="854"/>
      <c r="AP69" s="854">
        <v>7884</v>
      </c>
      <c r="AQ69" s="854"/>
      <c r="AR69" s="854"/>
      <c r="AS69" s="854"/>
      <c r="AT69" s="854"/>
      <c r="AU69" s="854">
        <v>1958</v>
      </c>
      <c r="AV69" s="854"/>
      <c r="AW69" s="854"/>
      <c r="AX69" s="854"/>
      <c r="AY69" s="854"/>
      <c r="AZ69" s="900"/>
      <c r="BA69" s="900"/>
      <c r="BB69" s="900"/>
      <c r="BC69" s="900"/>
      <c r="BD69" s="901"/>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c r="A70" s="241">
        <v>3</v>
      </c>
      <c r="B70" s="896" t="s">
        <v>582</v>
      </c>
      <c r="C70" s="897"/>
      <c r="D70" s="897"/>
      <c r="E70" s="897"/>
      <c r="F70" s="897"/>
      <c r="G70" s="897"/>
      <c r="H70" s="897"/>
      <c r="I70" s="897"/>
      <c r="J70" s="897"/>
      <c r="K70" s="897"/>
      <c r="L70" s="897"/>
      <c r="M70" s="897"/>
      <c r="N70" s="897"/>
      <c r="O70" s="897"/>
      <c r="P70" s="898"/>
      <c r="Q70" s="899">
        <v>843</v>
      </c>
      <c r="R70" s="854"/>
      <c r="S70" s="854"/>
      <c r="T70" s="854"/>
      <c r="U70" s="854"/>
      <c r="V70" s="854">
        <v>839</v>
      </c>
      <c r="W70" s="854"/>
      <c r="X70" s="854"/>
      <c r="Y70" s="854"/>
      <c r="Z70" s="854"/>
      <c r="AA70" s="854">
        <v>4</v>
      </c>
      <c r="AB70" s="854"/>
      <c r="AC70" s="854"/>
      <c r="AD70" s="854"/>
      <c r="AE70" s="854"/>
      <c r="AF70" s="854">
        <v>4</v>
      </c>
      <c r="AG70" s="854"/>
      <c r="AH70" s="854"/>
      <c r="AI70" s="854"/>
      <c r="AJ70" s="854"/>
      <c r="AK70" s="854">
        <v>406</v>
      </c>
      <c r="AL70" s="854"/>
      <c r="AM70" s="854"/>
      <c r="AN70" s="854"/>
      <c r="AO70" s="854"/>
      <c r="AP70" s="854" t="s">
        <v>594</v>
      </c>
      <c r="AQ70" s="854"/>
      <c r="AR70" s="854"/>
      <c r="AS70" s="854"/>
      <c r="AT70" s="854"/>
      <c r="AU70" s="854" t="s">
        <v>596</v>
      </c>
      <c r="AV70" s="854"/>
      <c r="AW70" s="854"/>
      <c r="AX70" s="854"/>
      <c r="AY70" s="854"/>
      <c r="AZ70" s="900"/>
      <c r="BA70" s="900"/>
      <c r="BB70" s="900"/>
      <c r="BC70" s="900"/>
      <c r="BD70" s="901"/>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c r="A71" s="241">
        <v>4</v>
      </c>
      <c r="B71" s="896" t="s">
        <v>583</v>
      </c>
      <c r="C71" s="897"/>
      <c r="D71" s="897"/>
      <c r="E71" s="897"/>
      <c r="F71" s="897"/>
      <c r="G71" s="897"/>
      <c r="H71" s="897"/>
      <c r="I71" s="897"/>
      <c r="J71" s="897"/>
      <c r="K71" s="897"/>
      <c r="L71" s="897"/>
      <c r="M71" s="897"/>
      <c r="N71" s="897"/>
      <c r="O71" s="897"/>
      <c r="P71" s="898"/>
      <c r="Q71" s="899">
        <v>902</v>
      </c>
      <c r="R71" s="854"/>
      <c r="S71" s="854"/>
      <c r="T71" s="854"/>
      <c r="U71" s="854"/>
      <c r="V71" s="854">
        <v>844</v>
      </c>
      <c r="W71" s="854"/>
      <c r="X71" s="854"/>
      <c r="Y71" s="854"/>
      <c r="Z71" s="854"/>
      <c r="AA71" s="854">
        <v>58</v>
      </c>
      <c r="AB71" s="854"/>
      <c r="AC71" s="854"/>
      <c r="AD71" s="854"/>
      <c r="AE71" s="854"/>
      <c r="AF71" s="854">
        <v>58</v>
      </c>
      <c r="AG71" s="854"/>
      <c r="AH71" s="854"/>
      <c r="AI71" s="854"/>
      <c r="AJ71" s="854"/>
      <c r="AK71" s="854">
        <v>5</v>
      </c>
      <c r="AL71" s="854"/>
      <c r="AM71" s="854"/>
      <c r="AN71" s="854"/>
      <c r="AO71" s="854"/>
      <c r="AP71" s="854" t="s">
        <v>595</v>
      </c>
      <c r="AQ71" s="854"/>
      <c r="AR71" s="854"/>
      <c r="AS71" s="854"/>
      <c r="AT71" s="854"/>
      <c r="AU71" s="854" t="s">
        <v>597</v>
      </c>
      <c r="AV71" s="854"/>
      <c r="AW71" s="854"/>
      <c r="AX71" s="854"/>
      <c r="AY71" s="854"/>
      <c r="AZ71" s="900"/>
      <c r="BA71" s="900"/>
      <c r="BB71" s="900"/>
      <c r="BC71" s="900"/>
      <c r="BD71" s="901"/>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c r="A72" s="241">
        <v>5</v>
      </c>
      <c r="B72" s="896" t="s">
        <v>584</v>
      </c>
      <c r="C72" s="897"/>
      <c r="D72" s="897"/>
      <c r="E72" s="897"/>
      <c r="F72" s="897"/>
      <c r="G72" s="897"/>
      <c r="H72" s="897"/>
      <c r="I72" s="897"/>
      <c r="J72" s="897"/>
      <c r="K72" s="897"/>
      <c r="L72" s="897"/>
      <c r="M72" s="897"/>
      <c r="N72" s="897"/>
      <c r="O72" s="897"/>
      <c r="P72" s="898"/>
      <c r="Q72" s="899">
        <v>201</v>
      </c>
      <c r="R72" s="854"/>
      <c r="S72" s="854"/>
      <c r="T72" s="854"/>
      <c r="U72" s="854"/>
      <c r="V72" s="854">
        <v>199</v>
      </c>
      <c r="W72" s="854"/>
      <c r="X72" s="854"/>
      <c r="Y72" s="854"/>
      <c r="Z72" s="854"/>
      <c r="AA72" s="854">
        <v>2</v>
      </c>
      <c r="AB72" s="854"/>
      <c r="AC72" s="854"/>
      <c r="AD72" s="854"/>
      <c r="AE72" s="854"/>
      <c r="AF72" s="854">
        <v>2</v>
      </c>
      <c r="AG72" s="854"/>
      <c r="AH72" s="854"/>
      <c r="AI72" s="854"/>
      <c r="AJ72" s="854"/>
      <c r="AK72" s="854" t="s">
        <v>594</v>
      </c>
      <c r="AL72" s="854"/>
      <c r="AM72" s="854"/>
      <c r="AN72" s="854"/>
      <c r="AO72" s="854"/>
      <c r="AP72" s="854" t="s">
        <v>596</v>
      </c>
      <c r="AQ72" s="854"/>
      <c r="AR72" s="854"/>
      <c r="AS72" s="854"/>
      <c r="AT72" s="854"/>
      <c r="AU72" s="854" t="s">
        <v>597</v>
      </c>
      <c r="AV72" s="854"/>
      <c r="AW72" s="854"/>
      <c r="AX72" s="854"/>
      <c r="AY72" s="854"/>
      <c r="AZ72" s="900"/>
      <c r="BA72" s="900"/>
      <c r="BB72" s="900"/>
      <c r="BC72" s="900"/>
      <c r="BD72" s="901"/>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c r="A73" s="241">
        <v>6</v>
      </c>
      <c r="B73" s="896" t="s">
        <v>585</v>
      </c>
      <c r="C73" s="897"/>
      <c r="D73" s="897"/>
      <c r="E73" s="897"/>
      <c r="F73" s="897"/>
      <c r="G73" s="897"/>
      <c r="H73" s="897"/>
      <c r="I73" s="897"/>
      <c r="J73" s="897"/>
      <c r="K73" s="897"/>
      <c r="L73" s="897"/>
      <c r="M73" s="897"/>
      <c r="N73" s="897"/>
      <c r="O73" s="897"/>
      <c r="P73" s="898"/>
      <c r="Q73" s="899">
        <v>18</v>
      </c>
      <c r="R73" s="854"/>
      <c r="S73" s="854"/>
      <c r="T73" s="854"/>
      <c r="U73" s="854"/>
      <c r="V73" s="854">
        <v>17</v>
      </c>
      <c r="W73" s="854"/>
      <c r="X73" s="854"/>
      <c r="Y73" s="854"/>
      <c r="Z73" s="854"/>
      <c r="AA73" s="854">
        <v>1</v>
      </c>
      <c r="AB73" s="854"/>
      <c r="AC73" s="854"/>
      <c r="AD73" s="854"/>
      <c r="AE73" s="854"/>
      <c r="AF73" s="854">
        <v>1</v>
      </c>
      <c r="AG73" s="854"/>
      <c r="AH73" s="854"/>
      <c r="AI73" s="854"/>
      <c r="AJ73" s="854"/>
      <c r="AK73" s="854">
        <v>3</v>
      </c>
      <c r="AL73" s="854"/>
      <c r="AM73" s="854"/>
      <c r="AN73" s="854"/>
      <c r="AO73" s="854"/>
      <c r="AP73" s="854" t="s">
        <v>597</v>
      </c>
      <c r="AQ73" s="854"/>
      <c r="AR73" s="854"/>
      <c r="AS73" s="854"/>
      <c r="AT73" s="854"/>
      <c r="AU73" s="854" t="s">
        <v>594</v>
      </c>
      <c r="AV73" s="854"/>
      <c r="AW73" s="854"/>
      <c r="AX73" s="854"/>
      <c r="AY73" s="854"/>
      <c r="AZ73" s="900"/>
      <c r="BA73" s="900"/>
      <c r="BB73" s="900"/>
      <c r="BC73" s="900"/>
      <c r="BD73" s="901"/>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c r="A74" s="241">
        <v>7</v>
      </c>
      <c r="B74" s="896" t="s">
        <v>586</v>
      </c>
      <c r="C74" s="897"/>
      <c r="D74" s="897"/>
      <c r="E74" s="897"/>
      <c r="F74" s="897"/>
      <c r="G74" s="897"/>
      <c r="H74" s="897"/>
      <c r="I74" s="897"/>
      <c r="J74" s="897"/>
      <c r="K74" s="897"/>
      <c r="L74" s="897"/>
      <c r="M74" s="897"/>
      <c r="N74" s="897"/>
      <c r="O74" s="897"/>
      <c r="P74" s="898"/>
      <c r="Q74" s="899">
        <v>14</v>
      </c>
      <c r="R74" s="854"/>
      <c r="S74" s="854"/>
      <c r="T74" s="854"/>
      <c r="U74" s="854"/>
      <c r="V74" s="854">
        <v>10</v>
      </c>
      <c r="W74" s="854"/>
      <c r="X74" s="854"/>
      <c r="Y74" s="854"/>
      <c r="Z74" s="854"/>
      <c r="AA74" s="854">
        <v>4</v>
      </c>
      <c r="AB74" s="854"/>
      <c r="AC74" s="854"/>
      <c r="AD74" s="854"/>
      <c r="AE74" s="854"/>
      <c r="AF74" s="854">
        <v>4</v>
      </c>
      <c r="AG74" s="854"/>
      <c r="AH74" s="854"/>
      <c r="AI74" s="854"/>
      <c r="AJ74" s="854"/>
      <c r="AK74" s="854" t="s">
        <v>594</v>
      </c>
      <c r="AL74" s="854"/>
      <c r="AM74" s="854"/>
      <c r="AN74" s="854"/>
      <c r="AO74" s="854"/>
      <c r="AP74" s="854" t="s">
        <v>597</v>
      </c>
      <c r="AQ74" s="854"/>
      <c r="AR74" s="854"/>
      <c r="AS74" s="854"/>
      <c r="AT74" s="854"/>
      <c r="AU74" s="854" t="s">
        <v>594</v>
      </c>
      <c r="AV74" s="854"/>
      <c r="AW74" s="854"/>
      <c r="AX74" s="854"/>
      <c r="AY74" s="854"/>
      <c r="AZ74" s="900"/>
      <c r="BA74" s="900"/>
      <c r="BB74" s="900"/>
      <c r="BC74" s="900"/>
      <c r="BD74" s="901"/>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c r="A75" s="241">
        <v>8</v>
      </c>
      <c r="B75" s="896" t="s">
        <v>587</v>
      </c>
      <c r="C75" s="897"/>
      <c r="D75" s="897"/>
      <c r="E75" s="897"/>
      <c r="F75" s="897"/>
      <c r="G75" s="897"/>
      <c r="H75" s="897"/>
      <c r="I75" s="897"/>
      <c r="J75" s="897"/>
      <c r="K75" s="897"/>
      <c r="L75" s="897"/>
      <c r="M75" s="897"/>
      <c r="N75" s="897"/>
      <c r="O75" s="897"/>
      <c r="P75" s="898"/>
      <c r="Q75" s="902">
        <v>38</v>
      </c>
      <c r="R75" s="903"/>
      <c r="S75" s="903"/>
      <c r="T75" s="903"/>
      <c r="U75" s="853"/>
      <c r="V75" s="904">
        <v>36</v>
      </c>
      <c r="W75" s="903"/>
      <c r="X75" s="903"/>
      <c r="Y75" s="903"/>
      <c r="Z75" s="853"/>
      <c r="AA75" s="904">
        <v>2</v>
      </c>
      <c r="AB75" s="903"/>
      <c r="AC75" s="903"/>
      <c r="AD75" s="903"/>
      <c r="AE75" s="853"/>
      <c r="AF75" s="904">
        <v>2</v>
      </c>
      <c r="AG75" s="903"/>
      <c r="AH75" s="903"/>
      <c r="AI75" s="903"/>
      <c r="AJ75" s="853"/>
      <c r="AK75" s="904" t="s">
        <v>595</v>
      </c>
      <c r="AL75" s="903"/>
      <c r="AM75" s="903"/>
      <c r="AN75" s="903"/>
      <c r="AO75" s="853"/>
      <c r="AP75" s="904" t="s">
        <v>594</v>
      </c>
      <c r="AQ75" s="903"/>
      <c r="AR75" s="903"/>
      <c r="AS75" s="903"/>
      <c r="AT75" s="853"/>
      <c r="AU75" s="904" t="s">
        <v>594</v>
      </c>
      <c r="AV75" s="903"/>
      <c r="AW75" s="903"/>
      <c r="AX75" s="903"/>
      <c r="AY75" s="853"/>
      <c r="AZ75" s="900"/>
      <c r="BA75" s="900"/>
      <c r="BB75" s="900"/>
      <c r="BC75" s="900"/>
      <c r="BD75" s="901"/>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c r="A76" s="241">
        <v>9</v>
      </c>
      <c r="B76" s="896" t="s">
        <v>588</v>
      </c>
      <c r="C76" s="897"/>
      <c r="D76" s="897"/>
      <c r="E76" s="897"/>
      <c r="F76" s="897"/>
      <c r="G76" s="897"/>
      <c r="H76" s="897"/>
      <c r="I76" s="897"/>
      <c r="J76" s="897"/>
      <c r="K76" s="897"/>
      <c r="L76" s="897"/>
      <c r="M76" s="897"/>
      <c r="N76" s="897"/>
      <c r="O76" s="897"/>
      <c r="P76" s="898"/>
      <c r="Q76" s="902">
        <v>38</v>
      </c>
      <c r="R76" s="903"/>
      <c r="S76" s="903"/>
      <c r="T76" s="903"/>
      <c r="U76" s="853"/>
      <c r="V76" s="904">
        <v>31</v>
      </c>
      <c r="W76" s="903"/>
      <c r="X76" s="903"/>
      <c r="Y76" s="903"/>
      <c r="Z76" s="853"/>
      <c r="AA76" s="904">
        <v>7</v>
      </c>
      <c r="AB76" s="903"/>
      <c r="AC76" s="903"/>
      <c r="AD76" s="903"/>
      <c r="AE76" s="853"/>
      <c r="AF76" s="904">
        <v>7</v>
      </c>
      <c r="AG76" s="903"/>
      <c r="AH76" s="903"/>
      <c r="AI76" s="903"/>
      <c r="AJ76" s="853"/>
      <c r="AK76" s="904" t="s">
        <v>594</v>
      </c>
      <c r="AL76" s="903"/>
      <c r="AM76" s="903"/>
      <c r="AN76" s="903"/>
      <c r="AO76" s="853"/>
      <c r="AP76" s="904" t="s">
        <v>594</v>
      </c>
      <c r="AQ76" s="903"/>
      <c r="AR76" s="903"/>
      <c r="AS76" s="903"/>
      <c r="AT76" s="853"/>
      <c r="AU76" s="904" t="s">
        <v>594</v>
      </c>
      <c r="AV76" s="903"/>
      <c r="AW76" s="903"/>
      <c r="AX76" s="903"/>
      <c r="AY76" s="853"/>
      <c r="AZ76" s="900"/>
      <c r="BA76" s="900"/>
      <c r="BB76" s="900"/>
      <c r="BC76" s="900"/>
      <c r="BD76" s="901"/>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c r="A77" s="241">
        <v>10</v>
      </c>
      <c r="B77" s="896" t="s">
        <v>589</v>
      </c>
      <c r="C77" s="897"/>
      <c r="D77" s="897"/>
      <c r="E77" s="897"/>
      <c r="F77" s="897"/>
      <c r="G77" s="897"/>
      <c r="H77" s="897"/>
      <c r="I77" s="897"/>
      <c r="J77" s="897"/>
      <c r="K77" s="897"/>
      <c r="L77" s="897"/>
      <c r="M77" s="897"/>
      <c r="N77" s="897"/>
      <c r="O77" s="897"/>
      <c r="P77" s="898"/>
      <c r="Q77" s="902">
        <v>86</v>
      </c>
      <c r="R77" s="903"/>
      <c r="S77" s="903"/>
      <c r="T77" s="903"/>
      <c r="U77" s="853"/>
      <c r="V77" s="904">
        <v>84</v>
      </c>
      <c r="W77" s="903"/>
      <c r="X77" s="903"/>
      <c r="Y77" s="903"/>
      <c r="Z77" s="853"/>
      <c r="AA77" s="904">
        <v>2</v>
      </c>
      <c r="AB77" s="903"/>
      <c r="AC77" s="903"/>
      <c r="AD77" s="903"/>
      <c r="AE77" s="853"/>
      <c r="AF77" s="904">
        <v>2</v>
      </c>
      <c r="AG77" s="903"/>
      <c r="AH77" s="903"/>
      <c r="AI77" s="903"/>
      <c r="AJ77" s="853"/>
      <c r="AK77" s="904">
        <v>3</v>
      </c>
      <c r="AL77" s="903"/>
      <c r="AM77" s="903"/>
      <c r="AN77" s="903"/>
      <c r="AO77" s="853"/>
      <c r="AP77" s="904" t="s">
        <v>594</v>
      </c>
      <c r="AQ77" s="903"/>
      <c r="AR77" s="903"/>
      <c r="AS77" s="903"/>
      <c r="AT77" s="853"/>
      <c r="AU77" s="904" t="s">
        <v>595</v>
      </c>
      <c r="AV77" s="903"/>
      <c r="AW77" s="903"/>
      <c r="AX77" s="903"/>
      <c r="AY77" s="853"/>
      <c r="AZ77" s="900"/>
      <c r="BA77" s="900"/>
      <c r="BB77" s="900"/>
      <c r="BC77" s="900"/>
      <c r="BD77" s="901"/>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c r="A78" s="241">
        <v>11</v>
      </c>
      <c r="B78" s="896" t="s">
        <v>590</v>
      </c>
      <c r="C78" s="897"/>
      <c r="D78" s="897"/>
      <c r="E78" s="897"/>
      <c r="F78" s="897"/>
      <c r="G78" s="897"/>
      <c r="H78" s="897"/>
      <c r="I78" s="897"/>
      <c r="J78" s="897"/>
      <c r="K78" s="897"/>
      <c r="L78" s="897"/>
      <c r="M78" s="897"/>
      <c r="N78" s="897"/>
      <c r="O78" s="897"/>
      <c r="P78" s="898"/>
      <c r="Q78" s="899">
        <v>238110</v>
      </c>
      <c r="R78" s="854"/>
      <c r="S78" s="854"/>
      <c r="T78" s="854"/>
      <c r="U78" s="854"/>
      <c r="V78" s="854">
        <v>233075</v>
      </c>
      <c r="W78" s="854"/>
      <c r="X78" s="854"/>
      <c r="Y78" s="854"/>
      <c r="Z78" s="854"/>
      <c r="AA78" s="854">
        <v>5035</v>
      </c>
      <c r="AB78" s="854"/>
      <c r="AC78" s="854"/>
      <c r="AD78" s="854"/>
      <c r="AE78" s="854"/>
      <c r="AF78" s="854">
        <v>5035</v>
      </c>
      <c r="AG78" s="854"/>
      <c r="AH78" s="854"/>
      <c r="AI78" s="854"/>
      <c r="AJ78" s="854"/>
      <c r="AK78" s="854" t="s">
        <v>594</v>
      </c>
      <c r="AL78" s="854"/>
      <c r="AM78" s="854"/>
      <c r="AN78" s="854"/>
      <c r="AO78" s="854"/>
      <c r="AP78" s="854" t="s">
        <v>594</v>
      </c>
      <c r="AQ78" s="854"/>
      <c r="AR78" s="854"/>
      <c r="AS78" s="854"/>
      <c r="AT78" s="854"/>
      <c r="AU78" s="854" t="s">
        <v>596</v>
      </c>
      <c r="AV78" s="854"/>
      <c r="AW78" s="854"/>
      <c r="AX78" s="854"/>
      <c r="AY78" s="854"/>
      <c r="AZ78" s="900"/>
      <c r="BA78" s="900"/>
      <c r="BB78" s="900"/>
      <c r="BC78" s="900"/>
      <c r="BD78" s="901"/>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c r="A79" s="241">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c r="A80" s="241">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c r="A81" s="241">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c r="A82" s="241">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c r="A83" s="241">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c r="A84" s="241">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c r="A85" s="241">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c r="A86" s="241">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c r="A87" s="249">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c r="A88" s="244" t="s">
        <v>380</v>
      </c>
      <c r="B88" s="813" t="s">
        <v>417</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5121</v>
      </c>
      <c r="AG88" s="865"/>
      <c r="AH88" s="865"/>
      <c r="AI88" s="865"/>
      <c r="AJ88" s="865"/>
      <c r="AK88" s="862"/>
      <c r="AL88" s="862"/>
      <c r="AM88" s="862"/>
      <c r="AN88" s="862"/>
      <c r="AO88" s="862"/>
      <c r="AP88" s="865">
        <v>7884</v>
      </c>
      <c r="AQ88" s="865"/>
      <c r="AR88" s="865"/>
      <c r="AS88" s="865"/>
      <c r="AT88" s="865"/>
      <c r="AU88" s="865">
        <v>1958</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3" t="s">
        <v>418</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v>776</v>
      </c>
      <c r="CS102" s="873"/>
      <c r="CT102" s="873"/>
      <c r="CU102" s="873"/>
      <c r="CV102" s="916"/>
      <c r="CW102" s="915">
        <v>319</v>
      </c>
      <c r="CX102" s="873"/>
      <c r="CY102" s="873"/>
      <c r="CZ102" s="873"/>
      <c r="DA102" s="916"/>
      <c r="DB102" s="915"/>
      <c r="DC102" s="873"/>
      <c r="DD102" s="873"/>
      <c r="DE102" s="873"/>
      <c r="DF102" s="916"/>
      <c r="DG102" s="915"/>
      <c r="DH102" s="873"/>
      <c r="DI102" s="873"/>
      <c r="DJ102" s="873"/>
      <c r="DK102" s="916"/>
      <c r="DL102" s="915"/>
      <c r="DM102" s="873"/>
      <c r="DN102" s="873"/>
      <c r="DO102" s="873"/>
      <c r="DP102" s="916"/>
      <c r="DQ102" s="915"/>
      <c r="DR102" s="873"/>
      <c r="DS102" s="873"/>
      <c r="DT102" s="873"/>
      <c r="DU102" s="916"/>
      <c r="DV102" s="939"/>
      <c r="DW102" s="940"/>
      <c r="DX102" s="940"/>
      <c r="DY102" s="940"/>
      <c r="DZ102" s="94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419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420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4" t="s">
        <v>423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c r="A109" s="937" t="s">
        <v>425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426</v>
      </c>
      <c r="AB109" s="918"/>
      <c r="AC109" s="918"/>
      <c r="AD109" s="918"/>
      <c r="AE109" s="919"/>
      <c r="AF109" s="917" t="s">
        <v>297</v>
      </c>
      <c r="AG109" s="918"/>
      <c r="AH109" s="918"/>
      <c r="AI109" s="918"/>
      <c r="AJ109" s="919"/>
      <c r="AK109" s="917" t="s">
        <v>296</v>
      </c>
      <c r="AL109" s="918"/>
      <c r="AM109" s="918"/>
      <c r="AN109" s="918"/>
      <c r="AO109" s="919"/>
      <c r="AP109" s="917" t="s">
        <v>427</v>
      </c>
      <c r="AQ109" s="918"/>
      <c r="AR109" s="918"/>
      <c r="AS109" s="918"/>
      <c r="AT109" s="920"/>
      <c r="AU109" s="937" t="s">
        <v>425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426</v>
      </c>
      <c r="BR109" s="918"/>
      <c r="BS109" s="918"/>
      <c r="BT109" s="918"/>
      <c r="BU109" s="919"/>
      <c r="BV109" s="917" t="s">
        <v>297</v>
      </c>
      <c r="BW109" s="918"/>
      <c r="BX109" s="918"/>
      <c r="BY109" s="918"/>
      <c r="BZ109" s="919"/>
      <c r="CA109" s="917" t="s">
        <v>296</v>
      </c>
      <c r="CB109" s="918"/>
      <c r="CC109" s="918"/>
      <c r="CD109" s="918"/>
      <c r="CE109" s="919"/>
      <c r="CF109" s="938" t="s">
        <v>427</v>
      </c>
      <c r="CG109" s="938"/>
      <c r="CH109" s="938"/>
      <c r="CI109" s="938"/>
      <c r="CJ109" s="938"/>
      <c r="CK109" s="917" t="s">
        <v>428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426</v>
      </c>
      <c r="DH109" s="918"/>
      <c r="DI109" s="918"/>
      <c r="DJ109" s="918"/>
      <c r="DK109" s="919"/>
      <c r="DL109" s="917" t="s">
        <v>297</v>
      </c>
      <c r="DM109" s="918"/>
      <c r="DN109" s="918"/>
      <c r="DO109" s="918"/>
      <c r="DP109" s="919"/>
      <c r="DQ109" s="917" t="s">
        <v>296</v>
      </c>
      <c r="DR109" s="918"/>
      <c r="DS109" s="918"/>
      <c r="DT109" s="918"/>
      <c r="DU109" s="919"/>
      <c r="DV109" s="917" t="s">
        <v>427</v>
      </c>
      <c r="DW109" s="918"/>
      <c r="DX109" s="918"/>
      <c r="DY109" s="918"/>
      <c r="DZ109" s="920"/>
    </row>
    <row r="110" spans="1:131" s="226" customFormat="1" ht="26.25" customHeight="1">
      <c r="A110" s="921" t="s">
        <v>429</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8979053</v>
      </c>
      <c r="AB110" s="925"/>
      <c r="AC110" s="925"/>
      <c r="AD110" s="925"/>
      <c r="AE110" s="926"/>
      <c r="AF110" s="927">
        <v>9211028</v>
      </c>
      <c r="AG110" s="925"/>
      <c r="AH110" s="925"/>
      <c r="AI110" s="925"/>
      <c r="AJ110" s="926"/>
      <c r="AK110" s="927">
        <v>9309389</v>
      </c>
      <c r="AL110" s="925"/>
      <c r="AM110" s="925"/>
      <c r="AN110" s="925"/>
      <c r="AO110" s="926"/>
      <c r="AP110" s="928">
        <v>24.9</v>
      </c>
      <c r="AQ110" s="929"/>
      <c r="AR110" s="929"/>
      <c r="AS110" s="929"/>
      <c r="AT110" s="930"/>
      <c r="AU110" s="931" t="s">
        <v>65</v>
      </c>
      <c r="AV110" s="932"/>
      <c r="AW110" s="932"/>
      <c r="AX110" s="932"/>
      <c r="AY110" s="932"/>
      <c r="AZ110" s="973" t="s">
        <v>430</v>
      </c>
      <c r="BA110" s="922"/>
      <c r="BB110" s="922"/>
      <c r="BC110" s="922"/>
      <c r="BD110" s="922"/>
      <c r="BE110" s="922"/>
      <c r="BF110" s="922"/>
      <c r="BG110" s="922"/>
      <c r="BH110" s="922"/>
      <c r="BI110" s="922"/>
      <c r="BJ110" s="922"/>
      <c r="BK110" s="922"/>
      <c r="BL110" s="922"/>
      <c r="BM110" s="922"/>
      <c r="BN110" s="922"/>
      <c r="BO110" s="922"/>
      <c r="BP110" s="923"/>
      <c r="BQ110" s="959">
        <v>99876108</v>
      </c>
      <c r="BR110" s="960"/>
      <c r="BS110" s="960"/>
      <c r="BT110" s="960"/>
      <c r="BU110" s="960"/>
      <c r="BV110" s="960">
        <v>100677929</v>
      </c>
      <c r="BW110" s="960"/>
      <c r="BX110" s="960"/>
      <c r="BY110" s="960"/>
      <c r="BZ110" s="960"/>
      <c r="CA110" s="960">
        <v>102483740</v>
      </c>
      <c r="CB110" s="960"/>
      <c r="CC110" s="960"/>
      <c r="CD110" s="960"/>
      <c r="CE110" s="960"/>
      <c r="CF110" s="974">
        <v>274.5</v>
      </c>
      <c r="CG110" s="975"/>
      <c r="CH110" s="975"/>
      <c r="CI110" s="975"/>
      <c r="CJ110" s="975"/>
      <c r="CK110" s="976" t="s">
        <v>431</v>
      </c>
      <c r="CL110" s="977"/>
      <c r="CM110" s="956" t="s">
        <v>432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433</v>
      </c>
      <c r="DH110" s="960"/>
      <c r="DI110" s="960"/>
      <c r="DJ110" s="960"/>
      <c r="DK110" s="960"/>
      <c r="DL110" s="960" t="s">
        <v>433</v>
      </c>
      <c r="DM110" s="960"/>
      <c r="DN110" s="960"/>
      <c r="DO110" s="960"/>
      <c r="DP110" s="960"/>
      <c r="DQ110" s="960" t="s">
        <v>433</v>
      </c>
      <c r="DR110" s="960"/>
      <c r="DS110" s="960"/>
      <c r="DT110" s="960"/>
      <c r="DU110" s="960"/>
      <c r="DV110" s="961" t="s">
        <v>382</v>
      </c>
      <c r="DW110" s="961"/>
      <c r="DX110" s="961"/>
      <c r="DY110" s="961"/>
      <c r="DZ110" s="962"/>
    </row>
    <row r="111" spans="1:131" s="226" customFormat="1" ht="26.25" customHeight="1">
      <c r="A111" s="963" t="s">
        <v>434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435</v>
      </c>
      <c r="AB111" s="967"/>
      <c r="AC111" s="967"/>
      <c r="AD111" s="967"/>
      <c r="AE111" s="968"/>
      <c r="AF111" s="969" t="s">
        <v>382</v>
      </c>
      <c r="AG111" s="967"/>
      <c r="AH111" s="967"/>
      <c r="AI111" s="967"/>
      <c r="AJ111" s="968"/>
      <c r="AK111" s="969" t="s">
        <v>435</v>
      </c>
      <c r="AL111" s="967"/>
      <c r="AM111" s="967"/>
      <c r="AN111" s="967"/>
      <c r="AO111" s="968"/>
      <c r="AP111" s="970" t="s">
        <v>433</v>
      </c>
      <c r="AQ111" s="971"/>
      <c r="AR111" s="971"/>
      <c r="AS111" s="971"/>
      <c r="AT111" s="972"/>
      <c r="AU111" s="933"/>
      <c r="AV111" s="934"/>
      <c r="AW111" s="934"/>
      <c r="AX111" s="934"/>
      <c r="AY111" s="934"/>
      <c r="AZ111" s="982" t="s">
        <v>436</v>
      </c>
      <c r="BA111" s="983"/>
      <c r="BB111" s="983"/>
      <c r="BC111" s="983"/>
      <c r="BD111" s="983"/>
      <c r="BE111" s="983"/>
      <c r="BF111" s="983"/>
      <c r="BG111" s="983"/>
      <c r="BH111" s="983"/>
      <c r="BI111" s="983"/>
      <c r="BJ111" s="983"/>
      <c r="BK111" s="983"/>
      <c r="BL111" s="983"/>
      <c r="BM111" s="983"/>
      <c r="BN111" s="983"/>
      <c r="BO111" s="983"/>
      <c r="BP111" s="984"/>
      <c r="BQ111" s="952">
        <v>91172</v>
      </c>
      <c r="BR111" s="953"/>
      <c r="BS111" s="953"/>
      <c r="BT111" s="953"/>
      <c r="BU111" s="953"/>
      <c r="BV111" s="953">
        <v>68069</v>
      </c>
      <c r="BW111" s="953"/>
      <c r="BX111" s="953"/>
      <c r="BY111" s="953"/>
      <c r="BZ111" s="953"/>
      <c r="CA111" s="953">
        <v>43805</v>
      </c>
      <c r="CB111" s="953"/>
      <c r="CC111" s="953"/>
      <c r="CD111" s="953"/>
      <c r="CE111" s="953"/>
      <c r="CF111" s="947">
        <v>0.1</v>
      </c>
      <c r="CG111" s="948"/>
      <c r="CH111" s="948"/>
      <c r="CI111" s="948"/>
      <c r="CJ111" s="948"/>
      <c r="CK111" s="978"/>
      <c r="CL111" s="979"/>
      <c r="CM111" s="949" t="s">
        <v>437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433</v>
      </c>
      <c r="DH111" s="953"/>
      <c r="DI111" s="953"/>
      <c r="DJ111" s="953"/>
      <c r="DK111" s="953"/>
      <c r="DL111" s="953" t="s">
        <v>435</v>
      </c>
      <c r="DM111" s="953"/>
      <c r="DN111" s="953"/>
      <c r="DO111" s="953"/>
      <c r="DP111" s="953"/>
      <c r="DQ111" s="953" t="s">
        <v>435</v>
      </c>
      <c r="DR111" s="953"/>
      <c r="DS111" s="953"/>
      <c r="DT111" s="953"/>
      <c r="DU111" s="953"/>
      <c r="DV111" s="954" t="s">
        <v>433</v>
      </c>
      <c r="DW111" s="954"/>
      <c r="DX111" s="954"/>
      <c r="DY111" s="954"/>
      <c r="DZ111" s="955"/>
    </row>
    <row r="112" spans="1:131" s="226" customFormat="1" ht="26.25" customHeight="1">
      <c r="A112" s="985" t="s">
        <v>438</v>
      </c>
      <c r="B112" s="986"/>
      <c r="C112" s="983" t="s">
        <v>439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433</v>
      </c>
      <c r="AB112" s="992"/>
      <c r="AC112" s="992"/>
      <c r="AD112" s="992"/>
      <c r="AE112" s="993"/>
      <c r="AF112" s="994" t="s">
        <v>435</v>
      </c>
      <c r="AG112" s="992"/>
      <c r="AH112" s="992"/>
      <c r="AI112" s="992"/>
      <c r="AJ112" s="993"/>
      <c r="AK112" s="994" t="s">
        <v>433</v>
      </c>
      <c r="AL112" s="992"/>
      <c r="AM112" s="992"/>
      <c r="AN112" s="992"/>
      <c r="AO112" s="993"/>
      <c r="AP112" s="995" t="s">
        <v>382</v>
      </c>
      <c r="AQ112" s="996"/>
      <c r="AR112" s="996"/>
      <c r="AS112" s="996"/>
      <c r="AT112" s="997"/>
      <c r="AU112" s="933"/>
      <c r="AV112" s="934"/>
      <c r="AW112" s="934"/>
      <c r="AX112" s="934"/>
      <c r="AY112" s="934"/>
      <c r="AZ112" s="982" t="s">
        <v>440</v>
      </c>
      <c r="BA112" s="983"/>
      <c r="BB112" s="983"/>
      <c r="BC112" s="983"/>
      <c r="BD112" s="983"/>
      <c r="BE112" s="983"/>
      <c r="BF112" s="983"/>
      <c r="BG112" s="983"/>
      <c r="BH112" s="983"/>
      <c r="BI112" s="983"/>
      <c r="BJ112" s="983"/>
      <c r="BK112" s="983"/>
      <c r="BL112" s="983"/>
      <c r="BM112" s="983"/>
      <c r="BN112" s="983"/>
      <c r="BO112" s="983"/>
      <c r="BP112" s="984"/>
      <c r="BQ112" s="952">
        <v>30295915</v>
      </c>
      <c r="BR112" s="953"/>
      <c r="BS112" s="953"/>
      <c r="BT112" s="953"/>
      <c r="BU112" s="953"/>
      <c r="BV112" s="953">
        <v>29227941</v>
      </c>
      <c r="BW112" s="953"/>
      <c r="BX112" s="953"/>
      <c r="BY112" s="953"/>
      <c r="BZ112" s="953"/>
      <c r="CA112" s="953">
        <v>28070804</v>
      </c>
      <c r="CB112" s="953"/>
      <c r="CC112" s="953"/>
      <c r="CD112" s="953"/>
      <c r="CE112" s="953"/>
      <c r="CF112" s="947">
        <v>75.2</v>
      </c>
      <c r="CG112" s="948"/>
      <c r="CH112" s="948"/>
      <c r="CI112" s="948"/>
      <c r="CJ112" s="948"/>
      <c r="CK112" s="978"/>
      <c r="CL112" s="979"/>
      <c r="CM112" s="949" t="s">
        <v>441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382</v>
      </c>
      <c r="DH112" s="953"/>
      <c r="DI112" s="953"/>
      <c r="DJ112" s="953"/>
      <c r="DK112" s="953"/>
      <c r="DL112" s="953" t="s">
        <v>433</v>
      </c>
      <c r="DM112" s="953"/>
      <c r="DN112" s="953"/>
      <c r="DO112" s="953"/>
      <c r="DP112" s="953"/>
      <c r="DQ112" s="953" t="s">
        <v>433</v>
      </c>
      <c r="DR112" s="953"/>
      <c r="DS112" s="953"/>
      <c r="DT112" s="953"/>
      <c r="DU112" s="953"/>
      <c r="DV112" s="954" t="s">
        <v>433</v>
      </c>
      <c r="DW112" s="954"/>
      <c r="DX112" s="954"/>
      <c r="DY112" s="954"/>
      <c r="DZ112" s="955"/>
    </row>
    <row r="113" spans="1:130" s="226" customFormat="1" ht="26.25" customHeight="1">
      <c r="A113" s="987"/>
      <c r="B113" s="988"/>
      <c r="C113" s="983" t="s">
        <v>442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2117408</v>
      </c>
      <c r="AB113" s="967"/>
      <c r="AC113" s="967"/>
      <c r="AD113" s="967"/>
      <c r="AE113" s="968"/>
      <c r="AF113" s="969">
        <v>2070081</v>
      </c>
      <c r="AG113" s="967"/>
      <c r="AH113" s="967"/>
      <c r="AI113" s="967"/>
      <c r="AJ113" s="968"/>
      <c r="AK113" s="969">
        <v>1913955</v>
      </c>
      <c r="AL113" s="967"/>
      <c r="AM113" s="967"/>
      <c r="AN113" s="967"/>
      <c r="AO113" s="968"/>
      <c r="AP113" s="970">
        <v>5.0999999999999996</v>
      </c>
      <c r="AQ113" s="971"/>
      <c r="AR113" s="971"/>
      <c r="AS113" s="971"/>
      <c r="AT113" s="972"/>
      <c r="AU113" s="933"/>
      <c r="AV113" s="934"/>
      <c r="AW113" s="934"/>
      <c r="AX113" s="934"/>
      <c r="AY113" s="934"/>
      <c r="AZ113" s="982" t="s">
        <v>443</v>
      </c>
      <c r="BA113" s="983"/>
      <c r="BB113" s="983"/>
      <c r="BC113" s="983"/>
      <c r="BD113" s="983"/>
      <c r="BE113" s="983"/>
      <c r="BF113" s="983"/>
      <c r="BG113" s="983"/>
      <c r="BH113" s="983"/>
      <c r="BI113" s="983"/>
      <c r="BJ113" s="983"/>
      <c r="BK113" s="983"/>
      <c r="BL113" s="983"/>
      <c r="BM113" s="983"/>
      <c r="BN113" s="983"/>
      <c r="BO113" s="983"/>
      <c r="BP113" s="984"/>
      <c r="BQ113" s="952">
        <v>2194738</v>
      </c>
      <c r="BR113" s="953"/>
      <c r="BS113" s="953"/>
      <c r="BT113" s="953"/>
      <c r="BU113" s="953"/>
      <c r="BV113" s="953">
        <v>2067324</v>
      </c>
      <c r="BW113" s="953"/>
      <c r="BX113" s="953"/>
      <c r="BY113" s="953"/>
      <c r="BZ113" s="953"/>
      <c r="CA113" s="953">
        <v>1958132</v>
      </c>
      <c r="CB113" s="953"/>
      <c r="CC113" s="953"/>
      <c r="CD113" s="953"/>
      <c r="CE113" s="953"/>
      <c r="CF113" s="947">
        <v>5.2</v>
      </c>
      <c r="CG113" s="948"/>
      <c r="CH113" s="948"/>
      <c r="CI113" s="948"/>
      <c r="CJ113" s="948"/>
      <c r="CK113" s="978"/>
      <c r="CL113" s="979"/>
      <c r="CM113" s="949" t="s">
        <v>444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v>57178</v>
      </c>
      <c r="DH113" s="992"/>
      <c r="DI113" s="992"/>
      <c r="DJ113" s="992"/>
      <c r="DK113" s="993"/>
      <c r="DL113" s="994">
        <v>42267</v>
      </c>
      <c r="DM113" s="992"/>
      <c r="DN113" s="992"/>
      <c r="DO113" s="992"/>
      <c r="DP113" s="993"/>
      <c r="DQ113" s="994">
        <v>26873</v>
      </c>
      <c r="DR113" s="992"/>
      <c r="DS113" s="992"/>
      <c r="DT113" s="992"/>
      <c r="DU113" s="993"/>
      <c r="DV113" s="995">
        <v>0.1</v>
      </c>
      <c r="DW113" s="996"/>
      <c r="DX113" s="996"/>
      <c r="DY113" s="996"/>
      <c r="DZ113" s="997"/>
    </row>
    <row r="114" spans="1:130" s="226" customFormat="1" ht="26.25" customHeight="1">
      <c r="A114" s="987"/>
      <c r="B114" s="988"/>
      <c r="C114" s="983" t="s">
        <v>445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174772</v>
      </c>
      <c r="AB114" s="992"/>
      <c r="AC114" s="992"/>
      <c r="AD114" s="992"/>
      <c r="AE114" s="993"/>
      <c r="AF114" s="994">
        <v>161793</v>
      </c>
      <c r="AG114" s="992"/>
      <c r="AH114" s="992"/>
      <c r="AI114" s="992"/>
      <c r="AJ114" s="993"/>
      <c r="AK114" s="994">
        <v>160281</v>
      </c>
      <c r="AL114" s="992"/>
      <c r="AM114" s="992"/>
      <c r="AN114" s="992"/>
      <c r="AO114" s="993"/>
      <c r="AP114" s="995">
        <v>0.4</v>
      </c>
      <c r="AQ114" s="996"/>
      <c r="AR114" s="996"/>
      <c r="AS114" s="996"/>
      <c r="AT114" s="997"/>
      <c r="AU114" s="933"/>
      <c r="AV114" s="934"/>
      <c r="AW114" s="934"/>
      <c r="AX114" s="934"/>
      <c r="AY114" s="934"/>
      <c r="AZ114" s="982" t="s">
        <v>446</v>
      </c>
      <c r="BA114" s="983"/>
      <c r="BB114" s="983"/>
      <c r="BC114" s="983"/>
      <c r="BD114" s="983"/>
      <c r="BE114" s="983"/>
      <c r="BF114" s="983"/>
      <c r="BG114" s="983"/>
      <c r="BH114" s="983"/>
      <c r="BI114" s="983"/>
      <c r="BJ114" s="983"/>
      <c r="BK114" s="983"/>
      <c r="BL114" s="983"/>
      <c r="BM114" s="983"/>
      <c r="BN114" s="983"/>
      <c r="BO114" s="983"/>
      <c r="BP114" s="984"/>
      <c r="BQ114" s="952">
        <v>13366472</v>
      </c>
      <c r="BR114" s="953"/>
      <c r="BS114" s="953"/>
      <c r="BT114" s="953"/>
      <c r="BU114" s="953"/>
      <c r="BV114" s="953">
        <v>13644527</v>
      </c>
      <c r="BW114" s="953"/>
      <c r="BX114" s="953"/>
      <c r="BY114" s="953"/>
      <c r="BZ114" s="953"/>
      <c r="CA114" s="953">
        <v>13919332</v>
      </c>
      <c r="CB114" s="953"/>
      <c r="CC114" s="953"/>
      <c r="CD114" s="953"/>
      <c r="CE114" s="953"/>
      <c r="CF114" s="947">
        <v>37.299999999999997</v>
      </c>
      <c r="CG114" s="948"/>
      <c r="CH114" s="948"/>
      <c r="CI114" s="948"/>
      <c r="CJ114" s="948"/>
      <c r="CK114" s="978"/>
      <c r="CL114" s="979"/>
      <c r="CM114" s="949" t="s">
        <v>447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433</v>
      </c>
      <c r="DH114" s="992"/>
      <c r="DI114" s="992"/>
      <c r="DJ114" s="992"/>
      <c r="DK114" s="993"/>
      <c r="DL114" s="994" t="s">
        <v>382</v>
      </c>
      <c r="DM114" s="992"/>
      <c r="DN114" s="992"/>
      <c r="DO114" s="992"/>
      <c r="DP114" s="993"/>
      <c r="DQ114" s="994" t="s">
        <v>433</v>
      </c>
      <c r="DR114" s="992"/>
      <c r="DS114" s="992"/>
      <c r="DT114" s="992"/>
      <c r="DU114" s="993"/>
      <c r="DV114" s="995" t="s">
        <v>433</v>
      </c>
      <c r="DW114" s="996"/>
      <c r="DX114" s="996"/>
      <c r="DY114" s="996"/>
      <c r="DZ114" s="997"/>
    </row>
    <row r="115" spans="1:130" s="226" customFormat="1" ht="26.25" customHeight="1">
      <c r="A115" s="987"/>
      <c r="B115" s="988"/>
      <c r="C115" s="983" t="s">
        <v>448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126126</v>
      </c>
      <c r="AB115" s="967"/>
      <c r="AC115" s="967"/>
      <c r="AD115" s="967"/>
      <c r="AE115" s="968"/>
      <c r="AF115" s="969">
        <v>187237</v>
      </c>
      <c r="AG115" s="967"/>
      <c r="AH115" s="967"/>
      <c r="AI115" s="967"/>
      <c r="AJ115" s="968"/>
      <c r="AK115" s="969">
        <v>141486</v>
      </c>
      <c r="AL115" s="967"/>
      <c r="AM115" s="967"/>
      <c r="AN115" s="967"/>
      <c r="AO115" s="968"/>
      <c r="AP115" s="970">
        <v>0.4</v>
      </c>
      <c r="AQ115" s="971"/>
      <c r="AR115" s="971"/>
      <c r="AS115" s="971"/>
      <c r="AT115" s="972"/>
      <c r="AU115" s="933"/>
      <c r="AV115" s="934"/>
      <c r="AW115" s="934"/>
      <c r="AX115" s="934"/>
      <c r="AY115" s="934"/>
      <c r="AZ115" s="982" t="s">
        <v>449</v>
      </c>
      <c r="BA115" s="983"/>
      <c r="BB115" s="983"/>
      <c r="BC115" s="983"/>
      <c r="BD115" s="983"/>
      <c r="BE115" s="983"/>
      <c r="BF115" s="983"/>
      <c r="BG115" s="983"/>
      <c r="BH115" s="983"/>
      <c r="BI115" s="983"/>
      <c r="BJ115" s="983"/>
      <c r="BK115" s="983"/>
      <c r="BL115" s="983"/>
      <c r="BM115" s="983"/>
      <c r="BN115" s="983"/>
      <c r="BO115" s="983"/>
      <c r="BP115" s="984"/>
      <c r="BQ115" s="952" t="s">
        <v>382</v>
      </c>
      <c r="BR115" s="953"/>
      <c r="BS115" s="953"/>
      <c r="BT115" s="953"/>
      <c r="BU115" s="953"/>
      <c r="BV115" s="953" t="s">
        <v>433</v>
      </c>
      <c r="BW115" s="953"/>
      <c r="BX115" s="953"/>
      <c r="BY115" s="953"/>
      <c r="BZ115" s="953"/>
      <c r="CA115" s="953" t="s">
        <v>382</v>
      </c>
      <c r="CB115" s="953"/>
      <c r="CC115" s="953"/>
      <c r="CD115" s="953"/>
      <c r="CE115" s="953"/>
      <c r="CF115" s="947" t="s">
        <v>435</v>
      </c>
      <c r="CG115" s="948"/>
      <c r="CH115" s="948"/>
      <c r="CI115" s="948"/>
      <c r="CJ115" s="948"/>
      <c r="CK115" s="978"/>
      <c r="CL115" s="979"/>
      <c r="CM115" s="982" t="s">
        <v>450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382</v>
      </c>
      <c r="DH115" s="992"/>
      <c r="DI115" s="992"/>
      <c r="DJ115" s="992"/>
      <c r="DK115" s="993"/>
      <c r="DL115" s="994" t="s">
        <v>433</v>
      </c>
      <c r="DM115" s="992"/>
      <c r="DN115" s="992"/>
      <c r="DO115" s="992"/>
      <c r="DP115" s="993"/>
      <c r="DQ115" s="994" t="s">
        <v>433</v>
      </c>
      <c r="DR115" s="992"/>
      <c r="DS115" s="992"/>
      <c r="DT115" s="992"/>
      <c r="DU115" s="993"/>
      <c r="DV115" s="995" t="s">
        <v>433</v>
      </c>
      <c r="DW115" s="996"/>
      <c r="DX115" s="996"/>
      <c r="DY115" s="996"/>
      <c r="DZ115" s="997"/>
    </row>
    <row r="116" spans="1:130" s="226" customFormat="1" ht="26.25" customHeight="1">
      <c r="A116" s="989"/>
      <c r="B116" s="990"/>
      <c r="C116" s="998" t="s">
        <v>451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433</v>
      </c>
      <c r="AB116" s="992"/>
      <c r="AC116" s="992"/>
      <c r="AD116" s="992"/>
      <c r="AE116" s="993"/>
      <c r="AF116" s="994" t="s">
        <v>433</v>
      </c>
      <c r="AG116" s="992"/>
      <c r="AH116" s="992"/>
      <c r="AI116" s="992"/>
      <c r="AJ116" s="993"/>
      <c r="AK116" s="994" t="s">
        <v>433</v>
      </c>
      <c r="AL116" s="992"/>
      <c r="AM116" s="992"/>
      <c r="AN116" s="992"/>
      <c r="AO116" s="993"/>
      <c r="AP116" s="995" t="s">
        <v>435</v>
      </c>
      <c r="AQ116" s="996"/>
      <c r="AR116" s="996"/>
      <c r="AS116" s="996"/>
      <c r="AT116" s="997"/>
      <c r="AU116" s="933"/>
      <c r="AV116" s="934"/>
      <c r="AW116" s="934"/>
      <c r="AX116" s="934"/>
      <c r="AY116" s="934"/>
      <c r="AZ116" s="1000" t="s">
        <v>452</v>
      </c>
      <c r="BA116" s="1001"/>
      <c r="BB116" s="1001"/>
      <c r="BC116" s="1001"/>
      <c r="BD116" s="1001"/>
      <c r="BE116" s="1001"/>
      <c r="BF116" s="1001"/>
      <c r="BG116" s="1001"/>
      <c r="BH116" s="1001"/>
      <c r="BI116" s="1001"/>
      <c r="BJ116" s="1001"/>
      <c r="BK116" s="1001"/>
      <c r="BL116" s="1001"/>
      <c r="BM116" s="1001"/>
      <c r="BN116" s="1001"/>
      <c r="BO116" s="1001"/>
      <c r="BP116" s="1002"/>
      <c r="BQ116" s="952" t="s">
        <v>382</v>
      </c>
      <c r="BR116" s="953"/>
      <c r="BS116" s="953"/>
      <c r="BT116" s="953"/>
      <c r="BU116" s="953"/>
      <c r="BV116" s="953" t="s">
        <v>433</v>
      </c>
      <c r="BW116" s="953"/>
      <c r="BX116" s="953"/>
      <c r="BY116" s="953"/>
      <c r="BZ116" s="953"/>
      <c r="CA116" s="953" t="s">
        <v>382</v>
      </c>
      <c r="CB116" s="953"/>
      <c r="CC116" s="953"/>
      <c r="CD116" s="953"/>
      <c r="CE116" s="953"/>
      <c r="CF116" s="947" t="s">
        <v>453</v>
      </c>
      <c r="CG116" s="948"/>
      <c r="CH116" s="948"/>
      <c r="CI116" s="948"/>
      <c r="CJ116" s="948"/>
      <c r="CK116" s="978"/>
      <c r="CL116" s="979"/>
      <c r="CM116" s="949" t="s">
        <v>454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435</v>
      </c>
      <c r="DH116" s="992"/>
      <c r="DI116" s="992"/>
      <c r="DJ116" s="992"/>
      <c r="DK116" s="993"/>
      <c r="DL116" s="994" t="s">
        <v>433</v>
      </c>
      <c r="DM116" s="992"/>
      <c r="DN116" s="992"/>
      <c r="DO116" s="992"/>
      <c r="DP116" s="993"/>
      <c r="DQ116" s="994" t="s">
        <v>433</v>
      </c>
      <c r="DR116" s="992"/>
      <c r="DS116" s="992"/>
      <c r="DT116" s="992"/>
      <c r="DU116" s="993"/>
      <c r="DV116" s="995" t="s">
        <v>435</v>
      </c>
      <c r="DW116" s="996"/>
      <c r="DX116" s="996"/>
      <c r="DY116" s="996"/>
      <c r="DZ116" s="997"/>
    </row>
    <row r="117" spans="1:130" s="226" customFormat="1" ht="26.25" customHeight="1">
      <c r="A117" s="937" t="s">
        <v>179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455</v>
      </c>
      <c r="Z117" s="919"/>
      <c r="AA117" s="1009">
        <v>11397359</v>
      </c>
      <c r="AB117" s="1010"/>
      <c r="AC117" s="1010"/>
      <c r="AD117" s="1010"/>
      <c r="AE117" s="1011"/>
      <c r="AF117" s="1012">
        <v>11630139</v>
      </c>
      <c r="AG117" s="1010"/>
      <c r="AH117" s="1010"/>
      <c r="AI117" s="1010"/>
      <c r="AJ117" s="1011"/>
      <c r="AK117" s="1012">
        <v>11525111</v>
      </c>
      <c r="AL117" s="1010"/>
      <c r="AM117" s="1010"/>
      <c r="AN117" s="1010"/>
      <c r="AO117" s="1011"/>
      <c r="AP117" s="1013"/>
      <c r="AQ117" s="1014"/>
      <c r="AR117" s="1014"/>
      <c r="AS117" s="1014"/>
      <c r="AT117" s="1015"/>
      <c r="AU117" s="933"/>
      <c r="AV117" s="934"/>
      <c r="AW117" s="934"/>
      <c r="AX117" s="934"/>
      <c r="AY117" s="934"/>
      <c r="AZ117" s="1000" t="s">
        <v>456</v>
      </c>
      <c r="BA117" s="1001"/>
      <c r="BB117" s="1001"/>
      <c r="BC117" s="1001"/>
      <c r="BD117" s="1001"/>
      <c r="BE117" s="1001"/>
      <c r="BF117" s="1001"/>
      <c r="BG117" s="1001"/>
      <c r="BH117" s="1001"/>
      <c r="BI117" s="1001"/>
      <c r="BJ117" s="1001"/>
      <c r="BK117" s="1001"/>
      <c r="BL117" s="1001"/>
      <c r="BM117" s="1001"/>
      <c r="BN117" s="1001"/>
      <c r="BO117" s="1001"/>
      <c r="BP117" s="1002"/>
      <c r="BQ117" s="952" t="s">
        <v>453</v>
      </c>
      <c r="BR117" s="953"/>
      <c r="BS117" s="953"/>
      <c r="BT117" s="953"/>
      <c r="BU117" s="953"/>
      <c r="BV117" s="953" t="s">
        <v>453</v>
      </c>
      <c r="BW117" s="953"/>
      <c r="BX117" s="953"/>
      <c r="BY117" s="953"/>
      <c r="BZ117" s="953"/>
      <c r="CA117" s="953" t="s">
        <v>453</v>
      </c>
      <c r="CB117" s="953"/>
      <c r="CC117" s="953"/>
      <c r="CD117" s="953"/>
      <c r="CE117" s="953"/>
      <c r="CF117" s="947" t="s">
        <v>453</v>
      </c>
      <c r="CG117" s="948"/>
      <c r="CH117" s="948"/>
      <c r="CI117" s="948"/>
      <c r="CJ117" s="948"/>
      <c r="CK117" s="978"/>
      <c r="CL117" s="979"/>
      <c r="CM117" s="949" t="s">
        <v>457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382</v>
      </c>
      <c r="DH117" s="992"/>
      <c r="DI117" s="992"/>
      <c r="DJ117" s="992"/>
      <c r="DK117" s="993"/>
      <c r="DL117" s="994" t="s">
        <v>453</v>
      </c>
      <c r="DM117" s="992"/>
      <c r="DN117" s="992"/>
      <c r="DO117" s="992"/>
      <c r="DP117" s="993"/>
      <c r="DQ117" s="994" t="s">
        <v>382</v>
      </c>
      <c r="DR117" s="992"/>
      <c r="DS117" s="992"/>
      <c r="DT117" s="992"/>
      <c r="DU117" s="993"/>
      <c r="DV117" s="995" t="s">
        <v>382</v>
      </c>
      <c r="DW117" s="996"/>
      <c r="DX117" s="996"/>
      <c r="DY117" s="996"/>
      <c r="DZ117" s="997"/>
    </row>
    <row r="118" spans="1:130" s="226" customFormat="1" ht="26.25" customHeight="1">
      <c r="A118" s="937" t="s">
        <v>428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426</v>
      </c>
      <c r="AB118" s="918"/>
      <c r="AC118" s="918"/>
      <c r="AD118" s="918"/>
      <c r="AE118" s="919"/>
      <c r="AF118" s="917" t="s">
        <v>297</v>
      </c>
      <c r="AG118" s="918"/>
      <c r="AH118" s="918"/>
      <c r="AI118" s="918"/>
      <c r="AJ118" s="919"/>
      <c r="AK118" s="917" t="s">
        <v>296</v>
      </c>
      <c r="AL118" s="918"/>
      <c r="AM118" s="918"/>
      <c r="AN118" s="918"/>
      <c r="AO118" s="919"/>
      <c r="AP118" s="1004" t="s">
        <v>427</v>
      </c>
      <c r="AQ118" s="1005"/>
      <c r="AR118" s="1005"/>
      <c r="AS118" s="1005"/>
      <c r="AT118" s="1006"/>
      <c r="AU118" s="933"/>
      <c r="AV118" s="934"/>
      <c r="AW118" s="934"/>
      <c r="AX118" s="934"/>
      <c r="AY118" s="934"/>
      <c r="AZ118" s="1007" t="s">
        <v>458</v>
      </c>
      <c r="BA118" s="998"/>
      <c r="BB118" s="998"/>
      <c r="BC118" s="998"/>
      <c r="BD118" s="998"/>
      <c r="BE118" s="998"/>
      <c r="BF118" s="998"/>
      <c r="BG118" s="998"/>
      <c r="BH118" s="998"/>
      <c r="BI118" s="998"/>
      <c r="BJ118" s="998"/>
      <c r="BK118" s="998"/>
      <c r="BL118" s="998"/>
      <c r="BM118" s="998"/>
      <c r="BN118" s="998"/>
      <c r="BO118" s="998"/>
      <c r="BP118" s="999"/>
      <c r="BQ118" s="1030" t="s">
        <v>382</v>
      </c>
      <c r="BR118" s="1031"/>
      <c r="BS118" s="1031"/>
      <c r="BT118" s="1031"/>
      <c r="BU118" s="1031"/>
      <c r="BV118" s="1031" t="s">
        <v>453</v>
      </c>
      <c r="BW118" s="1031"/>
      <c r="BX118" s="1031"/>
      <c r="BY118" s="1031"/>
      <c r="BZ118" s="1031"/>
      <c r="CA118" s="1031" t="s">
        <v>459</v>
      </c>
      <c r="CB118" s="1031"/>
      <c r="CC118" s="1031"/>
      <c r="CD118" s="1031"/>
      <c r="CE118" s="1031"/>
      <c r="CF118" s="947" t="s">
        <v>382</v>
      </c>
      <c r="CG118" s="948"/>
      <c r="CH118" s="948"/>
      <c r="CI118" s="948"/>
      <c r="CJ118" s="948"/>
      <c r="CK118" s="978"/>
      <c r="CL118" s="979"/>
      <c r="CM118" s="949" t="s">
        <v>460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453</v>
      </c>
      <c r="DH118" s="992"/>
      <c r="DI118" s="992"/>
      <c r="DJ118" s="992"/>
      <c r="DK118" s="993"/>
      <c r="DL118" s="994" t="s">
        <v>382</v>
      </c>
      <c r="DM118" s="992"/>
      <c r="DN118" s="992"/>
      <c r="DO118" s="992"/>
      <c r="DP118" s="993"/>
      <c r="DQ118" s="994" t="s">
        <v>382</v>
      </c>
      <c r="DR118" s="992"/>
      <c r="DS118" s="992"/>
      <c r="DT118" s="992"/>
      <c r="DU118" s="993"/>
      <c r="DV118" s="995" t="s">
        <v>459</v>
      </c>
      <c r="DW118" s="996"/>
      <c r="DX118" s="996"/>
      <c r="DY118" s="996"/>
      <c r="DZ118" s="997"/>
    </row>
    <row r="119" spans="1:130" s="226" customFormat="1" ht="26.25" customHeight="1">
      <c r="A119" s="1091" t="s">
        <v>431</v>
      </c>
      <c r="B119" s="977"/>
      <c r="C119" s="956" t="s">
        <v>432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459</v>
      </c>
      <c r="AB119" s="925"/>
      <c r="AC119" s="925"/>
      <c r="AD119" s="925"/>
      <c r="AE119" s="926"/>
      <c r="AF119" s="927" t="s">
        <v>453</v>
      </c>
      <c r="AG119" s="925"/>
      <c r="AH119" s="925"/>
      <c r="AI119" s="925"/>
      <c r="AJ119" s="926"/>
      <c r="AK119" s="927" t="s">
        <v>459</v>
      </c>
      <c r="AL119" s="925"/>
      <c r="AM119" s="925"/>
      <c r="AN119" s="925"/>
      <c r="AO119" s="926"/>
      <c r="AP119" s="928" t="s">
        <v>453</v>
      </c>
      <c r="AQ119" s="929"/>
      <c r="AR119" s="929"/>
      <c r="AS119" s="929"/>
      <c r="AT119" s="930"/>
      <c r="AU119" s="935"/>
      <c r="AV119" s="936"/>
      <c r="AW119" s="936"/>
      <c r="AX119" s="936"/>
      <c r="AY119" s="936"/>
      <c r="AZ119" s="257" t="s">
        <v>179</v>
      </c>
      <c r="BA119" s="257"/>
      <c r="BB119" s="257"/>
      <c r="BC119" s="257"/>
      <c r="BD119" s="257"/>
      <c r="BE119" s="257"/>
      <c r="BF119" s="257"/>
      <c r="BG119" s="257"/>
      <c r="BH119" s="257"/>
      <c r="BI119" s="257"/>
      <c r="BJ119" s="257"/>
      <c r="BK119" s="257"/>
      <c r="BL119" s="257"/>
      <c r="BM119" s="257"/>
      <c r="BN119" s="257"/>
      <c r="BO119" s="1008" t="s">
        <v>461</v>
      </c>
      <c r="BP119" s="1039"/>
      <c r="BQ119" s="1030">
        <v>145824405</v>
      </c>
      <c r="BR119" s="1031"/>
      <c r="BS119" s="1031"/>
      <c r="BT119" s="1031"/>
      <c r="BU119" s="1031"/>
      <c r="BV119" s="1031">
        <v>145685790</v>
      </c>
      <c r="BW119" s="1031"/>
      <c r="BX119" s="1031"/>
      <c r="BY119" s="1031"/>
      <c r="BZ119" s="1031"/>
      <c r="CA119" s="1031">
        <v>146475813</v>
      </c>
      <c r="CB119" s="1031"/>
      <c r="CC119" s="1031"/>
      <c r="CD119" s="1031"/>
      <c r="CE119" s="1031"/>
      <c r="CF119" s="1032"/>
      <c r="CG119" s="1033"/>
      <c r="CH119" s="1033"/>
      <c r="CI119" s="1033"/>
      <c r="CJ119" s="1034"/>
      <c r="CK119" s="980"/>
      <c r="CL119" s="981"/>
      <c r="CM119" s="1035" t="s">
        <v>462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33994</v>
      </c>
      <c r="DH119" s="1017"/>
      <c r="DI119" s="1017"/>
      <c r="DJ119" s="1017"/>
      <c r="DK119" s="1018"/>
      <c r="DL119" s="1016">
        <v>25802</v>
      </c>
      <c r="DM119" s="1017"/>
      <c r="DN119" s="1017"/>
      <c r="DO119" s="1017"/>
      <c r="DP119" s="1018"/>
      <c r="DQ119" s="1016">
        <v>16932</v>
      </c>
      <c r="DR119" s="1017"/>
      <c r="DS119" s="1017"/>
      <c r="DT119" s="1017"/>
      <c r="DU119" s="1018"/>
      <c r="DV119" s="1019">
        <v>0</v>
      </c>
      <c r="DW119" s="1020"/>
      <c r="DX119" s="1020"/>
      <c r="DY119" s="1020"/>
      <c r="DZ119" s="1021"/>
    </row>
    <row r="120" spans="1:130" s="226" customFormat="1" ht="26.25" customHeight="1">
      <c r="A120" s="1092"/>
      <c r="B120" s="979"/>
      <c r="C120" s="949" t="s">
        <v>437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382</v>
      </c>
      <c r="AB120" s="992"/>
      <c r="AC120" s="992"/>
      <c r="AD120" s="992"/>
      <c r="AE120" s="993"/>
      <c r="AF120" s="994" t="s">
        <v>382</v>
      </c>
      <c r="AG120" s="992"/>
      <c r="AH120" s="992"/>
      <c r="AI120" s="992"/>
      <c r="AJ120" s="993"/>
      <c r="AK120" s="994" t="s">
        <v>459</v>
      </c>
      <c r="AL120" s="992"/>
      <c r="AM120" s="992"/>
      <c r="AN120" s="992"/>
      <c r="AO120" s="993"/>
      <c r="AP120" s="995" t="s">
        <v>382</v>
      </c>
      <c r="AQ120" s="996"/>
      <c r="AR120" s="996"/>
      <c r="AS120" s="996"/>
      <c r="AT120" s="997"/>
      <c r="AU120" s="1022" t="s">
        <v>463</v>
      </c>
      <c r="AV120" s="1023"/>
      <c r="AW120" s="1023"/>
      <c r="AX120" s="1023"/>
      <c r="AY120" s="1024"/>
      <c r="AZ120" s="973" t="s">
        <v>464</v>
      </c>
      <c r="BA120" s="922"/>
      <c r="BB120" s="922"/>
      <c r="BC120" s="922"/>
      <c r="BD120" s="922"/>
      <c r="BE120" s="922"/>
      <c r="BF120" s="922"/>
      <c r="BG120" s="922"/>
      <c r="BH120" s="922"/>
      <c r="BI120" s="922"/>
      <c r="BJ120" s="922"/>
      <c r="BK120" s="922"/>
      <c r="BL120" s="922"/>
      <c r="BM120" s="922"/>
      <c r="BN120" s="922"/>
      <c r="BO120" s="922"/>
      <c r="BP120" s="923"/>
      <c r="BQ120" s="959">
        <v>14871810</v>
      </c>
      <c r="BR120" s="960"/>
      <c r="BS120" s="960"/>
      <c r="BT120" s="960"/>
      <c r="BU120" s="960"/>
      <c r="BV120" s="960">
        <v>18080809</v>
      </c>
      <c r="BW120" s="960"/>
      <c r="BX120" s="960"/>
      <c r="BY120" s="960"/>
      <c r="BZ120" s="960"/>
      <c r="CA120" s="960">
        <v>20698221</v>
      </c>
      <c r="CB120" s="960"/>
      <c r="CC120" s="960"/>
      <c r="CD120" s="960"/>
      <c r="CE120" s="960"/>
      <c r="CF120" s="974">
        <v>55.4</v>
      </c>
      <c r="CG120" s="975"/>
      <c r="CH120" s="975"/>
      <c r="CI120" s="975"/>
      <c r="CJ120" s="975"/>
      <c r="CK120" s="1040" t="s">
        <v>465</v>
      </c>
      <c r="CL120" s="1041"/>
      <c r="CM120" s="1041"/>
      <c r="CN120" s="1041"/>
      <c r="CO120" s="1042"/>
      <c r="CP120" s="1048" t="s">
        <v>400</v>
      </c>
      <c r="CQ120" s="1049"/>
      <c r="CR120" s="1049"/>
      <c r="CS120" s="1049"/>
      <c r="CT120" s="1049"/>
      <c r="CU120" s="1049"/>
      <c r="CV120" s="1049"/>
      <c r="CW120" s="1049"/>
      <c r="CX120" s="1049"/>
      <c r="CY120" s="1049"/>
      <c r="CZ120" s="1049"/>
      <c r="DA120" s="1049"/>
      <c r="DB120" s="1049"/>
      <c r="DC120" s="1049"/>
      <c r="DD120" s="1049"/>
      <c r="DE120" s="1049"/>
      <c r="DF120" s="1050"/>
      <c r="DG120" s="959">
        <v>24629582</v>
      </c>
      <c r="DH120" s="960"/>
      <c r="DI120" s="960"/>
      <c r="DJ120" s="960"/>
      <c r="DK120" s="960"/>
      <c r="DL120" s="960">
        <v>23690926</v>
      </c>
      <c r="DM120" s="960"/>
      <c r="DN120" s="960"/>
      <c r="DO120" s="960"/>
      <c r="DP120" s="960"/>
      <c r="DQ120" s="960">
        <v>22486521</v>
      </c>
      <c r="DR120" s="960"/>
      <c r="DS120" s="960"/>
      <c r="DT120" s="960"/>
      <c r="DU120" s="960"/>
      <c r="DV120" s="961">
        <v>60.2</v>
      </c>
      <c r="DW120" s="961"/>
      <c r="DX120" s="961"/>
      <c r="DY120" s="961"/>
      <c r="DZ120" s="962"/>
    </row>
    <row r="121" spans="1:130" s="226" customFormat="1" ht="26.25" customHeight="1">
      <c r="A121" s="1092"/>
      <c r="B121" s="979"/>
      <c r="C121" s="1000" t="s">
        <v>466</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v>16594</v>
      </c>
      <c r="AB121" s="992"/>
      <c r="AC121" s="992"/>
      <c r="AD121" s="992"/>
      <c r="AE121" s="993"/>
      <c r="AF121" s="994">
        <v>33098</v>
      </c>
      <c r="AG121" s="992"/>
      <c r="AH121" s="992"/>
      <c r="AI121" s="992"/>
      <c r="AJ121" s="993"/>
      <c r="AK121" s="994">
        <v>16595</v>
      </c>
      <c r="AL121" s="992"/>
      <c r="AM121" s="992"/>
      <c r="AN121" s="992"/>
      <c r="AO121" s="993"/>
      <c r="AP121" s="995">
        <v>0</v>
      </c>
      <c r="AQ121" s="996"/>
      <c r="AR121" s="996"/>
      <c r="AS121" s="996"/>
      <c r="AT121" s="997"/>
      <c r="AU121" s="1025"/>
      <c r="AV121" s="1026"/>
      <c r="AW121" s="1026"/>
      <c r="AX121" s="1026"/>
      <c r="AY121" s="1027"/>
      <c r="AZ121" s="982" t="s">
        <v>467</v>
      </c>
      <c r="BA121" s="983"/>
      <c r="BB121" s="983"/>
      <c r="BC121" s="983"/>
      <c r="BD121" s="983"/>
      <c r="BE121" s="983"/>
      <c r="BF121" s="983"/>
      <c r="BG121" s="983"/>
      <c r="BH121" s="983"/>
      <c r="BI121" s="983"/>
      <c r="BJ121" s="983"/>
      <c r="BK121" s="983"/>
      <c r="BL121" s="983"/>
      <c r="BM121" s="983"/>
      <c r="BN121" s="983"/>
      <c r="BO121" s="983"/>
      <c r="BP121" s="984"/>
      <c r="BQ121" s="952">
        <v>20065654</v>
      </c>
      <c r="BR121" s="953"/>
      <c r="BS121" s="953"/>
      <c r="BT121" s="953"/>
      <c r="BU121" s="953"/>
      <c r="BV121" s="953">
        <v>20017106</v>
      </c>
      <c r="BW121" s="953"/>
      <c r="BX121" s="953"/>
      <c r="BY121" s="953"/>
      <c r="BZ121" s="953"/>
      <c r="CA121" s="953">
        <v>19480643</v>
      </c>
      <c r="CB121" s="953"/>
      <c r="CC121" s="953"/>
      <c r="CD121" s="953"/>
      <c r="CE121" s="953"/>
      <c r="CF121" s="947">
        <v>52.2</v>
      </c>
      <c r="CG121" s="948"/>
      <c r="CH121" s="948"/>
      <c r="CI121" s="948"/>
      <c r="CJ121" s="948"/>
      <c r="CK121" s="1043"/>
      <c r="CL121" s="1044"/>
      <c r="CM121" s="1044"/>
      <c r="CN121" s="1044"/>
      <c r="CO121" s="1045"/>
      <c r="CP121" s="1053" t="s">
        <v>402</v>
      </c>
      <c r="CQ121" s="1054"/>
      <c r="CR121" s="1054"/>
      <c r="CS121" s="1054"/>
      <c r="CT121" s="1054"/>
      <c r="CU121" s="1054"/>
      <c r="CV121" s="1054"/>
      <c r="CW121" s="1054"/>
      <c r="CX121" s="1054"/>
      <c r="CY121" s="1054"/>
      <c r="CZ121" s="1054"/>
      <c r="DA121" s="1054"/>
      <c r="DB121" s="1054"/>
      <c r="DC121" s="1054"/>
      <c r="DD121" s="1054"/>
      <c r="DE121" s="1054"/>
      <c r="DF121" s="1055"/>
      <c r="DG121" s="952">
        <v>2556801</v>
      </c>
      <c r="DH121" s="953"/>
      <c r="DI121" s="953"/>
      <c r="DJ121" s="953"/>
      <c r="DK121" s="953"/>
      <c r="DL121" s="953">
        <v>2575706</v>
      </c>
      <c r="DM121" s="953"/>
      <c r="DN121" s="953"/>
      <c r="DO121" s="953"/>
      <c r="DP121" s="953"/>
      <c r="DQ121" s="953">
        <v>2578286</v>
      </c>
      <c r="DR121" s="953"/>
      <c r="DS121" s="953"/>
      <c r="DT121" s="953"/>
      <c r="DU121" s="953"/>
      <c r="DV121" s="954">
        <v>6.9</v>
      </c>
      <c r="DW121" s="954"/>
      <c r="DX121" s="954"/>
      <c r="DY121" s="954"/>
      <c r="DZ121" s="955"/>
    </row>
    <row r="122" spans="1:130" s="226" customFormat="1" ht="26.25" customHeight="1">
      <c r="A122" s="1092"/>
      <c r="B122" s="979"/>
      <c r="C122" s="949" t="s">
        <v>447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382</v>
      </c>
      <c r="AB122" s="992"/>
      <c r="AC122" s="992"/>
      <c r="AD122" s="992"/>
      <c r="AE122" s="993"/>
      <c r="AF122" s="994" t="s">
        <v>382</v>
      </c>
      <c r="AG122" s="992"/>
      <c r="AH122" s="992"/>
      <c r="AI122" s="992"/>
      <c r="AJ122" s="993"/>
      <c r="AK122" s="994" t="s">
        <v>382</v>
      </c>
      <c r="AL122" s="992"/>
      <c r="AM122" s="992"/>
      <c r="AN122" s="992"/>
      <c r="AO122" s="993"/>
      <c r="AP122" s="995" t="s">
        <v>459</v>
      </c>
      <c r="AQ122" s="996"/>
      <c r="AR122" s="996"/>
      <c r="AS122" s="996"/>
      <c r="AT122" s="997"/>
      <c r="AU122" s="1025"/>
      <c r="AV122" s="1026"/>
      <c r="AW122" s="1026"/>
      <c r="AX122" s="1026"/>
      <c r="AY122" s="1027"/>
      <c r="AZ122" s="1007" t="s">
        <v>468</v>
      </c>
      <c r="BA122" s="998"/>
      <c r="BB122" s="998"/>
      <c r="BC122" s="998"/>
      <c r="BD122" s="998"/>
      <c r="BE122" s="998"/>
      <c r="BF122" s="998"/>
      <c r="BG122" s="998"/>
      <c r="BH122" s="998"/>
      <c r="BI122" s="998"/>
      <c r="BJ122" s="998"/>
      <c r="BK122" s="998"/>
      <c r="BL122" s="998"/>
      <c r="BM122" s="998"/>
      <c r="BN122" s="998"/>
      <c r="BO122" s="998"/>
      <c r="BP122" s="999"/>
      <c r="BQ122" s="1030">
        <v>97289457</v>
      </c>
      <c r="BR122" s="1031"/>
      <c r="BS122" s="1031"/>
      <c r="BT122" s="1031"/>
      <c r="BU122" s="1031"/>
      <c r="BV122" s="1031">
        <v>97598657</v>
      </c>
      <c r="BW122" s="1031"/>
      <c r="BX122" s="1031"/>
      <c r="BY122" s="1031"/>
      <c r="BZ122" s="1031"/>
      <c r="CA122" s="1031">
        <v>97896291</v>
      </c>
      <c r="CB122" s="1031"/>
      <c r="CC122" s="1031"/>
      <c r="CD122" s="1031"/>
      <c r="CE122" s="1031"/>
      <c r="CF122" s="1051">
        <v>262.2</v>
      </c>
      <c r="CG122" s="1052"/>
      <c r="CH122" s="1052"/>
      <c r="CI122" s="1052"/>
      <c r="CJ122" s="1052"/>
      <c r="CK122" s="1043"/>
      <c r="CL122" s="1044"/>
      <c r="CM122" s="1044"/>
      <c r="CN122" s="1044"/>
      <c r="CO122" s="1045"/>
      <c r="CP122" s="1053" t="s">
        <v>408</v>
      </c>
      <c r="CQ122" s="1054"/>
      <c r="CR122" s="1054"/>
      <c r="CS122" s="1054"/>
      <c r="CT122" s="1054"/>
      <c r="CU122" s="1054"/>
      <c r="CV122" s="1054"/>
      <c r="CW122" s="1054"/>
      <c r="CX122" s="1054"/>
      <c r="CY122" s="1054"/>
      <c r="CZ122" s="1054"/>
      <c r="DA122" s="1054"/>
      <c r="DB122" s="1054"/>
      <c r="DC122" s="1054"/>
      <c r="DD122" s="1054"/>
      <c r="DE122" s="1054"/>
      <c r="DF122" s="1055"/>
      <c r="DG122" s="952">
        <v>1214427</v>
      </c>
      <c r="DH122" s="953"/>
      <c r="DI122" s="953"/>
      <c r="DJ122" s="953"/>
      <c r="DK122" s="953"/>
      <c r="DL122" s="953">
        <v>1352811</v>
      </c>
      <c r="DM122" s="953"/>
      <c r="DN122" s="953"/>
      <c r="DO122" s="953"/>
      <c r="DP122" s="953"/>
      <c r="DQ122" s="953">
        <v>1711572</v>
      </c>
      <c r="DR122" s="953"/>
      <c r="DS122" s="953"/>
      <c r="DT122" s="953"/>
      <c r="DU122" s="953"/>
      <c r="DV122" s="954">
        <v>4.5999999999999996</v>
      </c>
      <c r="DW122" s="954"/>
      <c r="DX122" s="954"/>
      <c r="DY122" s="954"/>
      <c r="DZ122" s="955"/>
    </row>
    <row r="123" spans="1:130" s="226" customFormat="1" ht="26.25" customHeight="1">
      <c r="A123" s="1092"/>
      <c r="B123" s="979"/>
      <c r="C123" s="949" t="s">
        <v>454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382</v>
      </c>
      <c r="AB123" s="992"/>
      <c r="AC123" s="992"/>
      <c r="AD123" s="992"/>
      <c r="AE123" s="993"/>
      <c r="AF123" s="994" t="s">
        <v>382</v>
      </c>
      <c r="AG123" s="992"/>
      <c r="AH123" s="992"/>
      <c r="AI123" s="992"/>
      <c r="AJ123" s="993"/>
      <c r="AK123" s="994" t="s">
        <v>459</v>
      </c>
      <c r="AL123" s="992"/>
      <c r="AM123" s="992"/>
      <c r="AN123" s="992"/>
      <c r="AO123" s="993"/>
      <c r="AP123" s="995" t="s">
        <v>382</v>
      </c>
      <c r="AQ123" s="996"/>
      <c r="AR123" s="996"/>
      <c r="AS123" s="996"/>
      <c r="AT123" s="997"/>
      <c r="AU123" s="1028"/>
      <c r="AV123" s="1029"/>
      <c r="AW123" s="1029"/>
      <c r="AX123" s="1029"/>
      <c r="AY123" s="1029"/>
      <c r="AZ123" s="257" t="s">
        <v>179</v>
      </c>
      <c r="BA123" s="257"/>
      <c r="BB123" s="257"/>
      <c r="BC123" s="257"/>
      <c r="BD123" s="257"/>
      <c r="BE123" s="257"/>
      <c r="BF123" s="257"/>
      <c r="BG123" s="257"/>
      <c r="BH123" s="257"/>
      <c r="BI123" s="257"/>
      <c r="BJ123" s="257"/>
      <c r="BK123" s="257"/>
      <c r="BL123" s="257"/>
      <c r="BM123" s="257"/>
      <c r="BN123" s="257"/>
      <c r="BO123" s="1008" t="s">
        <v>469</v>
      </c>
      <c r="BP123" s="1039"/>
      <c r="BQ123" s="1098">
        <v>132226921</v>
      </c>
      <c r="BR123" s="1099"/>
      <c r="BS123" s="1099"/>
      <c r="BT123" s="1099"/>
      <c r="BU123" s="1099"/>
      <c r="BV123" s="1099">
        <v>135696572</v>
      </c>
      <c r="BW123" s="1099"/>
      <c r="BX123" s="1099"/>
      <c r="BY123" s="1099"/>
      <c r="BZ123" s="1099"/>
      <c r="CA123" s="1099">
        <v>138075155</v>
      </c>
      <c r="CB123" s="1099"/>
      <c r="CC123" s="1099"/>
      <c r="CD123" s="1099"/>
      <c r="CE123" s="1099"/>
      <c r="CF123" s="1032"/>
      <c r="CG123" s="1033"/>
      <c r="CH123" s="1033"/>
      <c r="CI123" s="1033"/>
      <c r="CJ123" s="1034"/>
      <c r="CK123" s="1043"/>
      <c r="CL123" s="1044"/>
      <c r="CM123" s="1044"/>
      <c r="CN123" s="1044"/>
      <c r="CO123" s="1045"/>
      <c r="CP123" s="1053" t="s">
        <v>470</v>
      </c>
      <c r="CQ123" s="1054"/>
      <c r="CR123" s="1054"/>
      <c r="CS123" s="1054"/>
      <c r="CT123" s="1054"/>
      <c r="CU123" s="1054"/>
      <c r="CV123" s="1054"/>
      <c r="CW123" s="1054"/>
      <c r="CX123" s="1054"/>
      <c r="CY123" s="1054"/>
      <c r="CZ123" s="1054"/>
      <c r="DA123" s="1054"/>
      <c r="DB123" s="1054"/>
      <c r="DC123" s="1054"/>
      <c r="DD123" s="1054"/>
      <c r="DE123" s="1054"/>
      <c r="DF123" s="1055"/>
      <c r="DG123" s="991">
        <v>1791412</v>
      </c>
      <c r="DH123" s="992"/>
      <c r="DI123" s="992"/>
      <c r="DJ123" s="992"/>
      <c r="DK123" s="993"/>
      <c r="DL123" s="994">
        <v>1502462</v>
      </c>
      <c r="DM123" s="992"/>
      <c r="DN123" s="992"/>
      <c r="DO123" s="992"/>
      <c r="DP123" s="993"/>
      <c r="DQ123" s="994">
        <v>1183395</v>
      </c>
      <c r="DR123" s="992"/>
      <c r="DS123" s="992"/>
      <c r="DT123" s="992"/>
      <c r="DU123" s="993"/>
      <c r="DV123" s="995">
        <v>3.2</v>
      </c>
      <c r="DW123" s="996"/>
      <c r="DX123" s="996"/>
      <c r="DY123" s="996"/>
      <c r="DZ123" s="997"/>
    </row>
    <row r="124" spans="1:130" s="226" customFormat="1" ht="26.25" customHeight="1" thickBot="1">
      <c r="A124" s="1092"/>
      <c r="B124" s="979"/>
      <c r="C124" s="949" t="s">
        <v>457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176</v>
      </c>
      <c r="AB124" s="992"/>
      <c r="AC124" s="992"/>
      <c r="AD124" s="992"/>
      <c r="AE124" s="993"/>
      <c r="AF124" s="994" t="s">
        <v>382</v>
      </c>
      <c r="AG124" s="992"/>
      <c r="AH124" s="992"/>
      <c r="AI124" s="992"/>
      <c r="AJ124" s="993"/>
      <c r="AK124" s="994" t="s">
        <v>382</v>
      </c>
      <c r="AL124" s="992"/>
      <c r="AM124" s="992"/>
      <c r="AN124" s="992"/>
      <c r="AO124" s="993"/>
      <c r="AP124" s="995" t="s">
        <v>382</v>
      </c>
      <c r="AQ124" s="996"/>
      <c r="AR124" s="996"/>
      <c r="AS124" s="996"/>
      <c r="AT124" s="997"/>
      <c r="AU124" s="1094" t="s">
        <v>471</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36.1</v>
      </c>
      <c r="BR124" s="1061"/>
      <c r="BS124" s="1061"/>
      <c r="BT124" s="1061"/>
      <c r="BU124" s="1061"/>
      <c r="BV124" s="1061">
        <v>26.8</v>
      </c>
      <c r="BW124" s="1061"/>
      <c r="BX124" s="1061"/>
      <c r="BY124" s="1061"/>
      <c r="BZ124" s="1061"/>
      <c r="CA124" s="1061">
        <v>22.5</v>
      </c>
      <c r="CB124" s="1061"/>
      <c r="CC124" s="1061"/>
      <c r="CD124" s="1061"/>
      <c r="CE124" s="1061"/>
      <c r="CF124" s="1062"/>
      <c r="CG124" s="1063"/>
      <c r="CH124" s="1063"/>
      <c r="CI124" s="1063"/>
      <c r="CJ124" s="1064"/>
      <c r="CK124" s="1046"/>
      <c r="CL124" s="1046"/>
      <c r="CM124" s="1046"/>
      <c r="CN124" s="1046"/>
      <c r="CO124" s="1047"/>
      <c r="CP124" s="1053" t="s">
        <v>472</v>
      </c>
      <c r="CQ124" s="1054"/>
      <c r="CR124" s="1054"/>
      <c r="CS124" s="1054"/>
      <c r="CT124" s="1054"/>
      <c r="CU124" s="1054"/>
      <c r="CV124" s="1054"/>
      <c r="CW124" s="1054"/>
      <c r="CX124" s="1054"/>
      <c r="CY124" s="1054"/>
      <c r="CZ124" s="1054"/>
      <c r="DA124" s="1054"/>
      <c r="DB124" s="1054"/>
      <c r="DC124" s="1054"/>
      <c r="DD124" s="1054"/>
      <c r="DE124" s="1054"/>
      <c r="DF124" s="1055"/>
      <c r="DG124" s="1038">
        <v>103693</v>
      </c>
      <c r="DH124" s="1017"/>
      <c r="DI124" s="1017"/>
      <c r="DJ124" s="1017"/>
      <c r="DK124" s="1018"/>
      <c r="DL124" s="1016">
        <v>106036</v>
      </c>
      <c r="DM124" s="1017"/>
      <c r="DN124" s="1017"/>
      <c r="DO124" s="1017"/>
      <c r="DP124" s="1018"/>
      <c r="DQ124" s="1016">
        <v>111030</v>
      </c>
      <c r="DR124" s="1017"/>
      <c r="DS124" s="1017"/>
      <c r="DT124" s="1017"/>
      <c r="DU124" s="1018"/>
      <c r="DV124" s="1019">
        <v>0.3</v>
      </c>
      <c r="DW124" s="1020"/>
      <c r="DX124" s="1020"/>
      <c r="DY124" s="1020"/>
      <c r="DZ124" s="1021"/>
    </row>
    <row r="125" spans="1:130" s="226" customFormat="1" ht="26.25" customHeight="1">
      <c r="A125" s="1092"/>
      <c r="B125" s="979"/>
      <c r="C125" s="949" t="s">
        <v>460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176</v>
      </c>
      <c r="AB125" s="992"/>
      <c r="AC125" s="992"/>
      <c r="AD125" s="992"/>
      <c r="AE125" s="993"/>
      <c r="AF125" s="994" t="s">
        <v>176</v>
      </c>
      <c r="AG125" s="992"/>
      <c r="AH125" s="992"/>
      <c r="AI125" s="992"/>
      <c r="AJ125" s="993"/>
      <c r="AK125" s="994" t="s">
        <v>176</v>
      </c>
      <c r="AL125" s="992"/>
      <c r="AM125" s="992"/>
      <c r="AN125" s="992"/>
      <c r="AO125" s="993"/>
      <c r="AP125" s="995" t="s">
        <v>382</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473</v>
      </c>
      <c r="CL125" s="1041"/>
      <c r="CM125" s="1041"/>
      <c r="CN125" s="1041"/>
      <c r="CO125" s="1042"/>
      <c r="CP125" s="973" t="s">
        <v>474</v>
      </c>
      <c r="CQ125" s="922"/>
      <c r="CR125" s="922"/>
      <c r="CS125" s="922"/>
      <c r="CT125" s="922"/>
      <c r="CU125" s="922"/>
      <c r="CV125" s="922"/>
      <c r="CW125" s="922"/>
      <c r="CX125" s="922"/>
      <c r="CY125" s="922"/>
      <c r="CZ125" s="922"/>
      <c r="DA125" s="922"/>
      <c r="DB125" s="922"/>
      <c r="DC125" s="922"/>
      <c r="DD125" s="922"/>
      <c r="DE125" s="922"/>
      <c r="DF125" s="923"/>
      <c r="DG125" s="959" t="s">
        <v>176</v>
      </c>
      <c r="DH125" s="960"/>
      <c r="DI125" s="960"/>
      <c r="DJ125" s="960"/>
      <c r="DK125" s="960"/>
      <c r="DL125" s="960" t="s">
        <v>382</v>
      </c>
      <c r="DM125" s="960"/>
      <c r="DN125" s="960"/>
      <c r="DO125" s="960"/>
      <c r="DP125" s="960"/>
      <c r="DQ125" s="960" t="s">
        <v>382</v>
      </c>
      <c r="DR125" s="960"/>
      <c r="DS125" s="960"/>
      <c r="DT125" s="960"/>
      <c r="DU125" s="960"/>
      <c r="DV125" s="961" t="s">
        <v>382</v>
      </c>
      <c r="DW125" s="961"/>
      <c r="DX125" s="961"/>
      <c r="DY125" s="961"/>
      <c r="DZ125" s="962"/>
    </row>
    <row r="126" spans="1:130" s="226" customFormat="1" ht="26.25" customHeight="1" thickBot="1">
      <c r="A126" s="1092"/>
      <c r="B126" s="979"/>
      <c r="C126" s="949" t="s">
        <v>462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103424</v>
      </c>
      <c r="AB126" s="992"/>
      <c r="AC126" s="992"/>
      <c r="AD126" s="992"/>
      <c r="AE126" s="993"/>
      <c r="AF126" s="994">
        <v>148783</v>
      </c>
      <c r="AG126" s="992"/>
      <c r="AH126" s="992"/>
      <c r="AI126" s="992"/>
      <c r="AJ126" s="993"/>
      <c r="AK126" s="994">
        <v>121346</v>
      </c>
      <c r="AL126" s="992"/>
      <c r="AM126" s="992"/>
      <c r="AN126" s="992"/>
      <c r="AO126" s="993"/>
      <c r="AP126" s="995">
        <v>0.3</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475</v>
      </c>
      <c r="CQ126" s="983"/>
      <c r="CR126" s="983"/>
      <c r="CS126" s="983"/>
      <c r="CT126" s="983"/>
      <c r="CU126" s="983"/>
      <c r="CV126" s="983"/>
      <c r="CW126" s="983"/>
      <c r="CX126" s="983"/>
      <c r="CY126" s="983"/>
      <c r="CZ126" s="983"/>
      <c r="DA126" s="983"/>
      <c r="DB126" s="983"/>
      <c r="DC126" s="983"/>
      <c r="DD126" s="983"/>
      <c r="DE126" s="983"/>
      <c r="DF126" s="984"/>
      <c r="DG126" s="952" t="s">
        <v>176</v>
      </c>
      <c r="DH126" s="953"/>
      <c r="DI126" s="953"/>
      <c r="DJ126" s="953"/>
      <c r="DK126" s="953"/>
      <c r="DL126" s="953" t="s">
        <v>176</v>
      </c>
      <c r="DM126" s="953"/>
      <c r="DN126" s="953"/>
      <c r="DO126" s="953"/>
      <c r="DP126" s="953"/>
      <c r="DQ126" s="953" t="s">
        <v>176</v>
      </c>
      <c r="DR126" s="953"/>
      <c r="DS126" s="953"/>
      <c r="DT126" s="953"/>
      <c r="DU126" s="953"/>
      <c r="DV126" s="954" t="s">
        <v>176</v>
      </c>
      <c r="DW126" s="954"/>
      <c r="DX126" s="954"/>
      <c r="DY126" s="954"/>
      <c r="DZ126" s="955"/>
    </row>
    <row r="127" spans="1:130" s="226" customFormat="1" ht="26.25" customHeight="1">
      <c r="A127" s="1093"/>
      <c r="B127" s="981"/>
      <c r="C127" s="1035" t="s">
        <v>476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6108</v>
      </c>
      <c r="AB127" s="992"/>
      <c r="AC127" s="992"/>
      <c r="AD127" s="992"/>
      <c r="AE127" s="993"/>
      <c r="AF127" s="994">
        <v>5356</v>
      </c>
      <c r="AG127" s="992"/>
      <c r="AH127" s="992"/>
      <c r="AI127" s="992"/>
      <c r="AJ127" s="993"/>
      <c r="AK127" s="994">
        <v>3545</v>
      </c>
      <c r="AL127" s="992"/>
      <c r="AM127" s="992"/>
      <c r="AN127" s="992"/>
      <c r="AO127" s="993"/>
      <c r="AP127" s="995">
        <v>0</v>
      </c>
      <c r="AQ127" s="996"/>
      <c r="AR127" s="996"/>
      <c r="AS127" s="996"/>
      <c r="AT127" s="997"/>
      <c r="AU127" s="262"/>
      <c r="AV127" s="262"/>
      <c r="AW127" s="262"/>
      <c r="AX127" s="1065" t="s">
        <v>477</v>
      </c>
      <c r="AY127" s="1066"/>
      <c r="AZ127" s="1066"/>
      <c r="BA127" s="1066"/>
      <c r="BB127" s="1066"/>
      <c r="BC127" s="1066"/>
      <c r="BD127" s="1066"/>
      <c r="BE127" s="1067"/>
      <c r="BF127" s="1068" t="s">
        <v>478</v>
      </c>
      <c r="BG127" s="1066"/>
      <c r="BH127" s="1066"/>
      <c r="BI127" s="1066"/>
      <c r="BJ127" s="1066"/>
      <c r="BK127" s="1066"/>
      <c r="BL127" s="1067"/>
      <c r="BM127" s="1068" t="s">
        <v>479</v>
      </c>
      <c r="BN127" s="1066"/>
      <c r="BO127" s="1066"/>
      <c r="BP127" s="1066"/>
      <c r="BQ127" s="1066"/>
      <c r="BR127" s="1066"/>
      <c r="BS127" s="1067"/>
      <c r="BT127" s="1068" t="s">
        <v>480</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481</v>
      </c>
      <c r="CQ127" s="983"/>
      <c r="CR127" s="983"/>
      <c r="CS127" s="983"/>
      <c r="CT127" s="983"/>
      <c r="CU127" s="983"/>
      <c r="CV127" s="983"/>
      <c r="CW127" s="983"/>
      <c r="CX127" s="983"/>
      <c r="CY127" s="983"/>
      <c r="CZ127" s="983"/>
      <c r="DA127" s="983"/>
      <c r="DB127" s="983"/>
      <c r="DC127" s="983"/>
      <c r="DD127" s="983"/>
      <c r="DE127" s="983"/>
      <c r="DF127" s="984"/>
      <c r="DG127" s="952" t="s">
        <v>176</v>
      </c>
      <c r="DH127" s="953"/>
      <c r="DI127" s="953"/>
      <c r="DJ127" s="953"/>
      <c r="DK127" s="953"/>
      <c r="DL127" s="953" t="s">
        <v>382</v>
      </c>
      <c r="DM127" s="953"/>
      <c r="DN127" s="953"/>
      <c r="DO127" s="953"/>
      <c r="DP127" s="953"/>
      <c r="DQ127" s="953" t="s">
        <v>176</v>
      </c>
      <c r="DR127" s="953"/>
      <c r="DS127" s="953"/>
      <c r="DT127" s="953"/>
      <c r="DU127" s="953"/>
      <c r="DV127" s="954" t="s">
        <v>176</v>
      </c>
      <c r="DW127" s="954"/>
      <c r="DX127" s="954"/>
      <c r="DY127" s="954"/>
      <c r="DZ127" s="955"/>
    </row>
    <row r="128" spans="1:130" s="226" customFormat="1" ht="26.25" customHeight="1" thickBot="1">
      <c r="A128" s="1076" t="s">
        <v>482</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483</v>
      </c>
      <c r="X128" s="1078"/>
      <c r="Y128" s="1078"/>
      <c r="Z128" s="1079"/>
      <c r="AA128" s="1080">
        <v>1380089</v>
      </c>
      <c r="AB128" s="1081"/>
      <c r="AC128" s="1081"/>
      <c r="AD128" s="1081"/>
      <c r="AE128" s="1082"/>
      <c r="AF128" s="1083">
        <v>1450061</v>
      </c>
      <c r="AG128" s="1081"/>
      <c r="AH128" s="1081"/>
      <c r="AI128" s="1081"/>
      <c r="AJ128" s="1082"/>
      <c r="AK128" s="1083">
        <v>1318615</v>
      </c>
      <c r="AL128" s="1081"/>
      <c r="AM128" s="1081"/>
      <c r="AN128" s="1081"/>
      <c r="AO128" s="1082"/>
      <c r="AP128" s="1084"/>
      <c r="AQ128" s="1085"/>
      <c r="AR128" s="1085"/>
      <c r="AS128" s="1085"/>
      <c r="AT128" s="1086"/>
      <c r="AU128" s="262"/>
      <c r="AV128" s="262"/>
      <c r="AW128" s="262"/>
      <c r="AX128" s="921" t="s">
        <v>484</v>
      </c>
      <c r="AY128" s="922"/>
      <c r="AZ128" s="922"/>
      <c r="BA128" s="922"/>
      <c r="BB128" s="922"/>
      <c r="BC128" s="922"/>
      <c r="BD128" s="922"/>
      <c r="BE128" s="923"/>
      <c r="BF128" s="1087" t="s">
        <v>176</v>
      </c>
      <c r="BG128" s="1088"/>
      <c r="BH128" s="1088"/>
      <c r="BI128" s="1088"/>
      <c r="BJ128" s="1088"/>
      <c r="BK128" s="1088"/>
      <c r="BL128" s="1089"/>
      <c r="BM128" s="1087">
        <v>11.33</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485</v>
      </c>
      <c r="CQ128" s="1070"/>
      <c r="CR128" s="1070"/>
      <c r="CS128" s="1070"/>
      <c r="CT128" s="1070"/>
      <c r="CU128" s="1070"/>
      <c r="CV128" s="1070"/>
      <c r="CW128" s="1070"/>
      <c r="CX128" s="1070"/>
      <c r="CY128" s="1070"/>
      <c r="CZ128" s="1070"/>
      <c r="DA128" s="1070"/>
      <c r="DB128" s="1070"/>
      <c r="DC128" s="1070"/>
      <c r="DD128" s="1070"/>
      <c r="DE128" s="1070"/>
      <c r="DF128" s="1071"/>
      <c r="DG128" s="1072" t="s">
        <v>176</v>
      </c>
      <c r="DH128" s="1073"/>
      <c r="DI128" s="1073"/>
      <c r="DJ128" s="1073"/>
      <c r="DK128" s="1073"/>
      <c r="DL128" s="1073" t="s">
        <v>382</v>
      </c>
      <c r="DM128" s="1073"/>
      <c r="DN128" s="1073"/>
      <c r="DO128" s="1073"/>
      <c r="DP128" s="1073"/>
      <c r="DQ128" s="1073" t="s">
        <v>382</v>
      </c>
      <c r="DR128" s="1073"/>
      <c r="DS128" s="1073"/>
      <c r="DT128" s="1073"/>
      <c r="DU128" s="1073"/>
      <c r="DV128" s="1074" t="s">
        <v>176</v>
      </c>
      <c r="DW128" s="1074"/>
      <c r="DX128" s="1074"/>
      <c r="DY128" s="1074"/>
      <c r="DZ128" s="1075"/>
    </row>
    <row r="129" spans="1:131" s="226" customFormat="1" ht="26.25" customHeight="1">
      <c r="A129" s="963" t="s">
        <v>98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486</v>
      </c>
      <c r="X129" s="1107"/>
      <c r="Y129" s="1107"/>
      <c r="Z129" s="1108"/>
      <c r="AA129" s="991">
        <v>45891825</v>
      </c>
      <c r="AB129" s="992"/>
      <c r="AC129" s="992"/>
      <c r="AD129" s="992"/>
      <c r="AE129" s="993"/>
      <c r="AF129" s="994">
        <v>45736772</v>
      </c>
      <c r="AG129" s="992"/>
      <c r="AH129" s="992"/>
      <c r="AI129" s="992"/>
      <c r="AJ129" s="993"/>
      <c r="AK129" s="994">
        <v>45858759</v>
      </c>
      <c r="AL129" s="992"/>
      <c r="AM129" s="992"/>
      <c r="AN129" s="992"/>
      <c r="AO129" s="993"/>
      <c r="AP129" s="1109"/>
      <c r="AQ129" s="1110"/>
      <c r="AR129" s="1110"/>
      <c r="AS129" s="1110"/>
      <c r="AT129" s="1111"/>
      <c r="AU129" s="264"/>
      <c r="AV129" s="264"/>
      <c r="AW129" s="264"/>
      <c r="AX129" s="1100" t="s">
        <v>487</v>
      </c>
      <c r="AY129" s="983"/>
      <c r="AZ129" s="983"/>
      <c r="BA129" s="983"/>
      <c r="BB129" s="983"/>
      <c r="BC129" s="983"/>
      <c r="BD129" s="983"/>
      <c r="BE129" s="984"/>
      <c r="BF129" s="1101" t="s">
        <v>176</v>
      </c>
      <c r="BG129" s="1102"/>
      <c r="BH129" s="1102"/>
      <c r="BI129" s="1102"/>
      <c r="BJ129" s="1102"/>
      <c r="BK129" s="1102"/>
      <c r="BL129" s="1103"/>
      <c r="BM129" s="1101">
        <v>16.329999999999998</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3" t="s">
        <v>488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489</v>
      </c>
      <c r="X130" s="1107"/>
      <c r="Y130" s="1107"/>
      <c r="Z130" s="1108"/>
      <c r="AA130" s="991">
        <v>8321905</v>
      </c>
      <c r="AB130" s="992"/>
      <c r="AC130" s="992"/>
      <c r="AD130" s="992"/>
      <c r="AE130" s="993"/>
      <c r="AF130" s="994">
        <v>8584003</v>
      </c>
      <c r="AG130" s="992"/>
      <c r="AH130" s="992"/>
      <c r="AI130" s="992"/>
      <c r="AJ130" s="993"/>
      <c r="AK130" s="994">
        <v>8528862</v>
      </c>
      <c r="AL130" s="992"/>
      <c r="AM130" s="992"/>
      <c r="AN130" s="992"/>
      <c r="AO130" s="993"/>
      <c r="AP130" s="1109"/>
      <c r="AQ130" s="1110"/>
      <c r="AR130" s="1110"/>
      <c r="AS130" s="1110"/>
      <c r="AT130" s="1111"/>
      <c r="AU130" s="264"/>
      <c r="AV130" s="264"/>
      <c r="AW130" s="264"/>
      <c r="AX130" s="1100" t="s">
        <v>490</v>
      </c>
      <c r="AY130" s="983"/>
      <c r="AZ130" s="983"/>
      <c r="BA130" s="983"/>
      <c r="BB130" s="983"/>
      <c r="BC130" s="983"/>
      <c r="BD130" s="983"/>
      <c r="BE130" s="984"/>
      <c r="BF130" s="1137">
        <v>4.4000000000000004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491</v>
      </c>
      <c r="X131" s="1145"/>
      <c r="Y131" s="1145"/>
      <c r="Z131" s="1146"/>
      <c r="AA131" s="1038">
        <v>37569920</v>
      </c>
      <c r="AB131" s="1017"/>
      <c r="AC131" s="1017"/>
      <c r="AD131" s="1017"/>
      <c r="AE131" s="1018"/>
      <c r="AF131" s="1016">
        <v>37152769</v>
      </c>
      <c r="AG131" s="1017"/>
      <c r="AH131" s="1017"/>
      <c r="AI131" s="1017"/>
      <c r="AJ131" s="1018"/>
      <c r="AK131" s="1016">
        <v>37329897</v>
      </c>
      <c r="AL131" s="1017"/>
      <c r="AM131" s="1017"/>
      <c r="AN131" s="1017"/>
      <c r="AO131" s="1018"/>
      <c r="AP131" s="1147"/>
      <c r="AQ131" s="1148"/>
      <c r="AR131" s="1148"/>
      <c r="AS131" s="1148"/>
      <c r="AT131" s="1149"/>
      <c r="AU131" s="264"/>
      <c r="AV131" s="264"/>
      <c r="AW131" s="264"/>
      <c r="AX131" s="1119" t="s">
        <v>492</v>
      </c>
      <c r="AY131" s="1070"/>
      <c r="AZ131" s="1070"/>
      <c r="BA131" s="1070"/>
      <c r="BB131" s="1070"/>
      <c r="BC131" s="1070"/>
      <c r="BD131" s="1070"/>
      <c r="BE131" s="1071"/>
      <c r="BF131" s="1120">
        <v>22.5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6" t="s">
        <v>493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494</v>
      </c>
      <c r="W132" s="1130"/>
      <c r="X132" s="1130"/>
      <c r="Y132" s="1130"/>
      <c r="Z132" s="1131"/>
      <c r="AA132" s="1132">
        <v>4.5125595159999996</v>
      </c>
      <c r="AB132" s="1133"/>
      <c r="AC132" s="1133"/>
      <c r="AD132" s="1133"/>
      <c r="AE132" s="1134"/>
      <c r="AF132" s="1135">
        <v>4.2959785850000003</v>
      </c>
      <c r="AG132" s="1133"/>
      <c r="AH132" s="1133"/>
      <c r="AI132" s="1133"/>
      <c r="AJ132" s="1134"/>
      <c r="AK132" s="1135">
        <v>4.4940761760000001</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495</v>
      </c>
      <c r="W133" s="1113"/>
      <c r="X133" s="1113"/>
      <c r="Y133" s="1113"/>
      <c r="Z133" s="1114"/>
      <c r="AA133" s="1115">
        <v>5.7</v>
      </c>
      <c r="AB133" s="1116"/>
      <c r="AC133" s="1116"/>
      <c r="AD133" s="1116"/>
      <c r="AE133" s="1117"/>
      <c r="AF133" s="1115">
        <v>4.8</v>
      </c>
      <c r="AG133" s="1116"/>
      <c r="AH133" s="1116"/>
      <c r="AI133" s="1116"/>
      <c r="AJ133" s="1117"/>
      <c r="AK133" s="1115">
        <v>4.4000000000000004</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0y7q8pxpqpcI/sAOkjpCv0K07P8fHdoSTe61Z8GFz6VaadBwXuVEqQU7nQFNfw5689Lmy6D2HJNS00i5iADgfA==" saltValue="X/50C9NFb+bCeGcjd+5J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rpUHv9RDAWCIKddaCRaizXcjNs2qiqc5Sw9sTkSo6utBLVb+VYmEq4xMl5tNRy1jRcRtmH6UcyaTIVEygXe6A==" saltValue="aCoSqNuFKk4ZyXoFepg9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tCvfGxjY1Ngf04vzYVhjlUYwc5TRGr3gR4eA6J0Au2qc6TwsfNKhLX6BlzMgfNCHeJT1g4B6RxrpIxagu0jQw==" saltValue="eQmopxmSbjEpF9z8CTsk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504</v>
      </c>
      <c r="AL9" s="1156"/>
      <c r="AM9" s="1156"/>
      <c r="AN9" s="1157"/>
      <c r="AO9" s="292">
        <v>13347534</v>
      </c>
      <c r="AP9" s="292">
        <v>69109</v>
      </c>
      <c r="AQ9" s="293">
        <v>56117</v>
      </c>
      <c r="AR9" s="294">
        <v>23.2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505</v>
      </c>
      <c r="AL10" s="1156"/>
      <c r="AM10" s="1156"/>
      <c r="AN10" s="1157"/>
      <c r="AO10" s="295">
        <v>892058</v>
      </c>
      <c r="AP10" s="295">
        <v>4619</v>
      </c>
      <c r="AQ10" s="296">
        <v>3759</v>
      </c>
      <c r="AR10" s="297">
        <v>22.9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506</v>
      </c>
      <c r="AL11" s="1156"/>
      <c r="AM11" s="1156"/>
      <c r="AN11" s="1157"/>
      <c r="AO11" s="295">
        <v>9775</v>
      </c>
      <c r="AP11" s="295">
        <v>51</v>
      </c>
      <c r="AQ11" s="296">
        <v>1477</v>
      </c>
      <c r="AR11" s="297">
        <v>-96.5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507</v>
      </c>
      <c r="AL12" s="1156"/>
      <c r="AM12" s="1156"/>
      <c r="AN12" s="1157"/>
      <c r="AO12" s="295">
        <v>45984</v>
      </c>
      <c r="AP12" s="295">
        <v>238</v>
      </c>
      <c r="AQ12" s="296">
        <v>889</v>
      </c>
      <c r="AR12" s="297">
        <v>-73.2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508</v>
      </c>
      <c r="AL13" s="1156"/>
      <c r="AM13" s="1156"/>
      <c r="AN13" s="1157"/>
      <c r="AO13" s="295" t="s">
        <v>509</v>
      </c>
      <c r="AP13" s="295" t="s">
        <v>509</v>
      </c>
      <c r="AQ13" s="296">
        <v>18</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510</v>
      </c>
      <c r="AL14" s="1156"/>
      <c r="AM14" s="1156"/>
      <c r="AN14" s="1157"/>
      <c r="AO14" s="295">
        <v>369446</v>
      </c>
      <c r="AP14" s="295">
        <v>1913</v>
      </c>
      <c r="AQ14" s="296">
        <v>2517</v>
      </c>
      <c r="AR14" s="297">
        <v>-24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511</v>
      </c>
      <c r="AL15" s="1156"/>
      <c r="AM15" s="1156"/>
      <c r="AN15" s="1157"/>
      <c r="AO15" s="295">
        <v>377468</v>
      </c>
      <c r="AP15" s="295">
        <v>1954</v>
      </c>
      <c r="AQ15" s="296">
        <v>1398</v>
      </c>
      <c r="AR15" s="297">
        <v>39.799999999999997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512</v>
      </c>
      <c r="AL16" s="1159"/>
      <c r="AM16" s="1159"/>
      <c r="AN16" s="1160"/>
      <c r="AO16" s="295">
        <v>-904786</v>
      </c>
      <c r="AP16" s="295">
        <v>-4685</v>
      </c>
      <c r="AQ16" s="296">
        <v>-4107</v>
      </c>
      <c r="AR16" s="297">
        <v>14.1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179</v>
      </c>
      <c r="AL17" s="1159"/>
      <c r="AM17" s="1159"/>
      <c r="AN17" s="1160"/>
      <c r="AO17" s="295">
        <v>14137479</v>
      </c>
      <c r="AP17" s="295">
        <v>73199</v>
      </c>
      <c r="AQ17" s="296">
        <v>62068</v>
      </c>
      <c r="AR17" s="297">
        <v>17.899999999999999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517</v>
      </c>
      <c r="AL21" s="1151"/>
      <c r="AM21" s="1151"/>
      <c r="AN21" s="1152"/>
      <c r="AO21" s="307">
        <v>7.81</v>
      </c>
      <c r="AP21" s="308">
        <v>6.06</v>
      </c>
      <c r="AQ21" s="309">
        <v>1.75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518</v>
      </c>
      <c r="AL22" s="1151"/>
      <c r="AM22" s="1151"/>
      <c r="AN22" s="1152"/>
      <c r="AO22" s="312">
        <v>100.6</v>
      </c>
      <c r="AP22" s="313">
        <v>100.6</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523</v>
      </c>
      <c r="AL32" s="1167"/>
      <c r="AM32" s="1167"/>
      <c r="AN32" s="1168"/>
      <c r="AO32" s="322">
        <v>9309389</v>
      </c>
      <c r="AP32" s="322">
        <v>48201</v>
      </c>
      <c r="AQ32" s="323">
        <v>26789</v>
      </c>
      <c r="AR32" s="324">
        <v>79.900000000000006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524</v>
      </c>
      <c r="AL33" s="1167"/>
      <c r="AM33" s="1167"/>
      <c r="AN33" s="1168"/>
      <c r="AO33" s="322" t="s">
        <v>509</v>
      </c>
      <c r="AP33" s="322" t="s">
        <v>509</v>
      </c>
      <c r="AQ33" s="323">
        <v>12</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525</v>
      </c>
      <c r="AL34" s="1167"/>
      <c r="AM34" s="1167"/>
      <c r="AN34" s="1168"/>
      <c r="AO34" s="322" t="s">
        <v>509</v>
      </c>
      <c r="AP34" s="322" t="s">
        <v>509</v>
      </c>
      <c r="AQ34" s="323">
        <v>31</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526</v>
      </c>
      <c r="AL35" s="1167"/>
      <c r="AM35" s="1167"/>
      <c r="AN35" s="1168"/>
      <c r="AO35" s="322">
        <v>1913955</v>
      </c>
      <c r="AP35" s="322">
        <v>9910</v>
      </c>
      <c r="AQ35" s="323">
        <v>6601</v>
      </c>
      <c r="AR35" s="324">
        <v>50.1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527</v>
      </c>
      <c r="AL36" s="1167"/>
      <c r="AM36" s="1167"/>
      <c r="AN36" s="1168"/>
      <c r="AO36" s="322">
        <v>160281</v>
      </c>
      <c r="AP36" s="322">
        <v>830</v>
      </c>
      <c r="AQ36" s="323">
        <v>691</v>
      </c>
      <c r="AR36" s="324">
        <v>20.100000000000001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528</v>
      </c>
      <c r="AL37" s="1167"/>
      <c r="AM37" s="1167"/>
      <c r="AN37" s="1168"/>
      <c r="AO37" s="322">
        <v>141486</v>
      </c>
      <c r="AP37" s="322">
        <v>733</v>
      </c>
      <c r="AQ37" s="323">
        <v>1718</v>
      </c>
      <c r="AR37" s="324">
        <v>-57.3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529</v>
      </c>
      <c r="AL38" s="1170"/>
      <c r="AM38" s="1170"/>
      <c r="AN38" s="1171"/>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530</v>
      </c>
      <c r="AL39" s="1170"/>
      <c r="AM39" s="1170"/>
      <c r="AN39" s="1171"/>
      <c r="AO39" s="322">
        <v>-1318615</v>
      </c>
      <c r="AP39" s="322">
        <v>-6827</v>
      </c>
      <c r="AQ39" s="323">
        <v>-7529</v>
      </c>
      <c r="AR39" s="324">
        <v>-9.3000000000000007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531</v>
      </c>
      <c r="AL40" s="1167"/>
      <c r="AM40" s="1167"/>
      <c r="AN40" s="1168"/>
      <c r="AO40" s="322">
        <v>-8528862</v>
      </c>
      <c r="AP40" s="322">
        <v>-44160</v>
      </c>
      <c r="AQ40" s="323">
        <v>-22018</v>
      </c>
      <c r="AR40" s="324">
        <v>100.6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291</v>
      </c>
      <c r="AL41" s="1173"/>
      <c r="AM41" s="1173"/>
      <c r="AN41" s="1174"/>
      <c r="AO41" s="322">
        <v>1677634</v>
      </c>
      <c r="AP41" s="322">
        <v>8686</v>
      </c>
      <c r="AQ41" s="323">
        <v>6294</v>
      </c>
      <c r="AR41" s="324">
        <v>38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499</v>
      </c>
      <c r="AN49" s="1163" t="s">
        <v>535</v>
      </c>
      <c r="AO49" s="1164"/>
      <c r="AP49" s="1164"/>
      <c r="AQ49" s="1164"/>
      <c r="AR49" s="116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12835953</v>
      </c>
      <c r="AN51" s="344">
        <v>65687</v>
      </c>
      <c r="AO51" s="345">
        <v>-15.2</v>
      </c>
      <c r="AP51" s="346">
        <v>43141</v>
      </c>
      <c r="AQ51" s="347">
        <v>9.4</v>
      </c>
      <c r="AR51" s="348">
        <v>-24.6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5978794</v>
      </c>
      <c r="AN52" s="352">
        <v>30596</v>
      </c>
      <c r="AO52" s="353">
        <v>-30</v>
      </c>
      <c r="AP52" s="354">
        <v>21887</v>
      </c>
      <c r="AQ52" s="355">
        <v>-2.4</v>
      </c>
      <c r="AR52" s="356">
        <v>-27.6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13007235</v>
      </c>
      <c r="AN53" s="344">
        <v>66747</v>
      </c>
      <c r="AO53" s="345">
        <v>1.6</v>
      </c>
      <c r="AP53" s="346">
        <v>45117</v>
      </c>
      <c r="AQ53" s="347">
        <v>4.5999999999999996</v>
      </c>
      <c r="AR53" s="348">
        <v>-3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7557469</v>
      </c>
      <c r="AN54" s="352">
        <v>38781</v>
      </c>
      <c r="AO54" s="353">
        <v>26.8</v>
      </c>
      <c r="AP54" s="354">
        <v>25589</v>
      </c>
      <c r="AQ54" s="355">
        <v>16.899999999999999</v>
      </c>
      <c r="AR54" s="356">
        <v>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14457143</v>
      </c>
      <c r="AN55" s="344">
        <v>74475</v>
      </c>
      <c r="AO55" s="345">
        <v>11.6</v>
      </c>
      <c r="AP55" s="346">
        <v>39951</v>
      </c>
      <c r="AQ55" s="347">
        <v>-11.5</v>
      </c>
      <c r="AR55" s="348">
        <v>23.1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8414300</v>
      </c>
      <c r="AN56" s="352">
        <v>43346</v>
      </c>
      <c r="AO56" s="353">
        <v>11.8</v>
      </c>
      <c r="AP56" s="354">
        <v>22555</v>
      </c>
      <c r="AQ56" s="355">
        <v>-11.9</v>
      </c>
      <c r="AR56" s="356">
        <v>23.7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12302129</v>
      </c>
      <c r="AN57" s="344">
        <v>63481</v>
      </c>
      <c r="AO57" s="345">
        <v>-14.8</v>
      </c>
      <c r="AP57" s="346">
        <v>39893</v>
      </c>
      <c r="AQ57" s="347">
        <v>-0.1</v>
      </c>
      <c r="AR57" s="348">
        <v>-14.7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7647193</v>
      </c>
      <c r="AN58" s="352">
        <v>39461</v>
      </c>
      <c r="AO58" s="353">
        <v>-9</v>
      </c>
      <c r="AP58" s="354">
        <v>26170</v>
      </c>
      <c r="AQ58" s="355">
        <v>16</v>
      </c>
      <c r="AR58" s="356">
        <v>-25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12892739</v>
      </c>
      <c r="AN59" s="344">
        <v>66754</v>
      </c>
      <c r="AO59" s="345">
        <v>5.2</v>
      </c>
      <c r="AP59" s="346">
        <v>41080</v>
      </c>
      <c r="AQ59" s="347">
        <v>3</v>
      </c>
      <c r="AR59" s="348">
        <v>2.2000000000000002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8524498</v>
      </c>
      <c r="AN60" s="352">
        <v>44137</v>
      </c>
      <c r="AO60" s="353">
        <v>11.8</v>
      </c>
      <c r="AP60" s="354">
        <v>27265</v>
      </c>
      <c r="AQ60" s="355">
        <v>4.2</v>
      </c>
      <c r="AR60" s="356">
        <v>7.6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13099040</v>
      </c>
      <c r="AN61" s="359">
        <v>67429</v>
      </c>
      <c r="AO61" s="360">
        <v>-2.2999999999999998</v>
      </c>
      <c r="AP61" s="361">
        <v>41836</v>
      </c>
      <c r="AQ61" s="362">
        <v>1.1000000000000001</v>
      </c>
      <c r="AR61" s="348">
        <v>-3.4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7624451</v>
      </c>
      <c r="AN62" s="352">
        <v>39264</v>
      </c>
      <c r="AO62" s="353">
        <v>2.2999999999999998</v>
      </c>
      <c r="AP62" s="354">
        <v>24693</v>
      </c>
      <c r="AQ62" s="355">
        <v>4.5999999999999996</v>
      </c>
      <c r="AR62" s="356">
        <v>-2.2999999999999998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mcvLck1tsgfjFYOW9ygXPup9XhUK3vmj9HeK8LGmuyLU5zIa9h+JKNP5uq27Tx5uO8WhpJtZO6KfHJGT4ULUw==" saltValue="9k5Ey7KfVDPj1nd+Gmam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P9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TJVICYoNHJzmGEL9iXffFajE5C4quoR9wqqGqD4Rt8sYw/OeUi6TsULBqEDSlQIOtw8Gd7Bmoh5nzlNaJ1DNw==" saltValue="6g4Imk3chjF6VfdbJylQ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IQAKEr8C7G+48Nhc2VFOIj9/JQ0frqQXtsM5yO9BA6Fr45Ix9kXwpFeGSgJxOF4nnLDhXjV7hvmYMFnVny0cg==" saltValue="AMOb1077snYfQorhpElR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5" t="s">
        <v>3</v>
      </c>
      <c r="D47" s="1175"/>
      <c r="E47" s="1176"/>
      <c r="F47" s="11">
        <v>7.99</v>
      </c>
      <c r="G47" s="12">
        <v>8.83</v>
      </c>
      <c r="H47" s="12">
        <v>10.46</v>
      </c>
      <c r="I47" s="12">
        <v>11.36</v>
      </c>
      <c r="J47" s="13">
        <v>12.16</v>
      </c>
    </row>
    <row r="48" spans="2:10" ht="57.75" customHeight="1">
      <c r="B48" s="14"/>
      <c r="C48" s="1177" t="s">
        <v>4</v>
      </c>
      <c r="D48" s="1177"/>
      <c r="E48" s="1178"/>
      <c r="F48" s="15">
        <v>1.58</v>
      </c>
      <c r="G48" s="16">
        <v>1.76</v>
      </c>
      <c r="H48" s="16">
        <v>1.68</v>
      </c>
      <c r="I48" s="16">
        <v>1.65</v>
      </c>
      <c r="J48" s="17">
        <v>1.69</v>
      </c>
    </row>
    <row r="49" spans="2:10" ht="57.75" customHeight="1" thickBot="1">
      <c r="B49" s="18"/>
      <c r="C49" s="1179" t="s">
        <v>5</v>
      </c>
      <c r="D49" s="1179"/>
      <c r="E49" s="1180"/>
      <c r="F49" s="19">
        <v>0.14000000000000001</v>
      </c>
      <c r="G49" s="20">
        <v>0.18</v>
      </c>
      <c r="H49" s="20">
        <v>0.72</v>
      </c>
      <c r="I49" s="20" t="s">
        <v>556</v>
      </c>
      <c r="J49" s="21">
        <v>0.05</v>
      </c>
    </row>
    <row r="50" spans="2:10" ht="13.5" customHeight="1"/>
    <row r="51" spans="2:10" ht="13.5" hidden="1" customHeight="1"/>
    <row r="52" spans="2:10" ht="13.5" hidden="1" customHeight="1"/>
    <row r="53" spans="2:10" ht="13.5" hidden="1" customHeight="1"/>
  </sheetData>
  <sheetProtection algorithmName="SHA-512" hashValue="ShutvjcaBhw+RYSXt9dzKiFV+Nu2AElASZnj424DdIgsqorPnK+xOC4a5UIjvyBFcsH5c+3Ruol2fVT2aJbKDA==" saltValue="GRuL3q28LNctDuHuCfQ4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7" t="s">
        <v>557</v>
      </c>
      <c r="D34" s="1187"/>
      <c r="E34" s="1188"/>
      <c r="F34" s="32">
        <v>4.54</v>
      </c>
      <c r="G34" s="33">
        <v>5.37</v>
      </c>
      <c r="H34" s="33">
        <v>6.02</v>
      </c>
      <c r="I34" s="33">
        <v>6.6</v>
      </c>
      <c r="J34" s="34">
        <v>6.53</v>
      </c>
      <c r="K34" s="22"/>
      <c r="L34" s="22"/>
      <c r="M34" s="22"/>
      <c r="N34" s="22"/>
      <c r="O34" s="22"/>
      <c r="P34" s="22"/>
    </row>
    <row r="35" spans="1:16" ht="39" customHeight="1">
      <c r="A35" s="22"/>
      <c r="B35" s="35"/>
      <c r="C35" s="1181" t="s">
        <v>558</v>
      </c>
      <c r="D35" s="1182"/>
      <c r="E35" s="1183"/>
      <c r="F35" s="36">
        <v>1.56</v>
      </c>
      <c r="G35" s="37">
        <v>1.56</v>
      </c>
      <c r="H35" s="37">
        <v>1.24</v>
      </c>
      <c r="I35" s="37">
        <v>1.2</v>
      </c>
      <c r="J35" s="38">
        <v>2.4700000000000002</v>
      </c>
      <c r="K35" s="22"/>
      <c r="L35" s="22"/>
      <c r="M35" s="22"/>
      <c r="N35" s="22"/>
      <c r="O35" s="22"/>
      <c r="P35" s="22"/>
    </row>
    <row r="36" spans="1:16" ht="39" customHeight="1">
      <c r="A36" s="22"/>
      <c r="B36" s="35"/>
      <c r="C36" s="1181" t="s">
        <v>559</v>
      </c>
      <c r="D36" s="1182"/>
      <c r="E36" s="1183"/>
      <c r="F36" s="36">
        <v>1.57</v>
      </c>
      <c r="G36" s="37">
        <v>1.73</v>
      </c>
      <c r="H36" s="37">
        <v>1.65</v>
      </c>
      <c r="I36" s="37">
        <v>1.64</v>
      </c>
      <c r="J36" s="38">
        <v>1.69</v>
      </c>
      <c r="K36" s="22"/>
      <c r="L36" s="22"/>
      <c r="M36" s="22"/>
      <c r="N36" s="22"/>
      <c r="O36" s="22"/>
      <c r="P36" s="22"/>
    </row>
    <row r="37" spans="1:16" ht="39" customHeight="1">
      <c r="A37" s="22"/>
      <c r="B37" s="35"/>
      <c r="C37" s="1181" t="s">
        <v>560</v>
      </c>
      <c r="D37" s="1182"/>
      <c r="E37" s="1183"/>
      <c r="F37" s="36">
        <v>1.38</v>
      </c>
      <c r="G37" s="37">
        <v>1.53</v>
      </c>
      <c r="H37" s="37">
        <v>1.47</v>
      </c>
      <c r="I37" s="37">
        <v>1.54</v>
      </c>
      <c r="J37" s="38">
        <v>1.41</v>
      </c>
      <c r="K37" s="22"/>
      <c r="L37" s="22"/>
      <c r="M37" s="22"/>
      <c r="N37" s="22"/>
      <c r="O37" s="22"/>
      <c r="P37" s="22"/>
    </row>
    <row r="38" spans="1:16" ht="39" customHeight="1">
      <c r="A38" s="22"/>
      <c r="B38" s="35"/>
      <c r="C38" s="1181" t="s">
        <v>561</v>
      </c>
      <c r="D38" s="1182"/>
      <c r="E38" s="1183"/>
      <c r="F38" s="36">
        <v>0.33</v>
      </c>
      <c r="G38" s="37">
        <v>0.37</v>
      </c>
      <c r="H38" s="37">
        <v>1.05</v>
      </c>
      <c r="I38" s="37">
        <v>1.18</v>
      </c>
      <c r="J38" s="38">
        <v>0.75</v>
      </c>
      <c r="K38" s="22"/>
      <c r="L38" s="22"/>
      <c r="M38" s="22"/>
      <c r="N38" s="22"/>
      <c r="O38" s="22"/>
      <c r="P38" s="22"/>
    </row>
    <row r="39" spans="1:16" ht="39" customHeight="1">
      <c r="A39" s="22"/>
      <c r="B39" s="35"/>
      <c r="C39" s="1181" t="s">
        <v>562</v>
      </c>
      <c r="D39" s="1182"/>
      <c r="E39" s="1183"/>
      <c r="F39" s="36">
        <v>0</v>
      </c>
      <c r="G39" s="37">
        <v>0</v>
      </c>
      <c r="H39" s="37">
        <v>0</v>
      </c>
      <c r="I39" s="37">
        <v>0</v>
      </c>
      <c r="J39" s="38">
        <v>0.22</v>
      </c>
      <c r="K39" s="22"/>
      <c r="L39" s="22"/>
      <c r="M39" s="22"/>
      <c r="N39" s="22"/>
      <c r="O39" s="22"/>
      <c r="P39" s="22"/>
    </row>
    <row r="40" spans="1:16" ht="39" customHeight="1">
      <c r="A40" s="22"/>
      <c r="B40" s="35"/>
      <c r="C40" s="1181" t="s">
        <v>563</v>
      </c>
      <c r="D40" s="1182"/>
      <c r="E40" s="1183"/>
      <c r="F40" s="36">
        <v>0.02</v>
      </c>
      <c r="G40" s="37">
        <v>0.03</v>
      </c>
      <c r="H40" s="37">
        <v>0.02</v>
      </c>
      <c r="I40" s="37">
        <v>0.02</v>
      </c>
      <c r="J40" s="38">
        <v>0.06</v>
      </c>
      <c r="K40" s="22"/>
      <c r="L40" s="22"/>
      <c r="M40" s="22"/>
      <c r="N40" s="22"/>
      <c r="O40" s="22"/>
      <c r="P40" s="22"/>
    </row>
    <row r="41" spans="1:16" ht="39" customHeight="1">
      <c r="A41" s="22"/>
      <c r="B41" s="35"/>
      <c r="C41" s="1181" t="s">
        <v>564</v>
      </c>
      <c r="D41" s="1182"/>
      <c r="E41" s="1183"/>
      <c r="F41" s="36">
        <v>0.04</v>
      </c>
      <c r="G41" s="37">
        <v>0.04</v>
      </c>
      <c r="H41" s="37">
        <v>0.05</v>
      </c>
      <c r="I41" s="37">
        <v>0.04</v>
      </c>
      <c r="J41" s="38">
        <v>0.04</v>
      </c>
      <c r="K41" s="22"/>
      <c r="L41" s="22"/>
      <c r="M41" s="22"/>
      <c r="N41" s="22"/>
      <c r="O41" s="22"/>
      <c r="P41" s="22"/>
    </row>
    <row r="42" spans="1:16" ht="39" customHeight="1">
      <c r="A42" s="22"/>
      <c r="B42" s="39"/>
      <c r="C42" s="1181" t="s">
        <v>565</v>
      </c>
      <c r="D42" s="1182"/>
      <c r="E42" s="1183"/>
      <c r="F42" s="36" t="s">
        <v>509</v>
      </c>
      <c r="G42" s="37" t="s">
        <v>509</v>
      </c>
      <c r="H42" s="37" t="s">
        <v>509</v>
      </c>
      <c r="I42" s="37" t="s">
        <v>509</v>
      </c>
      <c r="J42" s="38" t="s">
        <v>509</v>
      </c>
      <c r="K42" s="22"/>
      <c r="L42" s="22"/>
      <c r="M42" s="22"/>
      <c r="N42" s="22"/>
      <c r="O42" s="22"/>
      <c r="P42" s="22"/>
    </row>
    <row r="43" spans="1:16" ht="39" customHeight="1" thickBot="1">
      <c r="A43" s="22"/>
      <c r="B43" s="40"/>
      <c r="C43" s="1184" t="s">
        <v>566</v>
      </c>
      <c r="D43" s="1185"/>
      <c r="E43" s="1186"/>
      <c r="F43" s="41">
        <v>0.14000000000000001</v>
      </c>
      <c r="G43" s="42">
        <v>0.16</v>
      </c>
      <c r="H43" s="42">
        <v>0.05</v>
      </c>
      <c r="I43" s="42">
        <v>0.02</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i75h7R2PC6FEUI7iGfd8PC9uzwZl2yjNqiSviRngjQKNJ4V9Dlm/mom3X54eMYYFosqXDK6D+x7ehu4oFb7FA==" saltValue="y6CdLmT8f3u9bVxTv97M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97" t="s">
        <v>10</v>
      </c>
      <c r="C45" s="1198"/>
      <c r="D45" s="58"/>
      <c r="E45" s="1203" t="s">
        <v>11</v>
      </c>
      <c r="F45" s="1203"/>
      <c r="G45" s="1203"/>
      <c r="H45" s="1203"/>
      <c r="I45" s="1203"/>
      <c r="J45" s="1204"/>
      <c r="K45" s="59">
        <v>9263</v>
      </c>
      <c r="L45" s="60">
        <v>9459</v>
      </c>
      <c r="M45" s="60">
        <v>8979</v>
      </c>
      <c r="N45" s="60">
        <v>9211</v>
      </c>
      <c r="O45" s="61">
        <v>9309</v>
      </c>
      <c r="P45" s="48"/>
      <c r="Q45" s="48"/>
      <c r="R45" s="48"/>
      <c r="S45" s="48"/>
      <c r="T45" s="48"/>
      <c r="U45" s="48"/>
    </row>
    <row r="46" spans="1:21" ht="30.75" customHeight="1">
      <c r="A46" s="48"/>
      <c r="B46" s="1199"/>
      <c r="C46" s="1200"/>
      <c r="D46" s="62"/>
      <c r="E46" s="1191" t="s">
        <v>12</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c r="A47" s="48"/>
      <c r="B47" s="1199"/>
      <c r="C47" s="1200"/>
      <c r="D47" s="62"/>
      <c r="E47" s="1191" t="s">
        <v>13</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c r="A48" s="48"/>
      <c r="B48" s="1199"/>
      <c r="C48" s="1200"/>
      <c r="D48" s="62"/>
      <c r="E48" s="1191" t="s">
        <v>14</v>
      </c>
      <c r="F48" s="1191"/>
      <c r="G48" s="1191"/>
      <c r="H48" s="1191"/>
      <c r="I48" s="1191"/>
      <c r="J48" s="1192"/>
      <c r="K48" s="63">
        <v>2371</v>
      </c>
      <c r="L48" s="64">
        <v>2278</v>
      </c>
      <c r="M48" s="64">
        <v>2117</v>
      </c>
      <c r="N48" s="64">
        <v>2070</v>
      </c>
      <c r="O48" s="65">
        <v>1914</v>
      </c>
      <c r="P48" s="48"/>
      <c r="Q48" s="48"/>
      <c r="R48" s="48"/>
      <c r="S48" s="48"/>
      <c r="T48" s="48"/>
      <c r="U48" s="48"/>
    </row>
    <row r="49" spans="1:21" ht="30.75" customHeight="1">
      <c r="A49" s="48"/>
      <c r="B49" s="1199"/>
      <c r="C49" s="1200"/>
      <c r="D49" s="62"/>
      <c r="E49" s="1191" t="s">
        <v>15</v>
      </c>
      <c r="F49" s="1191"/>
      <c r="G49" s="1191"/>
      <c r="H49" s="1191"/>
      <c r="I49" s="1191"/>
      <c r="J49" s="1192"/>
      <c r="K49" s="63">
        <v>209</v>
      </c>
      <c r="L49" s="64">
        <v>198</v>
      </c>
      <c r="M49" s="64">
        <v>175</v>
      </c>
      <c r="N49" s="64">
        <v>162</v>
      </c>
      <c r="O49" s="65">
        <v>160</v>
      </c>
      <c r="P49" s="48"/>
      <c r="Q49" s="48"/>
      <c r="R49" s="48"/>
      <c r="S49" s="48"/>
      <c r="T49" s="48"/>
      <c r="U49" s="48"/>
    </row>
    <row r="50" spans="1:21" ht="30.75" customHeight="1">
      <c r="A50" s="48"/>
      <c r="B50" s="1199"/>
      <c r="C50" s="1200"/>
      <c r="D50" s="62"/>
      <c r="E50" s="1191" t="s">
        <v>16</v>
      </c>
      <c r="F50" s="1191"/>
      <c r="G50" s="1191"/>
      <c r="H50" s="1191"/>
      <c r="I50" s="1191"/>
      <c r="J50" s="1192"/>
      <c r="K50" s="63">
        <v>178</v>
      </c>
      <c r="L50" s="64">
        <v>134</v>
      </c>
      <c r="M50" s="64">
        <v>126</v>
      </c>
      <c r="N50" s="64">
        <v>187</v>
      </c>
      <c r="O50" s="65">
        <v>141</v>
      </c>
      <c r="P50" s="48"/>
      <c r="Q50" s="48"/>
      <c r="R50" s="48"/>
      <c r="S50" s="48"/>
      <c r="T50" s="48"/>
      <c r="U50" s="48"/>
    </row>
    <row r="51" spans="1:21" ht="30.75" customHeight="1">
      <c r="A51" s="48"/>
      <c r="B51" s="1201"/>
      <c r="C51" s="1202"/>
      <c r="D51" s="66"/>
      <c r="E51" s="1191" t="s">
        <v>17</v>
      </c>
      <c r="F51" s="1191"/>
      <c r="G51" s="1191"/>
      <c r="H51" s="1191"/>
      <c r="I51" s="1191"/>
      <c r="J51" s="1192"/>
      <c r="K51" s="63" t="s">
        <v>509</v>
      </c>
      <c r="L51" s="64" t="s">
        <v>509</v>
      </c>
      <c r="M51" s="64" t="s">
        <v>509</v>
      </c>
      <c r="N51" s="64" t="s">
        <v>509</v>
      </c>
      <c r="O51" s="65" t="s">
        <v>509</v>
      </c>
      <c r="P51" s="48"/>
      <c r="Q51" s="48"/>
      <c r="R51" s="48"/>
      <c r="S51" s="48"/>
      <c r="T51" s="48"/>
      <c r="U51" s="48"/>
    </row>
    <row r="52" spans="1:21" ht="30.75" customHeight="1">
      <c r="A52" s="48"/>
      <c r="B52" s="1189" t="s">
        <v>18</v>
      </c>
      <c r="C52" s="1190"/>
      <c r="D52" s="66"/>
      <c r="E52" s="1191" t="s">
        <v>19</v>
      </c>
      <c r="F52" s="1191"/>
      <c r="G52" s="1191"/>
      <c r="H52" s="1191"/>
      <c r="I52" s="1191"/>
      <c r="J52" s="1192"/>
      <c r="K52" s="63">
        <v>9282</v>
      </c>
      <c r="L52" s="64">
        <v>9983</v>
      </c>
      <c r="M52" s="64">
        <v>9703</v>
      </c>
      <c r="N52" s="64">
        <v>10034</v>
      </c>
      <c r="O52" s="65">
        <v>9848</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2739</v>
      </c>
      <c r="L53" s="69">
        <v>2086</v>
      </c>
      <c r="M53" s="69">
        <v>1694</v>
      </c>
      <c r="N53" s="69">
        <v>1596</v>
      </c>
      <c r="O53" s="70">
        <v>1676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1ZtU1qqiH9fUtFlFeMu7kPhoj0ZKZ/anBbGupMzuXIOmEPfXrONAU1ZyVuon4VvO+u9UxBDguHVMynpG/STcg==" saltValue="le7ltY/0+7W/2RIm5bHE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551</v>
      </c>
      <c r="J40" s="79" t="s">
        <v>552</v>
      </c>
      <c r="K40" s="79" t="s">
        <v>553</v>
      </c>
      <c r="L40" s="79" t="s">
        <v>554</v>
      </c>
      <c r="M40" s="80" t="s">
        <v>555</v>
      </c>
    </row>
    <row r="41" spans="2:13" ht="27.75" customHeight="1">
      <c r="B41" s="1205" t="s">
        <v>23</v>
      </c>
      <c r="C41" s="1206"/>
      <c r="D41" s="81"/>
      <c r="E41" s="1211" t="s">
        <v>24</v>
      </c>
      <c r="F41" s="1211"/>
      <c r="G41" s="1211"/>
      <c r="H41" s="1212"/>
      <c r="I41" s="82">
        <v>92645</v>
      </c>
      <c r="J41" s="83">
        <v>95664</v>
      </c>
      <c r="K41" s="83">
        <v>99876</v>
      </c>
      <c r="L41" s="83">
        <v>100678</v>
      </c>
      <c r="M41" s="84">
        <v>102484</v>
      </c>
    </row>
    <row r="42" spans="2:13" ht="27.75" customHeight="1">
      <c r="B42" s="1207"/>
      <c r="C42" s="1208"/>
      <c r="D42" s="85"/>
      <c r="E42" s="1213" t="s">
        <v>25</v>
      </c>
      <c r="F42" s="1213"/>
      <c r="G42" s="1213"/>
      <c r="H42" s="1214"/>
      <c r="I42" s="86">
        <v>158</v>
      </c>
      <c r="J42" s="87">
        <v>124</v>
      </c>
      <c r="K42" s="87">
        <v>91</v>
      </c>
      <c r="L42" s="87">
        <v>68</v>
      </c>
      <c r="M42" s="88">
        <v>44</v>
      </c>
    </row>
    <row r="43" spans="2:13" ht="27.75" customHeight="1">
      <c r="B43" s="1207"/>
      <c r="C43" s="1208"/>
      <c r="D43" s="85"/>
      <c r="E43" s="1213" t="s">
        <v>26</v>
      </c>
      <c r="F43" s="1213"/>
      <c r="G43" s="1213"/>
      <c r="H43" s="1214"/>
      <c r="I43" s="86">
        <v>32071</v>
      </c>
      <c r="J43" s="87">
        <v>31360</v>
      </c>
      <c r="K43" s="87">
        <v>30296</v>
      </c>
      <c r="L43" s="87">
        <v>29228</v>
      </c>
      <c r="M43" s="88">
        <v>28071</v>
      </c>
    </row>
    <row r="44" spans="2:13" ht="27.75" customHeight="1">
      <c r="B44" s="1207"/>
      <c r="C44" s="1208"/>
      <c r="D44" s="85"/>
      <c r="E44" s="1213" t="s">
        <v>27</v>
      </c>
      <c r="F44" s="1213"/>
      <c r="G44" s="1213"/>
      <c r="H44" s="1214"/>
      <c r="I44" s="86">
        <v>2377</v>
      </c>
      <c r="J44" s="87">
        <v>2315</v>
      </c>
      <c r="K44" s="87">
        <v>2195</v>
      </c>
      <c r="L44" s="87">
        <v>2067</v>
      </c>
      <c r="M44" s="88">
        <v>1958</v>
      </c>
    </row>
    <row r="45" spans="2:13" ht="27.75" customHeight="1">
      <c r="B45" s="1207"/>
      <c r="C45" s="1208"/>
      <c r="D45" s="85"/>
      <c r="E45" s="1213" t="s">
        <v>28</v>
      </c>
      <c r="F45" s="1213"/>
      <c r="G45" s="1213"/>
      <c r="H45" s="1214"/>
      <c r="I45" s="86">
        <v>13840</v>
      </c>
      <c r="J45" s="87">
        <v>13122</v>
      </c>
      <c r="K45" s="87">
        <v>13366</v>
      </c>
      <c r="L45" s="87">
        <v>13645</v>
      </c>
      <c r="M45" s="88">
        <v>13919</v>
      </c>
    </row>
    <row r="46" spans="2:13" ht="27.75" customHeight="1">
      <c r="B46" s="1207"/>
      <c r="C46" s="1208"/>
      <c r="D46" s="89"/>
      <c r="E46" s="1213" t="s">
        <v>29</v>
      </c>
      <c r="F46" s="1213"/>
      <c r="G46" s="1213"/>
      <c r="H46" s="1214"/>
      <c r="I46" s="86" t="s">
        <v>509</v>
      </c>
      <c r="J46" s="87" t="s">
        <v>509</v>
      </c>
      <c r="K46" s="87" t="s">
        <v>509</v>
      </c>
      <c r="L46" s="87" t="s">
        <v>509</v>
      </c>
      <c r="M46" s="88" t="s">
        <v>509</v>
      </c>
    </row>
    <row r="47" spans="2:13" ht="27.75" customHeight="1">
      <c r="B47" s="1207"/>
      <c r="C47" s="1208"/>
      <c r="D47" s="90"/>
      <c r="E47" s="1215" t="s">
        <v>30</v>
      </c>
      <c r="F47" s="1216"/>
      <c r="G47" s="1216"/>
      <c r="H47" s="1217"/>
      <c r="I47" s="86" t="s">
        <v>509</v>
      </c>
      <c r="J47" s="87" t="s">
        <v>509</v>
      </c>
      <c r="K47" s="87" t="s">
        <v>509</v>
      </c>
      <c r="L47" s="87" t="s">
        <v>509</v>
      </c>
      <c r="M47" s="88" t="s">
        <v>509</v>
      </c>
    </row>
    <row r="48" spans="2:13" ht="27.75" customHeight="1">
      <c r="B48" s="1207"/>
      <c r="C48" s="1208"/>
      <c r="D48" s="85"/>
      <c r="E48" s="1213" t="s">
        <v>31</v>
      </c>
      <c r="F48" s="1213"/>
      <c r="G48" s="1213"/>
      <c r="H48" s="1214"/>
      <c r="I48" s="86" t="s">
        <v>509</v>
      </c>
      <c r="J48" s="87" t="s">
        <v>509</v>
      </c>
      <c r="K48" s="87" t="s">
        <v>509</v>
      </c>
      <c r="L48" s="87" t="s">
        <v>509</v>
      </c>
      <c r="M48" s="88" t="s">
        <v>509</v>
      </c>
    </row>
    <row r="49" spans="2:13" ht="27.75" customHeight="1">
      <c r="B49" s="1209"/>
      <c r="C49" s="1210"/>
      <c r="D49" s="85"/>
      <c r="E49" s="1213" t="s">
        <v>32</v>
      </c>
      <c r="F49" s="1213"/>
      <c r="G49" s="1213"/>
      <c r="H49" s="1214"/>
      <c r="I49" s="86" t="s">
        <v>509</v>
      </c>
      <c r="J49" s="87" t="s">
        <v>509</v>
      </c>
      <c r="K49" s="87" t="s">
        <v>509</v>
      </c>
      <c r="L49" s="87" t="s">
        <v>509</v>
      </c>
      <c r="M49" s="88" t="s">
        <v>509</v>
      </c>
    </row>
    <row r="50" spans="2:13" ht="27.75" customHeight="1">
      <c r="B50" s="1218" t="s">
        <v>33</v>
      </c>
      <c r="C50" s="1219"/>
      <c r="D50" s="91"/>
      <c r="E50" s="1213" t="s">
        <v>34</v>
      </c>
      <c r="F50" s="1213"/>
      <c r="G50" s="1213"/>
      <c r="H50" s="1214"/>
      <c r="I50" s="86">
        <v>10407</v>
      </c>
      <c r="J50" s="87">
        <v>10964</v>
      </c>
      <c r="K50" s="87">
        <v>14872</v>
      </c>
      <c r="L50" s="87">
        <v>18081</v>
      </c>
      <c r="M50" s="88">
        <v>20698</v>
      </c>
    </row>
    <row r="51" spans="2:13" ht="27.75" customHeight="1">
      <c r="B51" s="1207"/>
      <c r="C51" s="1208"/>
      <c r="D51" s="85"/>
      <c r="E51" s="1213" t="s">
        <v>35</v>
      </c>
      <c r="F51" s="1213"/>
      <c r="G51" s="1213"/>
      <c r="H51" s="1214"/>
      <c r="I51" s="86">
        <v>21896</v>
      </c>
      <c r="J51" s="87">
        <v>19853</v>
      </c>
      <c r="K51" s="87">
        <v>20066</v>
      </c>
      <c r="L51" s="87">
        <v>20017</v>
      </c>
      <c r="M51" s="88">
        <v>19481</v>
      </c>
    </row>
    <row r="52" spans="2:13" ht="27.75" customHeight="1">
      <c r="B52" s="1209"/>
      <c r="C52" s="1210"/>
      <c r="D52" s="85"/>
      <c r="E52" s="1213" t="s">
        <v>36</v>
      </c>
      <c r="F52" s="1213"/>
      <c r="G52" s="1213"/>
      <c r="H52" s="1214"/>
      <c r="I52" s="86">
        <v>90522</v>
      </c>
      <c r="J52" s="87">
        <v>94192</v>
      </c>
      <c r="K52" s="87">
        <v>97289</v>
      </c>
      <c r="L52" s="87">
        <v>97599</v>
      </c>
      <c r="M52" s="88">
        <v>97896</v>
      </c>
    </row>
    <row r="53" spans="2:13" ht="27.75" customHeight="1" thickBot="1">
      <c r="B53" s="1220" t="s">
        <v>37</v>
      </c>
      <c r="C53" s="1221"/>
      <c r="D53" s="92"/>
      <c r="E53" s="1222" t="s">
        <v>38</v>
      </c>
      <c r="F53" s="1222"/>
      <c r="G53" s="1222"/>
      <c r="H53" s="1223"/>
      <c r="I53" s="93">
        <v>18265</v>
      </c>
      <c r="J53" s="94">
        <v>17575</v>
      </c>
      <c r="K53" s="94">
        <v>13597</v>
      </c>
      <c r="L53" s="94">
        <v>9989</v>
      </c>
      <c r="M53" s="95">
        <v>8401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8x+yFJ5dKqFI9aGo0aeY9hLJ3MJIgmgsfz18q+1tDWxJ2LEfwPntMtCwLh4HSyUrJegQpMuHhGsQnuYGZdfnQ==" saltValue="DbBCaTw2ICZ1jLKzSjvK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553</v>
      </c>
      <c r="G54" s="104" t="s">
        <v>554</v>
      </c>
      <c r="H54" s="105" t="s">
        <v>555</v>
      </c>
    </row>
    <row r="55" spans="2:8" ht="52.5" customHeight="1">
      <c r="B55" s="106"/>
      <c r="C55" s="1232" t="s">
        <v>41</v>
      </c>
      <c r="D55" s="1232"/>
      <c r="E55" s="1233"/>
      <c r="F55" s="107">
        <v>4802</v>
      </c>
      <c r="G55" s="107">
        <v>5194</v>
      </c>
      <c r="H55" s="108">
        <v>5575</v>
      </c>
    </row>
    <row r="56" spans="2:8" ht="52.5" customHeight="1">
      <c r="B56" s="109"/>
      <c r="C56" s="1234" t="s">
        <v>42</v>
      </c>
      <c r="D56" s="1234"/>
      <c r="E56" s="1235"/>
      <c r="F56" s="110">
        <v>5876</v>
      </c>
      <c r="G56" s="110">
        <v>6367</v>
      </c>
      <c r="H56" s="111">
        <v>6718</v>
      </c>
    </row>
    <row r="57" spans="2:8" ht="53.25" customHeight="1">
      <c r="B57" s="109"/>
      <c r="C57" s="1236" t="s">
        <v>43</v>
      </c>
      <c r="D57" s="1236"/>
      <c r="E57" s="1237"/>
      <c r="F57" s="112">
        <v>14600</v>
      </c>
      <c r="G57" s="112">
        <v>15208</v>
      </c>
      <c r="H57" s="113">
        <v>15378</v>
      </c>
    </row>
    <row r="58" spans="2:8" ht="45.75" customHeight="1">
      <c r="B58" s="114"/>
      <c r="C58" s="1224" t="s">
        <v>605</v>
      </c>
      <c r="D58" s="1225"/>
      <c r="E58" s="1226"/>
      <c r="F58" s="115">
        <v>4426</v>
      </c>
      <c r="G58" s="115">
        <v>5028</v>
      </c>
      <c r="H58" s="116">
        <v>5030</v>
      </c>
    </row>
    <row r="59" spans="2:8" ht="45.75" customHeight="1">
      <c r="B59" s="114"/>
      <c r="C59" s="1224" t="s">
        <v>606</v>
      </c>
      <c r="D59" s="1225"/>
      <c r="E59" s="1226"/>
      <c r="F59" s="115">
        <v>4002</v>
      </c>
      <c r="G59" s="115">
        <v>4004</v>
      </c>
      <c r="H59" s="116">
        <v>4005</v>
      </c>
    </row>
    <row r="60" spans="2:8" ht="45.75" customHeight="1">
      <c r="B60" s="114"/>
      <c r="C60" s="1224" t="s">
        <v>607</v>
      </c>
      <c r="D60" s="1225"/>
      <c r="E60" s="1226"/>
      <c r="F60" s="115">
        <v>2073</v>
      </c>
      <c r="G60" s="115">
        <v>2076</v>
      </c>
      <c r="H60" s="116">
        <v>2081</v>
      </c>
    </row>
    <row r="61" spans="2:8" ht="45.75" customHeight="1">
      <c r="B61" s="114"/>
      <c r="C61" s="1224" t="s">
        <v>608</v>
      </c>
      <c r="D61" s="1225"/>
      <c r="E61" s="1226"/>
      <c r="F61" s="115">
        <v>1679</v>
      </c>
      <c r="G61" s="115">
        <v>1680</v>
      </c>
      <c r="H61" s="116">
        <v>1680</v>
      </c>
    </row>
    <row r="62" spans="2:8" ht="45.75" customHeight="1" thickBot="1">
      <c r="B62" s="117"/>
      <c r="C62" s="1227" t="s">
        <v>609</v>
      </c>
      <c r="D62" s="1228"/>
      <c r="E62" s="1229"/>
      <c r="F62" s="118">
        <v>1330</v>
      </c>
      <c r="G62" s="118">
        <v>1330</v>
      </c>
      <c r="H62" s="119">
        <v>1191</v>
      </c>
    </row>
    <row r="63" spans="2:8" ht="52.5" customHeight="1" thickBot="1">
      <c r="B63" s="120"/>
      <c r="C63" s="1230" t="s">
        <v>44</v>
      </c>
      <c r="D63" s="1230"/>
      <c r="E63" s="1231"/>
      <c r="F63" s="121">
        <v>25278</v>
      </c>
      <c r="G63" s="121">
        <v>26769</v>
      </c>
      <c r="H63" s="122">
        <v>27671</v>
      </c>
    </row>
    <row r="64" spans="2:8" ht="15" customHeight="1"/>
    <row r="65" ht="0" hidden="1" customHeight="1"/>
    <row r="66" ht="0" hidden="1" customHeight="1"/>
  </sheetData>
  <sheetProtection algorithmName="SHA-512" hashValue="/xeWxHDKAyk7BCpBwnVHu6wR/K6yeZjPn955P7Cf9ABrKwOK8SbYJZVViLUwdlQJS89uo+E1gW/DM1lxVY48Fw==" saltValue="y0+hTudVQKmWVrkMzoA4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T63" sqref="AT63"/>
    </sheetView>
  </sheetViews>
  <sheetFormatPr defaultColWidth="0" defaultRowHeight="13.5" customHeight="1" zeroHeight="1"/>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c r="A1" s="1238"/>
      <c r="B1" s="1239"/>
      <c r="DD1" s="1240"/>
      <c r="DE1" s="1240"/>
    </row>
    <row r="2" spans="1:143" ht="25.5" customHeight="1">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c r="DD19" s="1240"/>
      <c r="DE19" s="1240"/>
    </row>
    <row r="20" spans="1:351">
      <c r="DD20" s="1240"/>
      <c r="DE20" s="1240"/>
    </row>
    <row r="21" spans="1:351" ht="17.2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c r="B22" s="1247"/>
      <c r="MM22" s="1246"/>
    </row>
    <row r="23" spans="1:351">
      <c r="B23" s="1247"/>
    </row>
    <row r="24" spans="1:351">
      <c r="B24" s="1247"/>
    </row>
    <row r="25" spans="1:351">
      <c r="B25" s="1247"/>
    </row>
    <row r="26" spans="1:351">
      <c r="B26" s="1247"/>
    </row>
    <row r="27" spans="1:351">
      <c r="B27" s="1247"/>
    </row>
    <row r="28" spans="1:351">
      <c r="B28" s="1247"/>
    </row>
    <row r="29" spans="1:351">
      <c r="B29" s="1247"/>
    </row>
    <row r="30" spans="1:351">
      <c r="B30" s="1247"/>
    </row>
    <row r="31" spans="1:351">
      <c r="B31" s="1247"/>
    </row>
    <row r="32" spans="1:351">
      <c r="B32" s="1247"/>
    </row>
    <row r="33" spans="2:109">
      <c r="B33" s="1247"/>
    </row>
    <row r="34" spans="2:109">
      <c r="B34" s="1247"/>
    </row>
    <row r="35" spans="2:109">
      <c r="B35" s="1247"/>
    </row>
    <row r="36" spans="2:109">
      <c r="B36" s="1247"/>
    </row>
    <row r="37" spans="2:109">
      <c r="B37" s="1247"/>
    </row>
    <row r="38" spans="2:109">
      <c r="B38" s="1247"/>
    </row>
    <row r="39" spans="2:109">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c r="B40" s="1252"/>
      <c r="DD40" s="1252"/>
      <c r="DE40" s="1240"/>
    </row>
    <row r="41" spans="2:109" ht="17.25">
      <c r="B41" s="1253" t="s">
        <v>613</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c r="B42" s="1247"/>
      <c r="G42" s="1254"/>
      <c r="I42" s="1255"/>
      <c r="J42" s="1255"/>
      <c r="K42" s="1255"/>
      <c r="AM42" s="1254"/>
      <c r="AN42" s="1254" t="s">
        <v>614</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615</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c r="B49" s="1247"/>
      <c r="AN49" s="1240" t="s">
        <v>616</v>
      </c>
    </row>
    <row r="50" spans="1:109">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551</v>
      </c>
      <c r="BQ50" s="1272"/>
      <c r="BR50" s="1272"/>
      <c r="BS50" s="1272"/>
      <c r="BT50" s="1272"/>
      <c r="BU50" s="1272"/>
      <c r="BV50" s="1272"/>
      <c r="BW50" s="1272"/>
      <c r="BX50" s="1272" t="s">
        <v>552</v>
      </c>
      <c r="BY50" s="1272"/>
      <c r="BZ50" s="1272"/>
      <c r="CA50" s="1272"/>
      <c r="CB50" s="1272"/>
      <c r="CC50" s="1272"/>
      <c r="CD50" s="1272"/>
      <c r="CE50" s="1272"/>
      <c r="CF50" s="1272" t="s">
        <v>553</v>
      </c>
      <c r="CG50" s="1272"/>
      <c r="CH50" s="1272"/>
      <c r="CI50" s="1272"/>
      <c r="CJ50" s="1272"/>
      <c r="CK50" s="1272"/>
      <c r="CL50" s="1272"/>
      <c r="CM50" s="1272"/>
      <c r="CN50" s="1272" t="s">
        <v>554</v>
      </c>
      <c r="CO50" s="1272"/>
      <c r="CP50" s="1272"/>
      <c r="CQ50" s="1272"/>
      <c r="CR50" s="1272"/>
      <c r="CS50" s="1272"/>
      <c r="CT50" s="1272"/>
      <c r="CU50" s="1272"/>
      <c r="CV50" s="1272" t="s">
        <v>555</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617</v>
      </c>
      <c r="AO51" s="1276"/>
      <c r="AP51" s="1276"/>
      <c r="AQ51" s="1276"/>
      <c r="AR51" s="1276"/>
      <c r="AS51" s="1276"/>
      <c r="AT51" s="1276"/>
      <c r="AU51" s="1276"/>
      <c r="AV51" s="1276"/>
      <c r="AW51" s="1276"/>
      <c r="AX51" s="1276"/>
      <c r="AY51" s="1276"/>
      <c r="AZ51" s="1276"/>
      <c r="BA51" s="1276"/>
      <c r="BB51" s="1276" t="s">
        <v>618</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v>36.1</v>
      </c>
      <c r="CG51" s="1278"/>
      <c r="CH51" s="1278"/>
      <c r="CI51" s="1278"/>
      <c r="CJ51" s="1278"/>
      <c r="CK51" s="1278"/>
      <c r="CL51" s="1278"/>
      <c r="CM51" s="1278"/>
      <c r="CN51" s="1278">
        <v>26.8</v>
      </c>
      <c r="CO51" s="1278"/>
      <c r="CP51" s="1278"/>
      <c r="CQ51" s="1278"/>
      <c r="CR51" s="1278"/>
      <c r="CS51" s="1278"/>
      <c r="CT51" s="1278"/>
      <c r="CU51" s="1278"/>
      <c r="CV51" s="1277"/>
      <c r="CW51" s="1278"/>
      <c r="CX51" s="1278"/>
      <c r="CY51" s="1278"/>
      <c r="CZ51" s="1278"/>
      <c r="DA51" s="1278"/>
      <c r="DB51" s="1278"/>
      <c r="DC51" s="1278"/>
    </row>
    <row r="52" spans="1:109">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619</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45.9</v>
      </c>
      <c r="CG53" s="1278"/>
      <c r="CH53" s="1278"/>
      <c r="CI53" s="1278"/>
      <c r="CJ53" s="1278"/>
      <c r="CK53" s="1278"/>
      <c r="CL53" s="1278"/>
      <c r="CM53" s="1278"/>
      <c r="CN53" s="1278">
        <v>57.5</v>
      </c>
      <c r="CO53" s="1278"/>
      <c r="CP53" s="1278"/>
      <c r="CQ53" s="1278"/>
      <c r="CR53" s="1278"/>
      <c r="CS53" s="1278"/>
      <c r="CT53" s="1278"/>
      <c r="CU53" s="1278"/>
      <c r="CV53" s="1277"/>
      <c r="CW53" s="1278"/>
      <c r="CX53" s="1278"/>
      <c r="CY53" s="1278"/>
      <c r="CZ53" s="1278"/>
      <c r="DA53" s="1278"/>
      <c r="DB53" s="1278"/>
      <c r="DC53" s="1278"/>
    </row>
    <row r="54" spans="1:109">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5"/>
      <c r="B55" s="1247"/>
      <c r="G55" s="1266"/>
      <c r="H55" s="1266"/>
      <c r="I55" s="1266"/>
      <c r="J55" s="1266"/>
      <c r="K55" s="1275"/>
      <c r="L55" s="1275"/>
      <c r="M55" s="1275"/>
      <c r="N55" s="1275"/>
      <c r="AN55" s="1272" t="s">
        <v>620</v>
      </c>
      <c r="AO55" s="1272"/>
      <c r="AP55" s="1272"/>
      <c r="AQ55" s="1272"/>
      <c r="AR55" s="1272"/>
      <c r="AS55" s="1272"/>
      <c r="AT55" s="1272"/>
      <c r="AU55" s="1272"/>
      <c r="AV55" s="1272"/>
      <c r="AW55" s="1272"/>
      <c r="AX55" s="1272"/>
      <c r="AY55" s="1272"/>
      <c r="AZ55" s="1272"/>
      <c r="BA55" s="1272"/>
      <c r="BB55" s="1276" t="s">
        <v>618</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25.4</v>
      </c>
      <c r="CG55" s="1278"/>
      <c r="CH55" s="1278"/>
      <c r="CI55" s="1278"/>
      <c r="CJ55" s="1278"/>
      <c r="CK55" s="1278"/>
      <c r="CL55" s="1278"/>
      <c r="CM55" s="1278"/>
      <c r="CN55" s="1278">
        <v>16.600000000000001</v>
      </c>
      <c r="CO55" s="1278"/>
      <c r="CP55" s="1278"/>
      <c r="CQ55" s="1278"/>
      <c r="CR55" s="1278"/>
      <c r="CS55" s="1278"/>
      <c r="CT55" s="1278"/>
      <c r="CU55" s="1278"/>
      <c r="CV55" s="1277"/>
      <c r="CW55" s="1278"/>
      <c r="CX55" s="1278"/>
      <c r="CY55" s="1278"/>
      <c r="CZ55" s="1278"/>
      <c r="DA55" s="1278"/>
      <c r="DB55" s="1278"/>
      <c r="DC55" s="1278"/>
    </row>
    <row r="56" spans="1:109">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619</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52.6</v>
      </c>
      <c r="CG57" s="1278"/>
      <c r="CH57" s="1278"/>
      <c r="CI57" s="1278"/>
      <c r="CJ57" s="1278"/>
      <c r="CK57" s="1278"/>
      <c r="CL57" s="1278"/>
      <c r="CM57" s="1278"/>
      <c r="CN57" s="1278">
        <v>58.6</v>
      </c>
      <c r="CO57" s="1278"/>
      <c r="CP57" s="1278"/>
      <c r="CQ57" s="1278"/>
      <c r="CR57" s="1278"/>
      <c r="CS57" s="1278"/>
      <c r="CT57" s="1278"/>
      <c r="CU57" s="1278"/>
      <c r="CV57" s="1277"/>
      <c r="CW57" s="1278"/>
      <c r="CX57" s="1278"/>
      <c r="CY57" s="1278"/>
      <c r="CZ57" s="1278"/>
      <c r="DA57" s="1278"/>
      <c r="DB57" s="1278"/>
      <c r="DC57" s="1278"/>
      <c r="DD57" s="1281"/>
      <c r="DE57" s="1279"/>
    </row>
    <row r="58" spans="1:109" s="1255" customFormat="1">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c r="B63" s="1287" t="s">
        <v>621</v>
      </c>
    </row>
    <row r="64" spans="1:109">
      <c r="B64" s="1247"/>
      <c r="G64" s="1254"/>
      <c r="I64" s="1288"/>
      <c r="J64" s="1288"/>
      <c r="K64" s="1288"/>
      <c r="L64" s="1288"/>
      <c r="M64" s="1288"/>
      <c r="N64" s="1289"/>
      <c r="AM64" s="1254"/>
      <c r="AN64" s="1254" t="s">
        <v>614</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c r="B65" s="1247"/>
      <c r="AN65" s="1256" t="s">
        <v>622</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c r="B71" s="1247"/>
      <c r="G71" s="1293"/>
      <c r="I71" s="1294"/>
      <c r="J71" s="1291"/>
      <c r="K71" s="1291"/>
      <c r="L71" s="1292"/>
      <c r="M71" s="1291"/>
      <c r="N71" s="1292"/>
      <c r="AM71" s="1293"/>
      <c r="AN71" s="1240" t="s">
        <v>616</v>
      </c>
    </row>
    <row r="72" spans="2:107">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551</v>
      </c>
      <c r="BQ72" s="1272"/>
      <c r="BR72" s="1272"/>
      <c r="BS72" s="1272"/>
      <c r="BT72" s="1272"/>
      <c r="BU72" s="1272"/>
      <c r="BV72" s="1272"/>
      <c r="BW72" s="1272"/>
      <c r="BX72" s="1272" t="s">
        <v>552</v>
      </c>
      <c r="BY72" s="1272"/>
      <c r="BZ72" s="1272"/>
      <c r="CA72" s="1272"/>
      <c r="CB72" s="1272"/>
      <c r="CC72" s="1272"/>
      <c r="CD72" s="1272"/>
      <c r="CE72" s="1272"/>
      <c r="CF72" s="1272" t="s">
        <v>553</v>
      </c>
      <c r="CG72" s="1272"/>
      <c r="CH72" s="1272"/>
      <c r="CI72" s="1272"/>
      <c r="CJ72" s="1272"/>
      <c r="CK72" s="1272"/>
      <c r="CL72" s="1272"/>
      <c r="CM72" s="1272"/>
      <c r="CN72" s="1272" t="s">
        <v>554</v>
      </c>
      <c r="CO72" s="1272"/>
      <c r="CP72" s="1272"/>
      <c r="CQ72" s="1272"/>
      <c r="CR72" s="1272"/>
      <c r="CS72" s="1272"/>
      <c r="CT72" s="1272"/>
      <c r="CU72" s="1272"/>
      <c r="CV72" s="1272" t="s">
        <v>555</v>
      </c>
      <c r="CW72" s="1272"/>
      <c r="CX72" s="1272"/>
      <c r="CY72" s="1272"/>
      <c r="CZ72" s="1272"/>
      <c r="DA72" s="1272"/>
      <c r="DB72" s="1272"/>
      <c r="DC72" s="1272"/>
    </row>
    <row r="73" spans="2:107">
      <c r="B73" s="1247"/>
      <c r="G73" s="1273"/>
      <c r="H73" s="1273"/>
      <c r="I73" s="1273"/>
      <c r="J73" s="1273"/>
      <c r="K73" s="1295"/>
      <c r="L73" s="1295"/>
      <c r="M73" s="1295"/>
      <c r="N73" s="1295"/>
      <c r="AM73" s="1265"/>
      <c r="AN73" s="1276" t="s">
        <v>617</v>
      </c>
      <c r="AO73" s="1276"/>
      <c r="AP73" s="1276"/>
      <c r="AQ73" s="1276"/>
      <c r="AR73" s="1276"/>
      <c r="AS73" s="1276"/>
      <c r="AT73" s="1276"/>
      <c r="AU73" s="1276"/>
      <c r="AV73" s="1276"/>
      <c r="AW73" s="1276"/>
      <c r="AX73" s="1276"/>
      <c r="AY73" s="1276"/>
      <c r="AZ73" s="1276"/>
      <c r="BA73" s="1276"/>
      <c r="BB73" s="1276" t="s">
        <v>618</v>
      </c>
      <c r="BC73" s="1276"/>
      <c r="BD73" s="1276"/>
      <c r="BE73" s="1276"/>
      <c r="BF73" s="1276"/>
      <c r="BG73" s="1276"/>
      <c r="BH73" s="1276"/>
      <c r="BI73" s="1276"/>
      <c r="BJ73" s="1276"/>
      <c r="BK73" s="1276"/>
      <c r="BL73" s="1276"/>
      <c r="BM73" s="1276"/>
      <c r="BN73" s="1276"/>
      <c r="BO73" s="1276"/>
      <c r="BP73" s="1278">
        <v>48</v>
      </c>
      <c r="BQ73" s="1278"/>
      <c r="BR73" s="1278"/>
      <c r="BS73" s="1278"/>
      <c r="BT73" s="1278"/>
      <c r="BU73" s="1278"/>
      <c r="BV73" s="1278"/>
      <c r="BW73" s="1278"/>
      <c r="BX73" s="1278">
        <v>47.1</v>
      </c>
      <c r="BY73" s="1278"/>
      <c r="BZ73" s="1278"/>
      <c r="CA73" s="1278"/>
      <c r="CB73" s="1278"/>
      <c r="CC73" s="1278"/>
      <c r="CD73" s="1278"/>
      <c r="CE73" s="1278"/>
      <c r="CF73" s="1278">
        <v>36.1</v>
      </c>
      <c r="CG73" s="1278"/>
      <c r="CH73" s="1278"/>
      <c r="CI73" s="1278"/>
      <c r="CJ73" s="1278"/>
      <c r="CK73" s="1278"/>
      <c r="CL73" s="1278"/>
      <c r="CM73" s="1278"/>
      <c r="CN73" s="1278">
        <v>26.8</v>
      </c>
      <c r="CO73" s="1278"/>
      <c r="CP73" s="1278"/>
      <c r="CQ73" s="1278"/>
      <c r="CR73" s="1278"/>
      <c r="CS73" s="1278"/>
      <c r="CT73" s="1278"/>
      <c r="CU73" s="1278"/>
      <c r="CV73" s="1278">
        <v>22.5</v>
      </c>
      <c r="CW73" s="1278"/>
      <c r="CX73" s="1278"/>
      <c r="CY73" s="1278"/>
      <c r="CZ73" s="1278"/>
      <c r="DA73" s="1278"/>
      <c r="DB73" s="1278"/>
      <c r="DC73" s="1278"/>
    </row>
    <row r="74" spans="2:107">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623</v>
      </c>
      <c r="BC75" s="1276"/>
      <c r="BD75" s="1276"/>
      <c r="BE75" s="1276"/>
      <c r="BF75" s="1276"/>
      <c r="BG75" s="1276"/>
      <c r="BH75" s="1276"/>
      <c r="BI75" s="1276"/>
      <c r="BJ75" s="1276"/>
      <c r="BK75" s="1276"/>
      <c r="BL75" s="1276"/>
      <c r="BM75" s="1276"/>
      <c r="BN75" s="1276"/>
      <c r="BO75" s="1276"/>
      <c r="BP75" s="1278">
        <v>8.9</v>
      </c>
      <c r="BQ75" s="1278"/>
      <c r="BR75" s="1278"/>
      <c r="BS75" s="1278"/>
      <c r="BT75" s="1278"/>
      <c r="BU75" s="1278"/>
      <c r="BV75" s="1278"/>
      <c r="BW75" s="1278"/>
      <c r="BX75" s="1278">
        <v>7.2</v>
      </c>
      <c r="BY75" s="1278"/>
      <c r="BZ75" s="1278"/>
      <c r="CA75" s="1278"/>
      <c r="CB75" s="1278"/>
      <c r="CC75" s="1278"/>
      <c r="CD75" s="1278"/>
      <c r="CE75" s="1278"/>
      <c r="CF75" s="1278">
        <v>5.7</v>
      </c>
      <c r="CG75" s="1278"/>
      <c r="CH75" s="1278"/>
      <c r="CI75" s="1278"/>
      <c r="CJ75" s="1278"/>
      <c r="CK75" s="1278"/>
      <c r="CL75" s="1278"/>
      <c r="CM75" s="1278"/>
      <c r="CN75" s="1278">
        <v>4.8</v>
      </c>
      <c r="CO75" s="1278"/>
      <c r="CP75" s="1278"/>
      <c r="CQ75" s="1278"/>
      <c r="CR75" s="1278"/>
      <c r="CS75" s="1278"/>
      <c r="CT75" s="1278"/>
      <c r="CU75" s="1278"/>
      <c r="CV75" s="1278">
        <v>4.4000000000000004</v>
      </c>
      <c r="CW75" s="1278"/>
      <c r="CX75" s="1278"/>
      <c r="CY75" s="1278"/>
      <c r="CZ75" s="1278"/>
      <c r="DA75" s="1278"/>
      <c r="DB75" s="1278"/>
      <c r="DC75" s="1278"/>
    </row>
    <row r="76" spans="2:107">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7"/>
      <c r="G77" s="1266"/>
      <c r="H77" s="1266"/>
      <c r="I77" s="1266"/>
      <c r="J77" s="1266"/>
      <c r="K77" s="1295"/>
      <c r="L77" s="1295"/>
      <c r="M77" s="1295"/>
      <c r="N77" s="1295"/>
      <c r="AN77" s="1272" t="s">
        <v>620</v>
      </c>
      <c r="AO77" s="1272"/>
      <c r="AP77" s="1272"/>
      <c r="AQ77" s="1272"/>
      <c r="AR77" s="1272"/>
      <c r="AS77" s="1272"/>
      <c r="AT77" s="1272"/>
      <c r="AU77" s="1272"/>
      <c r="AV77" s="1272"/>
      <c r="AW77" s="1272"/>
      <c r="AX77" s="1272"/>
      <c r="AY77" s="1272"/>
      <c r="AZ77" s="1272"/>
      <c r="BA77" s="1272"/>
      <c r="BB77" s="1276" t="s">
        <v>618</v>
      </c>
      <c r="BC77" s="1276"/>
      <c r="BD77" s="1276"/>
      <c r="BE77" s="1276"/>
      <c r="BF77" s="1276"/>
      <c r="BG77" s="1276"/>
      <c r="BH77" s="1276"/>
      <c r="BI77" s="1276"/>
      <c r="BJ77" s="1276"/>
      <c r="BK77" s="1276"/>
      <c r="BL77" s="1276"/>
      <c r="BM77" s="1276"/>
      <c r="BN77" s="1276"/>
      <c r="BO77" s="1276"/>
      <c r="BP77" s="1278">
        <v>32.6</v>
      </c>
      <c r="BQ77" s="1278"/>
      <c r="BR77" s="1278"/>
      <c r="BS77" s="1278"/>
      <c r="BT77" s="1278"/>
      <c r="BU77" s="1278"/>
      <c r="BV77" s="1278"/>
      <c r="BW77" s="1278"/>
      <c r="BX77" s="1278">
        <v>30.5</v>
      </c>
      <c r="BY77" s="1278"/>
      <c r="BZ77" s="1278"/>
      <c r="CA77" s="1278"/>
      <c r="CB77" s="1278"/>
      <c r="CC77" s="1278"/>
      <c r="CD77" s="1278"/>
      <c r="CE77" s="1278"/>
      <c r="CF77" s="1278">
        <v>25.4</v>
      </c>
      <c r="CG77" s="1278"/>
      <c r="CH77" s="1278"/>
      <c r="CI77" s="1278"/>
      <c r="CJ77" s="1278"/>
      <c r="CK77" s="1278"/>
      <c r="CL77" s="1278"/>
      <c r="CM77" s="1278"/>
      <c r="CN77" s="1278">
        <v>16.600000000000001</v>
      </c>
      <c r="CO77" s="1278"/>
      <c r="CP77" s="1278"/>
      <c r="CQ77" s="1278"/>
      <c r="CR77" s="1278"/>
      <c r="CS77" s="1278"/>
      <c r="CT77" s="1278"/>
      <c r="CU77" s="1278"/>
      <c r="CV77" s="1278">
        <v>17.399999999999999</v>
      </c>
      <c r="CW77" s="1278"/>
      <c r="CX77" s="1278"/>
      <c r="CY77" s="1278"/>
      <c r="CZ77" s="1278"/>
      <c r="DA77" s="1278"/>
      <c r="DB77" s="1278"/>
      <c r="DC77" s="1278"/>
    </row>
    <row r="78" spans="2:107">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623</v>
      </c>
      <c r="BC79" s="1276"/>
      <c r="BD79" s="1276"/>
      <c r="BE79" s="1276"/>
      <c r="BF79" s="1276"/>
      <c r="BG79" s="1276"/>
      <c r="BH79" s="1276"/>
      <c r="BI79" s="1276"/>
      <c r="BJ79" s="1276"/>
      <c r="BK79" s="1276"/>
      <c r="BL79" s="1276"/>
      <c r="BM79" s="1276"/>
      <c r="BN79" s="1276"/>
      <c r="BO79" s="1276"/>
      <c r="BP79" s="1278">
        <v>5.9</v>
      </c>
      <c r="BQ79" s="1278"/>
      <c r="BR79" s="1278"/>
      <c r="BS79" s="1278"/>
      <c r="BT79" s="1278"/>
      <c r="BU79" s="1278"/>
      <c r="BV79" s="1278"/>
      <c r="BW79" s="1278"/>
      <c r="BX79" s="1278">
        <v>5.2</v>
      </c>
      <c r="BY79" s="1278"/>
      <c r="BZ79" s="1278"/>
      <c r="CA79" s="1278"/>
      <c r="CB79" s="1278"/>
      <c r="CC79" s="1278"/>
      <c r="CD79" s="1278"/>
      <c r="CE79" s="1278"/>
      <c r="CF79" s="1278">
        <v>4.8</v>
      </c>
      <c r="CG79" s="1278"/>
      <c r="CH79" s="1278"/>
      <c r="CI79" s="1278"/>
      <c r="CJ79" s="1278"/>
      <c r="CK79" s="1278"/>
      <c r="CL79" s="1278"/>
      <c r="CM79" s="1278"/>
      <c r="CN79" s="1278">
        <v>3.6</v>
      </c>
      <c r="CO79" s="1278"/>
      <c r="CP79" s="1278"/>
      <c r="CQ79" s="1278"/>
      <c r="CR79" s="1278"/>
      <c r="CS79" s="1278"/>
      <c r="CT79" s="1278"/>
      <c r="CU79" s="1278"/>
      <c r="CV79" s="1278">
        <v>3.6</v>
      </c>
      <c r="CW79" s="1278"/>
      <c r="CX79" s="1278"/>
      <c r="CY79" s="1278"/>
      <c r="CZ79" s="1278"/>
      <c r="DA79" s="1278"/>
      <c r="DB79" s="1278"/>
      <c r="DC79" s="1278"/>
    </row>
    <row r="80" spans="2:107">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7"/>
    </row>
    <row r="82" spans="2:109" ht="17.2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c r="DD84" s="1240"/>
      <c r="DE84" s="1240"/>
    </row>
    <row r="85" spans="2:109">
      <c r="DD85" s="1240"/>
      <c r="DE85" s="1240"/>
    </row>
    <row r="86" spans="2:109" hidden="1">
      <c r="DD86" s="1240"/>
      <c r="DE86" s="1240"/>
    </row>
    <row r="87" spans="2:109" hidden="1">
      <c r="K87" s="1298"/>
      <c r="AQ87" s="1298"/>
      <c r="BC87" s="1298"/>
      <c r="BO87" s="1298"/>
      <c r="CA87" s="1298"/>
      <c r="CM87" s="1298"/>
      <c r="CY87" s="1298"/>
      <c r="DD87" s="1240"/>
      <c r="DE87" s="1240"/>
    </row>
    <row r="88" spans="2:109" hidden="1">
      <c r="DD88" s="1240"/>
      <c r="DE88" s="1240"/>
    </row>
    <row r="89" spans="2:109" hidden="1">
      <c r="DD89" s="1240"/>
      <c r="DE89" s="1240"/>
    </row>
    <row r="90" spans="2:109" hidden="1">
      <c r="DD90" s="1240"/>
      <c r="DE90" s="1240"/>
    </row>
    <row r="91" spans="2:109"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xyvfnf8kQmPbkaemYCVhZBZAZQVIppUU/zwfYWSsx5Mhk1zNmVO/RT+f72e05e4m9ks90u/2bnQpm2huavTPQ==" saltValue="jipA8WFAD7Azzrq5Uu4A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Normal="100" zoomScaleSheetLayoutView="70" workbookViewId="0">
      <selection activeCell="AT63" sqref="AT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gHoWXy2MIno+fEGl1meAP3ZZWNjOWXMnXPI53Rb3H6WmPWNjqFdY28F581JSjlpjZAP9ZTjCH2ETUwC/nLM6g==" saltValue="cj2gRKuuKeUX+fmISxtp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Normal="100" zoomScaleSheetLayoutView="55" workbookViewId="0">
      <selection activeCell="AT63" sqref="AT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bcafFVu+DOGIwXHCwpEb7Qoa66TSEpbu/O4M4WLHAWS0BIeEn6aCe3xLxU+6povCAFhquKZXh9NH5E359QF7w==" saltValue="rqznXNkHZ3JKnU7k0t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548</v>
      </c>
      <c r="G2" s="136"/>
      <c r="H2" s="137"/>
    </row>
    <row r="3" spans="1:8">
      <c r="A3" s="133" t="s">
        <v>541</v>
      </c>
      <c r="B3" s="138"/>
      <c r="C3" s="139"/>
      <c r="D3" s="140">
        <v>65687</v>
      </c>
      <c r="E3" s="141"/>
      <c r="F3" s="142">
        <v>43141</v>
      </c>
      <c r="G3" s="143"/>
      <c r="H3" s="144"/>
    </row>
    <row r="4" spans="1:8">
      <c r="A4" s="145"/>
      <c r="B4" s="146"/>
      <c r="C4" s="147"/>
      <c r="D4" s="148">
        <v>30596</v>
      </c>
      <c r="E4" s="149"/>
      <c r="F4" s="150">
        <v>21887</v>
      </c>
      <c r="G4" s="151"/>
      <c r="H4" s="152"/>
    </row>
    <row r="5" spans="1:8">
      <c r="A5" s="133" t="s">
        <v>543</v>
      </c>
      <c r="B5" s="138"/>
      <c r="C5" s="139"/>
      <c r="D5" s="140">
        <v>66747</v>
      </c>
      <c r="E5" s="141"/>
      <c r="F5" s="142">
        <v>45117</v>
      </c>
      <c r="G5" s="143"/>
      <c r="H5" s="144"/>
    </row>
    <row r="6" spans="1:8">
      <c r="A6" s="145"/>
      <c r="B6" s="146"/>
      <c r="C6" s="147"/>
      <c r="D6" s="148">
        <v>38781</v>
      </c>
      <c r="E6" s="149"/>
      <c r="F6" s="150">
        <v>25589</v>
      </c>
      <c r="G6" s="151"/>
      <c r="H6" s="152"/>
    </row>
    <row r="7" spans="1:8">
      <c r="A7" s="133" t="s">
        <v>544</v>
      </c>
      <c r="B7" s="138"/>
      <c r="C7" s="139"/>
      <c r="D7" s="140">
        <v>74475</v>
      </c>
      <c r="E7" s="141"/>
      <c r="F7" s="142">
        <v>39951</v>
      </c>
      <c r="G7" s="143"/>
      <c r="H7" s="144"/>
    </row>
    <row r="8" spans="1:8">
      <c r="A8" s="145"/>
      <c r="B8" s="146"/>
      <c r="C8" s="147"/>
      <c r="D8" s="148">
        <v>43346</v>
      </c>
      <c r="E8" s="149"/>
      <c r="F8" s="150">
        <v>22555</v>
      </c>
      <c r="G8" s="151"/>
      <c r="H8" s="152"/>
    </row>
    <row r="9" spans="1:8">
      <c r="A9" s="133" t="s">
        <v>545</v>
      </c>
      <c r="B9" s="138"/>
      <c r="C9" s="139"/>
      <c r="D9" s="140">
        <v>63481</v>
      </c>
      <c r="E9" s="141"/>
      <c r="F9" s="142">
        <v>39893</v>
      </c>
      <c r="G9" s="143"/>
      <c r="H9" s="144"/>
    </row>
    <row r="10" spans="1:8">
      <c r="A10" s="145"/>
      <c r="B10" s="146"/>
      <c r="C10" s="147"/>
      <c r="D10" s="148">
        <v>39461</v>
      </c>
      <c r="E10" s="149"/>
      <c r="F10" s="150">
        <v>26170</v>
      </c>
      <c r="G10" s="151"/>
      <c r="H10" s="152"/>
    </row>
    <row r="11" spans="1:8">
      <c r="A11" s="133" t="s">
        <v>546</v>
      </c>
      <c r="B11" s="138"/>
      <c r="C11" s="139"/>
      <c r="D11" s="140">
        <v>66754</v>
      </c>
      <c r="E11" s="141"/>
      <c r="F11" s="142">
        <v>41080</v>
      </c>
      <c r="G11" s="143"/>
      <c r="H11" s="144"/>
    </row>
    <row r="12" spans="1:8">
      <c r="A12" s="145"/>
      <c r="B12" s="146"/>
      <c r="C12" s="153"/>
      <c r="D12" s="148">
        <v>44137</v>
      </c>
      <c r="E12" s="149"/>
      <c r="F12" s="150">
        <v>27265</v>
      </c>
      <c r="G12" s="151"/>
      <c r="H12" s="152"/>
    </row>
    <row r="13" spans="1:8">
      <c r="A13" s="133"/>
      <c r="B13" s="138"/>
      <c r="C13" s="154"/>
      <c r="D13" s="155">
        <v>67429</v>
      </c>
      <c r="E13" s="156"/>
      <c r="F13" s="157">
        <v>41836</v>
      </c>
      <c r="G13" s="158"/>
      <c r="H13" s="144"/>
    </row>
    <row r="14" spans="1:8">
      <c r="A14" s="145"/>
      <c r="B14" s="146"/>
      <c r="C14" s="147"/>
      <c r="D14" s="148">
        <v>39264</v>
      </c>
      <c r="E14" s="149"/>
      <c r="F14" s="150">
        <v>24693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1.58</v>
      </c>
      <c r="C19" s="159">
        <f>ROUND(VALUE(SUBSTITUTE(実質収支比率等に係る経年分析!G$48,"▲","-")),2)</f>
        <v>1.76</v>
      </c>
      <c r="D19" s="159">
        <f>ROUND(VALUE(SUBSTITUTE(実質収支比率等に係る経年分析!H$48,"▲","-")),2)</f>
        <v>1.68</v>
      </c>
      <c r="E19" s="159">
        <f>ROUND(VALUE(SUBSTITUTE(実質収支比率等に係る経年分析!I$48,"▲","-")),2)</f>
        <v>1.65</v>
      </c>
      <c r="F19" s="159">
        <f>ROUND(VALUE(SUBSTITUTE(実質収支比率等に係る経年分析!J$48,"▲","-")),2)</f>
        <v>1.69</v>
      </c>
    </row>
    <row r="20" spans="1:11">
      <c r="A20" s="159" t="s">
        <v>48</v>
      </c>
      <c r="B20" s="159">
        <f>ROUND(VALUE(SUBSTITUTE(実質収支比率等に係る経年分析!F$47,"▲","-")),2)</f>
        <v>7.99</v>
      </c>
      <c r="C20" s="159">
        <f>ROUND(VALUE(SUBSTITUTE(実質収支比率等に係る経年分析!G$47,"▲","-")),2)</f>
        <v>8.83</v>
      </c>
      <c r="D20" s="159">
        <f>ROUND(VALUE(SUBSTITUTE(実質収支比率等に係る経年分析!H$47,"▲","-")),2)</f>
        <v>10.46</v>
      </c>
      <c r="E20" s="159">
        <f>ROUND(VALUE(SUBSTITUTE(実質収支比率等に係る経年分析!I$47,"▲","-")),2)</f>
        <v>11.36</v>
      </c>
      <c r="F20" s="159">
        <f>ROUND(VALUE(SUBSTITUTE(実質収支比率等に係る経年分析!J$47,"▲","-")),2)</f>
        <v>12.16</v>
      </c>
    </row>
    <row r="21" spans="1:11">
      <c r="A21" s="159" t="s">
        <v>49</v>
      </c>
      <c r="B21" s="159">
        <f>IF(ISNUMBER(VALUE(SUBSTITUTE(実質収支比率等に係る経年分析!F$49,"▲","-"))),ROUND(VALUE(SUBSTITUTE(実質収支比率等に係る経年分析!F$49,"▲","-")),2),NA())</f>
        <v>0.14000000000000001</v>
      </c>
      <c r="C21" s="159">
        <f>IF(ISNUMBER(VALUE(SUBSTITUTE(実質収支比率等に係る経年分析!G$49,"▲","-"))),ROUND(VALUE(SUBSTITUTE(実質収支比率等に係る経年分析!G$49,"▲","-")),2),NA())</f>
        <v>0.18</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-0.03</v>
      </c>
      <c r="F21" s="159">
        <f>IF(ISNUMBER(VALUE(SUBSTITUTE(実質収支比率等に係る経年分析!J$49,"▲","-"))),ROUND(VALUE(SUBSTITUTE(実質収支比率等に係る経年分析!J$49,"▲","-")),2),NA())</f>
        <v>0.05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0.14000000000000001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0.75</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1.69</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2.4700000000000002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9282</v>
      </c>
      <c r="E42" s="161"/>
      <c r="F42" s="161"/>
      <c r="G42" s="161">
        <f>'実質公債費比率（分子）の構造'!L$52</f>
        <v>9983</v>
      </c>
      <c r="H42" s="161"/>
      <c r="I42" s="161"/>
      <c r="J42" s="161">
        <f>'実質公債費比率（分子）の構造'!M$52</f>
        <v>9703</v>
      </c>
      <c r="K42" s="161"/>
      <c r="L42" s="161"/>
      <c r="M42" s="161">
        <f>'実質公債費比率（分子）の構造'!N$52</f>
        <v>10034</v>
      </c>
      <c r="N42" s="161"/>
      <c r="O42" s="161"/>
      <c r="P42" s="161">
        <f>'実質公債費比率（分子）の構造'!O$52</f>
        <v>9848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178</v>
      </c>
      <c r="C44" s="161"/>
      <c r="D44" s="161"/>
      <c r="E44" s="161">
        <f>'実質公債費比率（分子）の構造'!L$50</f>
        <v>134</v>
      </c>
      <c r="F44" s="161"/>
      <c r="G44" s="161"/>
      <c r="H44" s="161">
        <f>'実質公債費比率（分子）の構造'!M$50</f>
        <v>126</v>
      </c>
      <c r="I44" s="161"/>
      <c r="J44" s="161"/>
      <c r="K44" s="161">
        <f>'実質公債費比率（分子）の構造'!N$50</f>
        <v>187</v>
      </c>
      <c r="L44" s="161"/>
      <c r="M44" s="161"/>
      <c r="N44" s="161">
        <f>'実質公債費比率（分子）の構造'!O$50</f>
        <v>141</v>
      </c>
      <c r="O44" s="161"/>
      <c r="P44" s="161"/>
    </row>
    <row r="45" spans="1:16">
      <c r="A45" s="161" t="s">
        <v>59</v>
      </c>
      <c r="B45" s="161">
        <f>'実質公債費比率（分子）の構造'!K$49</f>
        <v>209</v>
      </c>
      <c r="C45" s="161"/>
      <c r="D45" s="161"/>
      <c r="E45" s="161">
        <f>'実質公債費比率（分子）の構造'!L$49</f>
        <v>198</v>
      </c>
      <c r="F45" s="161"/>
      <c r="G45" s="161"/>
      <c r="H45" s="161">
        <f>'実質公債費比率（分子）の構造'!M$49</f>
        <v>175</v>
      </c>
      <c r="I45" s="161"/>
      <c r="J45" s="161"/>
      <c r="K45" s="161">
        <f>'実質公債費比率（分子）の構造'!N$49</f>
        <v>162</v>
      </c>
      <c r="L45" s="161"/>
      <c r="M45" s="161"/>
      <c r="N45" s="161">
        <f>'実質公債費比率（分子）の構造'!O$49</f>
        <v>160</v>
      </c>
      <c r="O45" s="161"/>
      <c r="P45" s="161"/>
    </row>
    <row r="46" spans="1:16">
      <c r="A46" s="161" t="s">
        <v>60</v>
      </c>
      <c r="B46" s="161">
        <f>'実質公債費比率（分子）の構造'!K$48</f>
        <v>2371</v>
      </c>
      <c r="C46" s="161"/>
      <c r="D46" s="161"/>
      <c r="E46" s="161">
        <f>'実質公債費比率（分子）の構造'!L$48</f>
        <v>2278</v>
      </c>
      <c r="F46" s="161"/>
      <c r="G46" s="161"/>
      <c r="H46" s="161">
        <f>'実質公債費比率（分子）の構造'!M$48</f>
        <v>2117</v>
      </c>
      <c r="I46" s="161"/>
      <c r="J46" s="161"/>
      <c r="K46" s="161">
        <f>'実質公債費比率（分子）の構造'!N$48</f>
        <v>2070</v>
      </c>
      <c r="L46" s="161"/>
      <c r="M46" s="161"/>
      <c r="N46" s="161">
        <f>'実質公債費比率（分子）の構造'!O$48</f>
        <v>1914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9263</v>
      </c>
      <c r="C49" s="161"/>
      <c r="D49" s="161"/>
      <c r="E49" s="161">
        <f>'実質公債費比率（分子）の構造'!L$45</f>
        <v>9459</v>
      </c>
      <c r="F49" s="161"/>
      <c r="G49" s="161"/>
      <c r="H49" s="161">
        <f>'実質公債費比率（分子）の構造'!M$45</f>
        <v>8979</v>
      </c>
      <c r="I49" s="161"/>
      <c r="J49" s="161"/>
      <c r="K49" s="161">
        <f>'実質公債費比率（分子）の構造'!N$45</f>
        <v>9211</v>
      </c>
      <c r="L49" s="161"/>
      <c r="M49" s="161"/>
      <c r="N49" s="161">
        <f>'実質公債費比率（分子）の構造'!O$45</f>
        <v>9309</v>
      </c>
      <c r="O49" s="161"/>
      <c r="P49" s="161"/>
    </row>
    <row r="50" spans="1:16">
      <c r="A50" s="161" t="s">
        <v>63</v>
      </c>
      <c r="B50" s="161" t="e">
        <f>NA()</f>
        <v>#N/A</v>
      </c>
      <c r="C50" s="161">
        <f>IF(ISNUMBER('実質公債費比率（分子）の構造'!K$53),'実質公債費比率（分子）の構造'!K$53,NA())</f>
        <v>2739</v>
      </c>
      <c r="D50" s="161" t="e">
        <f>NA()</f>
        <v>#N/A</v>
      </c>
      <c r="E50" s="161" t="e">
        <f>NA()</f>
        <v>#N/A</v>
      </c>
      <c r="F50" s="161">
        <f>IF(ISNUMBER('実質公債費比率（分子）の構造'!L$53),'実質公債費比率（分子）の構造'!L$53,NA())</f>
        <v>2086</v>
      </c>
      <c r="G50" s="161" t="e">
        <f>NA()</f>
        <v>#N/A</v>
      </c>
      <c r="H50" s="161" t="e">
        <f>NA()</f>
        <v>#N/A</v>
      </c>
      <c r="I50" s="161">
        <f>IF(ISNUMBER('実質公債費比率（分子）の構造'!M$53),'実質公債費比率（分子）の構造'!M$53,NA())</f>
        <v>1694</v>
      </c>
      <c r="J50" s="161" t="e">
        <f>NA()</f>
        <v>#N/A</v>
      </c>
      <c r="K50" s="161" t="e">
        <f>NA()</f>
        <v>#N/A</v>
      </c>
      <c r="L50" s="161">
        <f>IF(ISNUMBER('実質公債費比率（分子）の構造'!N$53),'実質公債費比率（分子）の構造'!N$53,NA())</f>
        <v>1596</v>
      </c>
      <c r="M50" s="161" t="e">
        <f>NA()</f>
        <v>#N/A</v>
      </c>
      <c r="N50" s="161" t="e">
        <f>NA()</f>
        <v>#N/A</v>
      </c>
      <c r="O50" s="161">
        <f>IF(ISNUMBER('実質公債費比率（分子）の構造'!O$53),'実質公債費比率（分子）の構造'!O$53,NA())</f>
        <v>1676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90522</v>
      </c>
      <c r="E56" s="160"/>
      <c r="F56" s="160"/>
      <c r="G56" s="160">
        <f>'将来負担比率（分子）の構造'!J$52</f>
        <v>94192</v>
      </c>
      <c r="H56" s="160"/>
      <c r="I56" s="160"/>
      <c r="J56" s="160">
        <f>'将来負担比率（分子）の構造'!K$52</f>
        <v>97289</v>
      </c>
      <c r="K56" s="160"/>
      <c r="L56" s="160"/>
      <c r="M56" s="160">
        <f>'将来負担比率（分子）の構造'!L$52</f>
        <v>97599</v>
      </c>
      <c r="N56" s="160"/>
      <c r="O56" s="160"/>
      <c r="P56" s="160">
        <f>'将来負担比率（分子）の構造'!M$52</f>
        <v>97896</v>
      </c>
    </row>
    <row r="57" spans="1:16">
      <c r="A57" s="160" t="s">
        <v>35</v>
      </c>
      <c r="B57" s="160"/>
      <c r="C57" s="160"/>
      <c r="D57" s="160">
        <f>'将来負担比率（分子）の構造'!I$51</f>
        <v>21896</v>
      </c>
      <c r="E57" s="160"/>
      <c r="F57" s="160"/>
      <c r="G57" s="160">
        <f>'将来負担比率（分子）の構造'!J$51</f>
        <v>19853</v>
      </c>
      <c r="H57" s="160"/>
      <c r="I57" s="160"/>
      <c r="J57" s="160">
        <f>'将来負担比率（分子）の構造'!K$51</f>
        <v>20066</v>
      </c>
      <c r="K57" s="160"/>
      <c r="L57" s="160"/>
      <c r="M57" s="160">
        <f>'将来負担比率（分子）の構造'!L$51</f>
        <v>20017</v>
      </c>
      <c r="N57" s="160"/>
      <c r="O57" s="160"/>
      <c r="P57" s="160">
        <f>'将来負担比率（分子）の構造'!M$51</f>
        <v>19481</v>
      </c>
    </row>
    <row r="58" spans="1:16">
      <c r="A58" s="160" t="s">
        <v>34</v>
      </c>
      <c r="B58" s="160"/>
      <c r="C58" s="160"/>
      <c r="D58" s="160">
        <f>'将来負担比率（分子）の構造'!I$50</f>
        <v>10407</v>
      </c>
      <c r="E58" s="160"/>
      <c r="F58" s="160"/>
      <c r="G58" s="160">
        <f>'将来負担比率（分子）の構造'!J$50</f>
        <v>10964</v>
      </c>
      <c r="H58" s="160"/>
      <c r="I58" s="160"/>
      <c r="J58" s="160">
        <f>'将来負担比率（分子）の構造'!K$50</f>
        <v>14872</v>
      </c>
      <c r="K58" s="160"/>
      <c r="L58" s="160"/>
      <c r="M58" s="160">
        <f>'将来負担比率（分子）の構造'!L$50</f>
        <v>18081</v>
      </c>
      <c r="N58" s="160"/>
      <c r="O58" s="160"/>
      <c r="P58" s="160">
        <f>'将来負担比率（分子）の構造'!M$50</f>
        <v>20698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13840</v>
      </c>
      <c r="C62" s="160"/>
      <c r="D62" s="160"/>
      <c r="E62" s="160">
        <f>'将来負担比率（分子）の構造'!J$45</f>
        <v>13122</v>
      </c>
      <c r="F62" s="160"/>
      <c r="G62" s="160"/>
      <c r="H62" s="160">
        <f>'将来負担比率（分子）の構造'!K$45</f>
        <v>13366</v>
      </c>
      <c r="I62" s="160"/>
      <c r="J62" s="160"/>
      <c r="K62" s="160">
        <f>'将来負担比率（分子）の構造'!L$45</f>
        <v>13645</v>
      </c>
      <c r="L62" s="160"/>
      <c r="M62" s="160"/>
      <c r="N62" s="160">
        <f>'将来負担比率（分子）の構造'!M$45</f>
        <v>13919</v>
      </c>
      <c r="O62" s="160"/>
      <c r="P62" s="160"/>
    </row>
    <row r="63" spans="1:16">
      <c r="A63" s="160" t="s">
        <v>27</v>
      </c>
      <c r="B63" s="160">
        <f>'将来負担比率（分子）の構造'!I$44</f>
        <v>2377</v>
      </c>
      <c r="C63" s="160"/>
      <c r="D63" s="160"/>
      <c r="E63" s="160">
        <f>'将来負担比率（分子）の構造'!J$44</f>
        <v>2315</v>
      </c>
      <c r="F63" s="160"/>
      <c r="G63" s="160"/>
      <c r="H63" s="160">
        <f>'将来負担比率（分子）の構造'!K$44</f>
        <v>2195</v>
      </c>
      <c r="I63" s="160"/>
      <c r="J63" s="160"/>
      <c r="K63" s="160">
        <f>'将来負担比率（分子）の構造'!L$44</f>
        <v>2067</v>
      </c>
      <c r="L63" s="160"/>
      <c r="M63" s="160"/>
      <c r="N63" s="160">
        <f>'将来負担比率（分子）の構造'!M$44</f>
        <v>1958</v>
      </c>
      <c r="O63" s="160"/>
      <c r="P63" s="160"/>
    </row>
    <row r="64" spans="1:16">
      <c r="A64" s="160" t="s">
        <v>26</v>
      </c>
      <c r="B64" s="160">
        <f>'将来負担比率（分子）の構造'!I$43</f>
        <v>32071</v>
      </c>
      <c r="C64" s="160"/>
      <c r="D64" s="160"/>
      <c r="E64" s="160">
        <f>'将来負担比率（分子）の構造'!J$43</f>
        <v>31360</v>
      </c>
      <c r="F64" s="160"/>
      <c r="G64" s="160"/>
      <c r="H64" s="160">
        <f>'将来負担比率（分子）の構造'!K$43</f>
        <v>30296</v>
      </c>
      <c r="I64" s="160"/>
      <c r="J64" s="160"/>
      <c r="K64" s="160">
        <f>'将来負担比率（分子）の構造'!L$43</f>
        <v>29228</v>
      </c>
      <c r="L64" s="160"/>
      <c r="M64" s="160"/>
      <c r="N64" s="160">
        <f>'将来負担比率（分子）の構造'!M$43</f>
        <v>28071</v>
      </c>
      <c r="O64" s="160"/>
      <c r="P64" s="160"/>
    </row>
    <row r="65" spans="1:16">
      <c r="A65" s="160" t="s">
        <v>25</v>
      </c>
      <c r="B65" s="160">
        <f>'将来負担比率（分子）の構造'!I$42</f>
        <v>158</v>
      </c>
      <c r="C65" s="160"/>
      <c r="D65" s="160"/>
      <c r="E65" s="160">
        <f>'将来負担比率（分子）の構造'!J$42</f>
        <v>124</v>
      </c>
      <c r="F65" s="160"/>
      <c r="G65" s="160"/>
      <c r="H65" s="160">
        <f>'将来負担比率（分子）の構造'!K$42</f>
        <v>91</v>
      </c>
      <c r="I65" s="160"/>
      <c r="J65" s="160"/>
      <c r="K65" s="160">
        <f>'将来負担比率（分子）の構造'!L$42</f>
        <v>68</v>
      </c>
      <c r="L65" s="160"/>
      <c r="M65" s="160"/>
      <c r="N65" s="160">
        <f>'将来負担比率（分子）の構造'!M$42</f>
        <v>44</v>
      </c>
      <c r="O65" s="160"/>
      <c r="P65" s="160"/>
    </row>
    <row r="66" spans="1:16">
      <c r="A66" s="160" t="s">
        <v>24</v>
      </c>
      <c r="B66" s="160">
        <f>'将来負担比率（分子）の構造'!I$41</f>
        <v>92645</v>
      </c>
      <c r="C66" s="160"/>
      <c r="D66" s="160"/>
      <c r="E66" s="160">
        <f>'将来負担比率（分子）の構造'!J$41</f>
        <v>95664</v>
      </c>
      <c r="F66" s="160"/>
      <c r="G66" s="160"/>
      <c r="H66" s="160">
        <f>'将来負担比率（分子）の構造'!K$41</f>
        <v>99876</v>
      </c>
      <c r="I66" s="160"/>
      <c r="J66" s="160"/>
      <c r="K66" s="160">
        <f>'将来負担比率（分子）の構造'!L$41</f>
        <v>100678</v>
      </c>
      <c r="L66" s="160"/>
      <c r="M66" s="160"/>
      <c r="N66" s="160">
        <f>'将来負担比率（分子）の構造'!M$41</f>
        <v>102484</v>
      </c>
      <c r="O66" s="160"/>
      <c r="P66" s="160"/>
    </row>
    <row r="67" spans="1:16">
      <c r="A67" s="160" t="s">
        <v>67</v>
      </c>
      <c r="B67" s="160" t="e">
        <f>NA()</f>
        <v>#N/A</v>
      </c>
      <c r="C67" s="160">
        <f>IF(ISNUMBER('将来負担比率（分子）の構造'!I$53), IF('将来負担比率（分子）の構造'!I$53 &lt; 0, 0, '将来負担比率（分子）の構造'!I$53), NA())</f>
        <v>18265</v>
      </c>
      <c r="D67" s="160" t="e">
        <f>NA()</f>
        <v>#N/A</v>
      </c>
      <c r="E67" s="160" t="e">
        <f>NA()</f>
        <v>#N/A</v>
      </c>
      <c r="F67" s="160">
        <f>IF(ISNUMBER('将来負担比率（分子）の構造'!J$53), IF('将来負担比率（分子）の構造'!J$53 &lt; 0, 0, '将来負担比率（分子）の構造'!J$53), NA())</f>
        <v>17575</v>
      </c>
      <c r="G67" s="160" t="e">
        <f>NA()</f>
        <v>#N/A</v>
      </c>
      <c r="H67" s="160" t="e">
        <f>NA()</f>
        <v>#N/A</v>
      </c>
      <c r="I67" s="160">
        <f>IF(ISNUMBER('将来負担比率（分子）の構造'!K$53), IF('将来負担比率（分子）の構造'!K$53 &lt; 0, 0, '将来負担比率（分子）の構造'!K$53), NA())</f>
        <v>13597</v>
      </c>
      <c r="J67" s="160" t="e">
        <f>NA()</f>
        <v>#N/A</v>
      </c>
      <c r="K67" s="160" t="e">
        <f>NA()</f>
        <v>#N/A</v>
      </c>
      <c r="L67" s="160">
        <f>IF(ISNUMBER('将来負担比率（分子）の構造'!L$53), IF('将来負担比率（分子）の構造'!L$53 &lt; 0, 0, '将来負担比率（分子）の構造'!L$53), NA())</f>
        <v>9989</v>
      </c>
      <c r="M67" s="160" t="e">
        <f>NA()</f>
        <v>#N/A</v>
      </c>
      <c r="N67" s="160" t="e">
        <f>NA()</f>
        <v>#N/A</v>
      </c>
      <c r="O67" s="160">
        <f>IF(ISNUMBER('将来負担比率（分子）の構造'!M$53), IF('将来負担比率（分子）の構造'!M$53 &lt; 0, 0, '将来負担比率（分子）の構造'!M$53), NA())</f>
        <v>8401</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4802</v>
      </c>
      <c r="C72" s="164">
        <f>基金残高に係る経年分析!G55</f>
        <v>5194</v>
      </c>
      <c r="D72" s="164">
        <f>基金残高に係る経年分析!H55</f>
        <v>5575</v>
      </c>
    </row>
    <row r="73" spans="1:16">
      <c r="A73" s="163" t="s">
        <v>70</v>
      </c>
      <c r="B73" s="164">
        <f>基金残高に係る経年分析!F56</f>
        <v>5876</v>
      </c>
      <c r="C73" s="164">
        <f>基金残高に係る経年分析!G56</f>
        <v>6367</v>
      </c>
      <c r="D73" s="164">
        <f>基金残高に係る経年分析!H56</f>
        <v>6718</v>
      </c>
    </row>
    <row r="74" spans="1:16">
      <c r="A74" s="163" t="s">
        <v>71</v>
      </c>
      <c r="B74" s="164">
        <f>基金残高に係る経年分析!F57</f>
        <v>14600</v>
      </c>
      <c r="C74" s="164">
        <f>基金残高に係る経年分析!G57</f>
        <v>15208</v>
      </c>
      <c r="D74" s="164">
        <f>基金残高に係る経年分析!H57</f>
        <v>15378</v>
      </c>
    </row>
  </sheetData>
  <sheetProtection algorithmName="SHA-512" hashValue="61JPJT+5qxuzCHw/CQpL7OdFmz+gXS1gfDlSvuzzbp0kBSu2NailLrmGbiVK7tl8jtuHsqpgy8uY106oUhObfw==" saltValue="E2y5cUABgkfL3Qn+HTcm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01803</cp:lastModifiedBy>
  <cp:lastPrinted>2019-03-13T09:15:30Z</cp:lastPrinted>
  <dcterms:created xsi:type="dcterms:W3CDTF">2019-02-14T04:23:18Z</dcterms:created>
  <dcterms:modified xsi:type="dcterms:W3CDTF">2019-10-29T01:02:18Z</dcterms:modified>
</cp:coreProperties>
</file>