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763\Desktop\"/>
    </mc:Choice>
  </mc:AlternateContent>
  <xr:revisionPtr revIDLastSave="0" documentId="13_ncr:1_{D41B106C-8D5A-44E4-8BE0-E8A5DA0F3CC3}"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C34" i="10"/>
  <c r="U34" i="10" l="1"/>
  <c r="U35" i="10" s="1"/>
  <c r="U36" i="10" s="1"/>
  <c r="C35" i="10"/>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BE34" i="10"/>
  <c r="BE35"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<sst xmlns="http://schemas.openxmlformats.org/spreadsheetml/2006/main" count="1074" uniqueCount="613">
  <si>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</si>
  <si>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</si>
  <si>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</si>
  <si>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</si>
  <si>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</si>
  <si>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</si>
  <si>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</si>
  <si>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</si>
  <si>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</si>
  <si>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</si>
  <si>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</si>
  <si>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</si>
  <si>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</si>
  <si>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</si>
  <si>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</si>
  <si>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</si>
  <si>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</si>
  <si>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</si>
  <si>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</si>
  <si>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</si>
  <si>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</si>
  <si>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</si>
  <si>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</si>
  <si>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</si>
  <si>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</si>
  <si>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</si>
  <si>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</si>
  <si>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</si>
  <si>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</si>
  <si>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</si>
  <si>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</si>
  <si>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</si>
  <si>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</si>
  <si>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</si>
  <si>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</si>
  <si>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</si>
  <si>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</si>
  <si>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</si>
  <si>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</si>
  <si>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</si>
  <si>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</si>
  <si>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</si>
  <si>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</si>
  <si>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</si>
  <si>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</si>
  <si>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</si>
  <si>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</si>
  <si>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</si>
  <si>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</si>
  <si>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</si>
  <si>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</si>
  <si>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</si>
  <si>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</si>
  <si>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</si>
  <si>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</si>
  <si>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</si>
  <si>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</si>
  <si>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</si>
  <si>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</si>
  <si>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</si>
  <si>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</si>
  <si>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</si>
  <si>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</si>
  <si>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</si>
  <si>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</si>
  <si>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</si>
  <si>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</si>
  <si>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</si>
  <si>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</si>
  <si>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</si>
  <si>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</si>
  <si>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</si>
  <si>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</si>
  <si>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</si>
  <si>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</si>
  <si>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</si>
  <si>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</si>
  <si>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</si>
  <si>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</si>
  <si>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</si>
  <si>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</si>
  <si>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</si>
  <si>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</si>
  <si>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</si>
  <si>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</si>
  <si>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</si>
  <si>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</si>
  <si>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</si>
  <si>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</si>
  <si>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</si>
  <si>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</si>
  <si>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</si>
  <si>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</si>
  <si>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</si>
  <si>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</si>
  <si>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</si>
  <si>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</si>
  <si>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</si>
  <si>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</si>
  <si>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</si>
  <si>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</si>
  <si>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</si>
  <si>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</si>
  <si>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</si>
  <si>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</si>
  <si>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</si>
  <si>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</si>
  <si>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</si>
  <si>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</si>
  <si>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</si>
  <si>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</si>
  <si>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</si>
  <si>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</si>
  <si>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</si>
  <si>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</si>
  <si>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</si>
  <si>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</si>
  <si>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</si>
  <si>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</si>
  <si>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</si>
  <si>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</si>
  <si>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</si>
  <si>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</si>
  <si>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</si>
  <si>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</si>
  <si>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</si>
  <si>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</si>
  <si>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</si>
  <si>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</si>
  <si>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</si>
  <si>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</si>
  <si>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</si>
  <si>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</si>
  <si>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</si>
  <si>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</si>
  <si>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</si>
  <si>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</si>
  <si>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</si>
  <si>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</si>
  <si>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</si>
  <si>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</si>
  <si>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</si>
  <si>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</si>
  <si>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</si>
  <si>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</si>
  <si>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</si>
  <si>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</si>
  <si>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</si>
  <si>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</si>
  <si>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</si>
  <si>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</si>
  <si>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</si>
  <si>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</si>
  <si>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</si>
  <si>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</si>
  <si>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</si>
  <si>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</si>
  <si>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</si>
  <si>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</si>
  <si>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</si>
  <si>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</si>
  <si>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</si>
  <si>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</si>
  <si>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</si>
  <si>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</si>
  <si>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</si>
  <si>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</si>
  <si>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</si>
  <si>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</si>
  <si>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</si>
  <si>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</si>
  <si>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</si>
  <si>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</si>
  <si>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</si>
  <si>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</si>
  <si>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</si>
  <si>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</si>
  <si>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</si>
  <si>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</si>
  <si>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</si>
  <si>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</si>
  <si>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</si>
  <si>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</si>
  <si>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</si>
  <si>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</si>
  <si>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</si>
  <si>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</si>
  <si>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</si>
  <si>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</si>
  <si>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</si>
  <si>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</si>
  <si>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</si>
  <si>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</si>
  <si>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</si>
  <si>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</si>
  <si>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</si>
  <si>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</si>
  <si>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</si>
  <si>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</si>
  <si>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</si>
  <si>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</si>
  <si>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</si>
  <si>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</si>
  <si>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</si>
  <si>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</si>
  <si>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</si>
  <si>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</si>
  <si>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</si>
  <si>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</si>
  <si>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</si>
  <si>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</si>
  <si>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</si>
  <si>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</si>
  <si>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</si>
  <si>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</si>
  <si>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</si>
  <si>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</si>
  <si>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</si>
  <si>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</si>
  <si>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</si>
  <si>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</si>
  <si>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</si>
  <si>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</si>
  <si>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</si>
  <si>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</si>
  <si>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</si>
  <si>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</si>
  <si>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</si>
  <si>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</si>
  <si>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</si>
  <si>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</si>
  <si>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</si>
  <si>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</si>
  <si>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</si>
  <si>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</si>
  <si>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</si>
  <si>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</si>
  <si>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</si>
  <si>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</si>
  <si>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</si>
  <si>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</si>
  <si>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</si>
  <si>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</si>
  <si>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</si>
  <si>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</si>
  <si>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</si>
  <si>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</si>
  <si>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</si>
  <si>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</si>
  <si>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</si>
  <si>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</si>
  <si>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</si>
  <si>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</si>
  <si>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</si>
  <si>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</si>
  <si>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</si>
  <si>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</si>
  <si>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</si>
  <si>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</si>
  <si>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</si>
  <si>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</si>
  <si>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</si>
  <si>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</si>
  <si>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</si>
  <si>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</si>
  <si>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</si>
  <si>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</si>
  <si>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</si>
  <si>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</si>
  <si>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</si>
  <si>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</si>
  <si>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</si>
  <si>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</si>
  <si>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</si>
  <si>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</si>
  <si>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</si>
  <si>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</si>
  <si>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</si>
  <si>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</si>
  <si>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</si>
  <si>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</si>
  <si>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</si>
  <si>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</si>
  <si>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</si>
  <si>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</si>
  <si>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</si>
  <si>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</si>
  <si>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</si>
  <si>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</si>
  <si>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</si>
  <si>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</si>
  <si>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</si>
  <si>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</si>
  <si>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</si>
  <si>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</si>
  <si>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</si>
  <si>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</si>
  <si>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</si>
  <si>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</si>
  <si>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</si>
  <si>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</si>
  <si>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</si>
  <si>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</si>
  <si>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</si>
  <si>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</si>
  <si>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</si>
  <si>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</si>
  <si>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</si>
  <si>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</si>
  <si>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</si>
  <si>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</si>
  <si>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</si>
  <si>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</si>
  <si>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</si>
  <si>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</si>
  <si>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</si>
  <si>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</si>
  <si>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</si>
  <si>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</si>
  <si>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</si>
  <si>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</si>
  <si>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</si>
  <si>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</si>
  <si>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</si>
  <si>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</si>
  <si>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</si>
  <si>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</si>
  <si>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</si>
  <si>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</si>
  <si>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</si>
  <si>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</si>
  <si>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</si>
  <si>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</si>
  <si>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</si>
  <si>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</si>
  <si>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</si>
  <si>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</si>
  <si>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</si>
  <si>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</si>
  <si>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</si>
  <si>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</si>
  <si>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</si>
  <si>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</si>
  <si>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</si>
  <si>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</si>
  <si>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</si>
  <si>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</si>
  <si>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</si>
  <si>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</si>
  <si>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</si>
  <si>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</si>
  <si>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</si>
  <si>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</si>
  <si>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</si>
  <si>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</si>
  <si>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</si>
  <si>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</si>
  <si>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</si>
  <si>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</si>
  <si>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</si>
  <si>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</si>
  <si>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</si>
  <si>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</si>
  <si>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</si>
  <si>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</si>
  <si>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</si>
  <si>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</si>
  <si>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</si>
  <si>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</si>
  <si>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</si>
  <si>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</si>
  <si>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</si>
  <si>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</si>
  <si>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</si>
  <si>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</si>
  <si>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</si>
  <si>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</si>
  <si>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</si>
  <si>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</si>
  <si>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</si>
  <si>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</si>
  <si>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</si>
  <si>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</si>
  <si>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</si>
  <si>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</si>
  <si>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</si>
  <si>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</si>
  <si>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</si>
  <si>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</si>
  <si>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</si>
  <si>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</si>
  <si>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</si>
  <si>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</si>
  <si>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</si>
  <si>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</si>
  <si>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</si>
  <si>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</si>
  <si>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</si>
  <si>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</si>
  <si>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</si>
  <si>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簡易水道特別会計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</si>
  <si>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</si>
  <si>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</si>
  <si>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</si>
  <si>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</si>
  <si>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</si>
  <si>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</si>
  <si>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</si>
  <si>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</si>
  <si>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</si>
  <si>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</si>
  <si>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</si>
  <si>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</si>
  <si>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</si>
  <si>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</si>
  <si>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</si>
  <si>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</si>
  <si>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</si>
  <si>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</si>
  <si>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</si>
  <si>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</si>
  <si>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</si>
  <si>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</si>
  <si>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</si>
  <si>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</si>
  <si>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</si>
  <si>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</si>
  <si>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</si>
  <si>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</si>
  <si>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</si>
  <si>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</si>
  <si>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</si>
  <si>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</si>
  <si>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</si>
  <si>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</si>
  <si>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</si>
  <si>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</si>
  <si>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</si>
  <si>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</si>
  <si>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</si>
  <si>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</si>
  <si>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</si>
  <si>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</si>
  <si>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</si>
  <si>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</si>
  <si>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</si>
  <si>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</si>
  <si>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</si>
  <si>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</si>
  <si>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</si>
  <si>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</si>
  <si>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</si>
  <si>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</si>
  <si>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</si>
  <si>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</si>
  <si>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</si>
  <si>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</si>
  <si>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</si>
  <si>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</si>
  <si>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</si>
  <si>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</si>
  <si>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</si>
  <si>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</si>
  <si>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</si>
  <si>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</si>
  <si>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</si>
  <si>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</si>
  <si>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</si>
  <si>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</si>
  <si>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</si>
  <si>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</si>
  <si>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</si>
  <si>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</si>
  <si>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</si>
  <si>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介護老人保健施設事業会計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</si>
  <si>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</si>
  <si>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</si>
  <si>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</si>
  <si>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</si>
  <si>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</si>
  <si>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</si>
  <si>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</si>
  <si>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</si>
  <si>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</si>
  <si>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</si>
  <si>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</si>
  <si>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</si>
  <si>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</si>
  <si>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</si>
  <si>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</si>
  <si>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</si>
  <si>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</si>
  <si>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</si>
  <si>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</si>
  <si>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</si>
  <si>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</si>
  <si>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</si>
  <si>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</si>
  <si>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</si>
  <si>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</si>
  <si>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</si>
  <si>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</si>
  <si>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</si>
  <si>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</si>
  <si>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</si>
  <si>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</si>
  <si>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</si>
  <si>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</si>
  <si>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</si>
  <si>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</si>
  <si>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</si>
  <si>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</si>
  <si>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</si>
  <si>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</si>
  <si>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</si>
  <si>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</si>
  <si>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</si>
  <si>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</si>
  <si>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</si>
  <si>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</si>
  <si>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</si>
  <si>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</si>
  <si>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</si>
  <si>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</si>
  <si>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</si>
  <si>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</si>
  <si>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</si>
  <si>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</si>
  <si>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</si>
  <si>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</si>
  <si>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</si>
  <si>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</si>
  <si>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</si>
  <si>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</si>
  <si>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</si>
  <si>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</si>
  <si>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</si>
  <si>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</si>
  <si>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</si>
  <si>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</si>
  <si>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</si>
  <si>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</si>
  <si>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</si>
  <si>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</si>
  <si>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</si>
  <si>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</si>
  <si>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</si>
  <si>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</si>
  <si>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</si>
  <si>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</si>
  <si>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</si>
  <si>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</si>
  <si>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</si>
  <si>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</si>
  <si>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</si>
  <si>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</si>
  <si>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</si>
  <si>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</si>
  <si>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</si>
  <si>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</si>
  <si>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</si>
  <si>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</si>
  <si>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4.69</t>
  </si>
  <si>
    <t>▲ 3.30</t>
  </si>
  <si>
    <t>▲ 6.91</t>
  </si>
  <si>
    <t>墓園特別会計</t>
  </si>
  <si>
    <t>▲ 0.01</t>
  </si>
  <si>
    <t>▲ 0.05</t>
  </si>
  <si>
    <t>▲ 0.07</t>
  </si>
  <si>
    <t>病院事業会計</t>
  </si>
  <si>
    <t>水道事業会計</t>
  </si>
  <si>
    <t>国民健康保険特別会計</t>
  </si>
  <si>
    <t>一般会計</t>
  </si>
  <si>
    <t>介護老人保健施設事業会計</t>
  </si>
  <si>
    <t>介護保険特別会計</t>
  </si>
  <si>
    <t>簡易水道特別会計</t>
  </si>
  <si>
    <t>その他会計（赤字）</t>
  </si>
  <si>
    <t>その他会計（黒字）</t>
  </si>
  <si>
    <t>-</t>
    <phoneticPr fontId="2"/>
  </si>
  <si>
    <t>周南地区衛生施設組合一般会計</t>
    <rPh sb="0" eb="2">
      <t>シュウナン</t>
    </rPh>
    <rPh sb="2" eb="4">
      <t>チク</t>
    </rPh>
    <rPh sb="4" eb="6">
      <t>エイセイ</t>
    </rPh>
    <rPh sb="6" eb="8">
      <t>シセツ</t>
    </rPh>
    <rPh sb="8" eb="10">
      <t>クミアイ</t>
    </rPh>
    <rPh sb="10" eb="12">
      <t>イッパン</t>
    </rPh>
    <rPh sb="12" eb="14">
      <t>カイケイ</t>
    </rPh>
    <phoneticPr fontId="2"/>
  </si>
  <si>
    <t>光地区消防組合一般会計</t>
    <rPh sb="0" eb="1">
      <t>ヒカリ</t>
    </rPh>
    <rPh sb="1" eb="3">
      <t>チク</t>
    </rPh>
    <rPh sb="3" eb="5">
      <t>ショウボウ</t>
    </rPh>
    <rPh sb="5" eb="7">
      <t>クミアイ</t>
    </rPh>
    <rPh sb="7" eb="9">
      <t>イッパン</t>
    </rPh>
    <rPh sb="9" eb="11">
      <t>カイケイ</t>
    </rPh>
    <phoneticPr fontId="2"/>
  </si>
  <si>
    <t>周南東部環境施設組合一般会計</t>
    <rPh sb="0" eb="1">
      <t>シュウ</t>
    </rPh>
    <rPh sb="1" eb="4">
      <t>ナントウブ</t>
    </rPh>
    <rPh sb="4" eb="6">
      <t>カンキョウ</t>
    </rPh>
    <rPh sb="6" eb="8">
      <t>シセツ</t>
    </rPh>
    <rPh sb="8" eb="10">
      <t>クミアイ</t>
    </rPh>
    <rPh sb="10" eb="12">
      <t>イッパン</t>
    </rPh>
    <rPh sb="12" eb="14">
      <t>カイケイ</t>
    </rPh>
    <phoneticPr fontId="2"/>
  </si>
  <si>
    <t>山口県市町総合事務組合一般会計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</si>
  <si>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</si>
  <si>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</si>
  <si>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</si>
  <si>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</si>
  <si>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</si>
  <si>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牛島海運</t>
    <rPh sb="0" eb="1">
      <t>ウシ</t>
    </rPh>
    <rPh sb="1" eb="2">
      <t>シマ</t>
    </rPh>
    <rPh sb="2" eb="4">
      <t>カイウン</t>
    </rPh>
    <phoneticPr fontId="10"/>
  </si>
  <si>
    <t>光市スポーツ振興会</t>
    <rPh sb="0" eb="2">
      <t>ヒカリシ</t>
    </rPh>
    <rPh sb="6" eb="9">
      <t>シンコウカイ</t>
    </rPh>
    <phoneticPr fontId="10"/>
  </si>
  <si>
    <t>光市文化振興財団</t>
    <rPh sb="0" eb="2">
      <t>ヒカリシ</t>
    </rPh>
    <rPh sb="2" eb="4">
      <t>ブンカ</t>
    </rPh>
    <rPh sb="4" eb="6">
      <t>シンコウ</t>
    </rPh>
    <rPh sb="6" eb="8">
      <t>ザイダン</t>
    </rPh>
    <phoneticPr fontId="10"/>
  </si>
  <si>
    <t>やまぐち農林振興公社</t>
    <rPh sb="4" eb="6">
      <t>ノウリン</t>
    </rPh>
    <rPh sb="6" eb="8">
      <t>シンコウ</t>
    </rPh>
    <rPh sb="8" eb="10">
      <t>コウシャ</t>
    </rPh>
    <phoneticPr fontId="10"/>
  </si>
  <si>
    <t>-</t>
    <phoneticPr fontId="2"/>
  </si>
  <si>
    <t>○</t>
    <phoneticPr fontId="2"/>
  </si>
  <si>
    <t>-</t>
    <phoneticPr fontId="2"/>
  </si>
  <si>
    <t>-</t>
    <phoneticPr fontId="2"/>
  </si>
  <si>
    <t>光市未来創造基金</t>
    <rPh sb="0" eb="1">
      <t>ヒカリ</t>
    </rPh>
    <rPh sb="1" eb="2">
      <t>シ</t>
    </rPh>
    <rPh sb="2" eb="4">
      <t>ミライ</t>
    </rPh>
    <rPh sb="4" eb="6">
      <t>ソウゾウ</t>
    </rPh>
    <rPh sb="6" eb="8">
      <t>キキン</t>
    </rPh>
    <phoneticPr fontId="11"/>
  </si>
  <si>
    <t>光市公共施設等整備基金</t>
    <rPh sb="0" eb="1">
      <t>ヒカリ</t>
    </rPh>
    <rPh sb="1" eb="2">
      <t>シ</t>
    </rPh>
    <rPh sb="2" eb="4">
      <t>コウキョウ</t>
    </rPh>
    <rPh sb="4" eb="7">
      <t>シセツトウ</t>
    </rPh>
    <rPh sb="7" eb="9">
      <t>セイビ</t>
    </rPh>
    <rPh sb="9" eb="11">
      <t>キキン</t>
    </rPh>
    <phoneticPr fontId="11"/>
  </si>
  <si>
    <t>光市漁業振興基金</t>
    <rPh sb="0" eb="1">
      <t>ヒカリ</t>
    </rPh>
    <rPh sb="1" eb="2">
      <t>シ</t>
    </rPh>
    <rPh sb="2" eb="4">
      <t>ギョギョウ</t>
    </rPh>
    <rPh sb="4" eb="6">
      <t>シンコウ</t>
    </rPh>
    <rPh sb="6" eb="8">
      <t>キキン</t>
    </rPh>
    <phoneticPr fontId="11"/>
  </si>
  <si>
    <t>光市スポーツ振興基金</t>
    <rPh sb="0" eb="1">
      <t>ヒカリ</t>
    </rPh>
    <rPh sb="1" eb="2">
      <t>シ</t>
    </rPh>
    <rPh sb="6" eb="8">
      <t>シンコウ</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</si>
  <si>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</si>
  <si>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</si>
  <si>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</si>
  <si>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</si>
  <si>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類似団体と比較して、将来負担比率及び有形固定資産減価償却率ともに高い水準にある。
　大和総合病院に係る大型医療機器導入により、公営企業債等繰入見込額が増加したものの、年齢構成の変動により退職手当負担見込額が減少したため、将来負担額は前年度と比べて238百万円減少した。一方で、充当可能基金は財政調整基金の積立や公共施設等整備基金の創設により前年度と比べて増加したため、将来負担比率が低下した。
　有形固定資産減価償却率については、有形固定資産額のうちそれぞれ１割程度を占める学校施設、公営住宅の有形固定資産減価償却率が70％以上と類似団体平均と比べて高いことなどが数値を押し上げている要因であり、将来負担比率上昇の抑制策を前提とした施設の保全対策を計画的に進めていく必要がある。</t>
    <rPh sb="1" eb="3">
      <t>ルイジ</t>
    </rPh>
    <rPh sb="3" eb="5">
      <t>ダンタイ</t>
    </rPh>
    <rPh sb="6" eb="8">
      <t>ヒカク</t>
    </rPh>
    <rPh sb="11" eb="13">
      <t>ショウライ</t>
    </rPh>
    <rPh sb="13" eb="15">
      <t>フタン</t>
    </rPh>
    <rPh sb="15" eb="17">
      <t>ヒリツ</t>
    </rPh>
    <rPh sb="17" eb="18">
      <t>オヨ</t>
    </rPh>
    <rPh sb="19" eb="21">
      <t>ユウケイ</t>
    </rPh>
    <rPh sb="21" eb="23">
      <t>コテイ</t>
    </rPh>
    <rPh sb="23" eb="25">
      <t>シサン</t>
    </rPh>
    <rPh sb="25" eb="27">
      <t>ゲンカ</t>
    </rPh>
    <rPh sb="27" eb="29">
      <t>ショウキャク</t>
    </rPh>
    <rPh sb="29" eb="30">
      <t>リツ</t>
    </rPh>
    <rPh sb="33" eb="34">
      <t>タカ</t>
    </rPh>
    <rPh sb="35" eb="37">
      <t>スイジュン</t>
    </rPh>
    <rPh sb="43" eb="45">
      <t>ヤマト</t>
    </rPh>
    <rPh sb="45" eb="47">
      <t>ソウゴウ</t>
    </rPh>
    <rPh sb="47" eb="49">
      <t>ビョウイン</t>
    </rPh>
    <rPh sb="50" eb="51">
      <t>カカワ</t>
    </rPh>
    <rPh sb="52" eb="54">
      <t>オオガタ</t>
    </rPh>
    <rPh sb="54" eb="56">
      <t>イリョウ</t>
    </rPh>
    <rPh sb="56" eb="58">
      <t>キキ</t>
    </rPh>
    <rPh sb="58" eb="60">
      <t>ドウニュウ</t>
    </rPh>
    <rPh sb="64" eb="66">
      <t>コウエイ</t>
    </rPh>
    <rPh sb="66" eb="68">
      <t>キギョウ</t>
    </rPh>
    <rPh sb="68" eb="69">
      <t>サイ</t>
    </rPh>
    <rPh sb="69" eb="70">
      <t>トウ</t>
    </rPh>
    <rPh sb="70" eb="72">
      <t>クリイレ</t>
    </rPh>
    <rPh sb="72" eb="74">
      <t>ミコ</t>
    </rPh>
    <rPh sb="74" eb="75">
      <t>ガク</t>
    </rPh>
    <rPh sb="76" eb="78">
      <t>ゾウカ</t>
    </rPh>
    <rPh sb="84" eb="86">
      <t>ネンレイ</t>
    </rPh>
    <rPh sb="86" eb="88">
      <t>コウセイ</t>
    </rPh>
    <rPh sb="89" eb="91">
      <t>ヘンドウ</t>
    </rPh>
    <rPh sb="94" eb="96">
      <t>タイショク</t>
    </rPh>
    <rPh sb="96" eb="98">
      <t>テアテ</t>
    </rPh>
    <rPh sb="98" eb="100">
      <t>フタン</t>
    </rPh>
    <rPh sb="100" eb="102">
      <t>ミコ</t>
    </rPh>
    <rPh sb="102" eb="103">
      <t>ガク</t>
    </rPh>
    <rPh sb="104" eb="106">
      <t>ゲンショウ</t>
    </rPh>
    <rPh sb="111" eb="113">
      <t>ショウライ</t>
    </rPh>
    <rPh sb="113" eb="115">
      <t>フタン</t>
    </rPh>
    <rPh sb="115" eb="116">
      <t>ガク</t>
    </rPh>
    <rPh sb="117" eb="119">
      <t>ゼンネン</t>
    </rPh>
    <rPh sb="119" eb="120">
      <t>ド</t>
    </rPh>
    <rPh sb="121" eb="122">
      <t>クラ</t>
    </rPh>
    <rPh sb="127" eb="129">
      <t>ヒャクマン</t>
    </rPh>
    <rPh sb="129" eb="130">
      <t>エン</t>
    </rPh>
    <rPh sb="130" eb="132">
      <t>ゲンショウ</t>
    </rPh>
    <rPh sb="135" eb="137">
      <t>イッポウ</t>
    </rPh>
    <rPh sb="139" eb="141">
      <t>ジュウトウ</t>
    </rPh>
    <rPh sb="141" eb="143">
      <t>カノウ</t>
    </rPh>
    <rPh sb="143" eb="145">
      <t>キキン</t>
    </rPh>
    <rPh sb="146" eb="148">
      <t>ザイセイ</t>
    </rPh>
    <rPh sb="148" eb="150">
      <t>チョウセイ</t>
    </rPh>
    <rPh sb="150" eb="152">
      <t>キキン</t>
    </rPh>
    <rPh sb="153" eb="155">
      <t>ツミタテ</t>
    </rPh>
    <rPh sb="156" eb="158">
      <t>コウキョウ</t>
    </rPh>
    <rPh sb="158" eb="160">
      <t>シセツ</t>
    </rPh>
    <rPh sb="160" eb="161">
      <t>トウ</t>
    </rPh>
    <rPh sb="161" eb="163">
      <t>セイビ</t>
    </rPh>
    <rPh sb="163" eb="165">
      <t>キキン</t>
    </rPh>
    <rPh sb="166" eb="168">
      <t>ソウセツ</t>
    </rPh>
    <rPh sb="171" eb="174">
      <t>ゼンネンド</t>
    </rPh>
    <rPh sb="175" eb="176">
      <t>クラ</t>
    </rPh>
    <rPh sb="178" eb="180">
      <t>ゾウカ</t>
    </rPh>
    <rPh sb="185" eb="187">
      <t>ショウライ</t>
    </rPh>
    <rPh sb="187" eb="189">
      <t>フタン</t>
    </rPh>
    <rPh sb="189" eb="191">
      <t>ヒリツ</t>
    </rPh>
    <rPh sb="192" eb="194">
      <t>テイカ</t>
    </rPh>
    <rPh sb="199" eb="201">
      <t>ユウケイ</t>
    </rPh>
    <rPh sb="201" eb="203">
      <t>コテイ</t>
    </rPh>
    <rPh sb="203" eb="205">
      <t>シサン</t>
    </rPh>
    <rPh sb="205" eb="207">
      <t>ゲンカ</t>
    </rPh>
    <rPh sb="207" eb="209">
      <t>ショウキャク</t>
    </rPh>
    <rPh sb="209" eb="210">
      <t>リツ</t>
    </rPh>
    <rPh sb="216" eb="218">
      <t>ユウケイ</t>
    </rPh>
    <rPh sb="218" eb="220">
      <t>コテイ</t>
    </rPh>
    <rPh sb="220" eb="222">
      <t>シサン</t>
    </rPh>
    <rPh sb="222" eb="223">
      <t>ガク</t>
    </rPh>
    <rPh sb="231" eb="232">
      <t>ワリ</t>
    </rPh>
    <rPh sb="232" eb="234">
      <t>テイド</t>
    </rPh>
    <rPh sb="235" eb="236">
      <t>シ</t>
    </rPh>
    <rPh sb="238" eb="240">
      <t>ガッコウ</t>
    </rPh>
    <rPh sb="240" eb="242">
      <t>シセツ</t>
    </rPh>
    <rPh sb="243" eb="245">
      <t>コウエイ</t>
    </rPh>
    <rPh sb="245" eb="247">
      <t>ジュウタク</t>
    </rPh>
    <rPh sb="248" eb="250">
      <t>ユウケイ</t>
    </rPh>
    <rPh sb="250" eb="252">
      <t>コテイ</t>
    </rPh>
    <rPh sb="252" eb="254">
      <t>シサン</t>
    </rPh>
    <rPh sb="254" eb="256">
      <t>ゲンカ</t>
    </rPh>
    <rPh sb="256" eb="258">
      <t>ショウキャク</t>
    </rPh>
    <rPh sb="258" eb="259">
      <t>リツ</t>
    </rPh>
    <rPh sb="263" eb="265">
      <t>イジョウ</t>
    </rPh>
    <rPh sb="266" eb="268">
      <t>ルイジ</t>
    </rPh>
    <rPh sb="268" eb="270">
      <t>ダンタイ</t>
    </rPh>
    <rPh sb="270" eb="272">
      <t>ヘイキン</t>
    </rPh>
    <rPh sb="273" eb="274">
      <t>クラ</t>
    </rPh>
    <rPh sb="276" eb="277">
      <t>タカ</t>
    </rPh>
    <rPh sb="283" eb="285">
      <t>スウチ</t>
    </rPh>
    <rPh sb="286" eb="287">
      <t>オ</t>
    </rPh>
    <rPh sb="288" eb="289">
      <t>ア</t>
    </rPh>
    <rPh sb="293" eb="295">
      <t>ヨウイン</t>
    </rPh>
    <rPh sb="299" eb="301">
      <t>ショウライ</t>
    </rPh>
    <rPh sb="301" eb="303">
      <t>フタン</t>
    </rPh>
    <rPh sb="303" eb="305">
      <t>ヒリツ</t>
    </rPh>
    <rPh sb="305" eb="307">
      <t>ジョウショウ</t>
    </rPh>
    <rPh sb="308" eb="311">
      <t>ヨクセイサク</t>
    </rPh>
    <rPh sb="312" eb="314">
      <t>ゼンテイ</t>
    </rPh>
    <rPh sb="317" eb="319">
      <t>シセツ</t>
    </rPh>
    <rPh sb="320" eb="322">
      <t>ホゼン</t>
    </rPh>
    <rPh sb="322" eb="324">
      <t>タイサク</t>
    </rPh>
    <rPh sb="325" eb="328">
      <t>ケイカクテキ</t>
    </rPh>
    <rPh sb="329" eb="330">
      <t>スス</t>
    </rPh>
    <rPh sb="334" eb="336">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</si>
  <si>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</si>
  <si>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</si>
  <si>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</si>
  <si>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</si>
  <si>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</si>
  <si>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</si>
  <si>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3ヵ年平均で前年度と比べて0.1ポイント低下したものの、全国平均及び山口県平均、類似団体平均を上回っている。平成29年度単年度の実質公債費比率は、平成8年度借入の地方道整備事業や平成12年度借入の地域総合整備事業等の償還終了による元利償還金の減少等により、0.8ポイント低下した。
　将来負担比率については、退職手当見込額の減少等による将来負担額の減少、財政調整基金の積立てや公共施設等整備基金の創設による充当可能基金の増加による充当可能財源の増加などにより、前年度と比べて6.7ポイント低下した。</t>
    <rPh sb="1" eb="3">
      <t>ジッシツ</t>
    </rPh>
    <rPh sb="3" eb="5">
      <t>コウサイ</t>
    </rPh>
    <rPh sb="5" eb="6">
      <t>ヒ</t>
    </rPh>
    <rPh sb="6" eb="8">
      <t>ヒリツ</t>
    </rPh>
    <rPh sb="16" eb="17">
      <t>ネン</t>
    </rPh>
    <rPh sb="17" eb="19">
      <t>ヘイキン</t>
    </rPh>
    <rPh sb="34" eb="36">
      <t>テイカ</t>
    </rPh>
    <rPh sb="42" eb="44">
      <t>ゼンコク</t>
    </rPh>
    <rPh sb="44" eb="46">
      <t>ヘイキン</t>
    </rPh>
    <rPh sb="46" eb="47">
      <t>オヨ</t>
    </rPh>
    <rPh sb="48" eb="51">
      <t>ヤマグチケン</t>
    </rPh>
    <rPh sb="51" eb="53">
      <t>ヘイキン</t>
    </rPh>
    <rPh sb="54" eb="56">
      <t>ルイジ</t>
    </rPh>
    <rPh sb="56" eb="58">
      <t>ダンタイ</t>
    </rPh>
    <rPh sb="58" eb="60">
      <t>ヘイキン</t>
    </rPh>
    <rPh sb="61" eb="63">
      <t>ウワマワ</t>
    </rPh>
    <rPh sb="68" eb="70">
      <t>ヘイセイ</t>
    </rPh>
    <rPh sb="72" eb="74">
      <t>ネンド</t>
    </rPh>
    <rPh sb="74" eb="77">
      <t>タンネンド</t>
    </rPh>
    <rPh sb="78" eb="80">
      <t>ジッシツ</t>
    </rPh>
    <rPh sb="80" eb="83">
      <t>コウサイヒ</t>
    </rPh>
    <rPh sb="83" eb="85">
      <t>ヒリツ</t>
    </rPh>
    <rPh sb="87" eb="89">
      <t>ヘイセイ</t>
    </rPh>
    <rPh sb="90" eb="92">
      <t>ネンド</t>
    </rPh>
    <rPh sb="92" eb="94">
      <t>カリイレ</t>
    </rPh>
    <rPh sb="95" eb="97">
      <t>チホウ</t>
    </rPh>
    <rPh sb="97" eb="98">
      <t>ドウ</t>
    </rPh>
    <rPh sb="98" eb="100">
      <t>セイビ</t>
    </rPh>
    <rPh sb="100" eb="102">
      <t>ジギョウ</t>
    </rPh>
    <rPh sb="103" eb="105">
      <t>ヘイセイ</t>
    </rPh>
    <rPh sb="107" eb="109">
      <t>ネンド</t>
    </rPh>
    <rPh sb="109" eb="111">
      <t>カリイレ</t>
    </rPh>
    <rPh sb="112" eb="114">
      <t>チイキ</t>
    </rPh>
    <rPh sb="114" eb="116">
      <t>ソウゴウ</t>
    </rPh>
    <rPh sb="116" eb="118">
      <t>セイビ</t>
    </rPh>
    <rPh sb="118" eb="120">
      <t>ジギョウ</t>
    </rPh>
    <rPh sb="120" eb="121">
      <t>トウ</t>
    </rPh>
    <rPh sb="122" eb="124">
      <t>ショウカン</t>
    </rPh>
    <rPh sb="124" eb="126">
      <t>シュウリョウ</t>
    </rPh>
    <rPh sb="129" eb="131">
      <t>ガンリ</t>
    </rPh>
    <rPh sb="131" eb="134">
      <t>ショウカンキン</t>
    </rPh>
    <rPh sb="135" eb="137">
      <t>ゲンショウ</t>
    </rPh>
    <rPh sb="137" eb="138">
      <t>トウ</t>
    </rPh>
    <rPh sb="149" eb="151">
      <t>テイカ</t>
    </rPh>
    <rPh sb="156" eb="158">
      <t>ショウライ</t>
    </rPh>
    <rPh sb="158" eb="160">
      <t>フタン</t>
    </rPh>
    <rPh sb="160" eb="162">
      <t>ヒリツ</t>
    </rPh>
    <rPh sb="168" eb="170">
      <t>タイショク</t>
    </rPh>
    <rPh sb="170" eb="172">
      <t>テアテ</t>
    </rPh>
    <rPh sb="172" eb="174">
      <t>ミコ</t>
    </rPh>
    <rPh sb="174" eb="175">
      <t>ガク</t>
    </rPh>
    <rPh sb="176" eb="178">
      <t>ゲンショウ</t>
    </rPh>
    <rPh sb="178" eb="179">
      <t>トウ</t>
    </rPh>
    <rPh sb="182" eb="184">
      <t>ショウライ</t>
    </rPh>
    <rPh sb="184" eb="186">
      <t>フタン</t>
    </rPh>
    <rPh sb="186" eb="187">
      <t>ガク</t>
    </rPh>
    <rPh sb="188" eb="190">
      <t>ゲンショウ</t>
    </rPh>
    <rPh sb="191" eb="193">
      <t>ザイセイ</t>
    </rPh>
    <rPh sb="193" eb="195">
      <t>チョウセイ</t>
    </rPh>
    <rPh sb="195" eb="197">
      <t>キキン</t>
    </rPh>
    <rPh sb="198" eb="199">
      <t>ツ</t>
    </rPh>
    <rPh sb="199" eb="200">
      <t>タ</t>
    </rPh>
    <rPh sb="202" eb="204">
      <t>コウキョウ</t>
    </rPh>
    <rPh sb="204" eb="206">
      <t>シセツ</t>
    </rPh>
    <rPh sb="206" eb="207">
      <t>トウ</t>
    </rPh>
    <rPh sb="207" eb="209">
      <t>セイビ</t>
    </rPh>
    <rPh sb="209" eb="211">
      <t>キキン</t>
    </rPh>
    <rPh sb="212" eb="214">
      <t>ソウセツ</t>
    </rPh>
    <rPh sb="217" eb="219">
      <t>ジュウトウ</t>
    </rPh>
    <rPh sb="219" eb="221">
      <t>カノウ</t>
    </rPh>
    <rPh sb="221" eb="223">
      <t>キキン</t>
    </rPh>
    <rPh sb="224" eb="226">
      <t>ゾウカ</t>
    </rPh>
    <rPh sb="229" eb="231">
      <t>ジュウトウ</t>
    </rPh>
    <rPh sb="231" eb="233">
      <t>カノウ</t>
    </rPh>
    <rPh sb="233" eb="235">
      <t>ザイゲン</t>
    </rPh>
    <rPh sb="236" eb="238">
      <t>ゾウカ</t>
    </rPh>
    <rPh sb="244" eb="247">
      <t>ゼンネンド</t>
    </rPh>
    <rPh sb="248" eb="249">
      <t>クラ</t>
    </rPh>
    <rPh sb="258" eb="260">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</si>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</sst>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2" fillId="0" borderId="41" xfId="16" applyFont="1" applyFill="1" applyBorder="1" applyAlignment="1" applyProtection="1">
      <alignment horizontal="left" vertical="top" wrapText="1"/>
      <protection locked="0"/>
    </xf>
    <xf numFmtId="0" fontId="12" fillId="0" borderId="12" xfId="16" applyFont="1" applyFill="1" applyBorder="1" applyAlignment="1" applyProtection="1">
      <alignment horizontal="left" vertical="top" wrapText="1"/>
      <protection locked="0"/>
    </xf>
    <xf numFmtId="0" fontId="12" fillId="0" borderId="46" xfId="16" applyFont="1" applyFill="1" applyBorder="1" applyAlignment="1" applyProtection="1">
      <alignment horizontal="left" vertical="top" wrapText="1"/>
      <protection locked="0"/>
    </xf>
    <xf numFmtId="0" fontId="12" fillId="0" borderId="62" xfId="16" applyFont="1" applyFill="1" applyBorder="1" applyAlignment="1" applyProtection="1">
      <alignment horizontal="left" vertical="top" wrapText="1"/>
      <protection locked="0"/>
    </xf>
    <xf numFmtId="0" fontId="12" fillId="0" borderId="0" xfId="16" applyFont="1" applyFill="1" applyAlignment="1" applyProtection="1">
      <alignment horizontal="left" vertical="top" wrapText="1"/>
      <protection locked="0"/>
    </xf>
    <xf numFmtId="0" fontId="12" fillId="0" borderId="38" xfId="16" applyFont="1" applyFill="1" applyBorder="1" applyAlignment="1" applyProtection="1">
      <alignment horizontal="left" vertical="top" wrapText="1"/>
      <protection locked="0"/>
    </xf>
    <xf numFmtId="0" fontId="12" fillId="0" borderId="37" xfId="16" applyFont="1" applyFill="1" applyBorder="1" applyAlignment="1" applyProtection="1">
      <alignment horizontal="left" vertical="top" wrapText="1"/>
      <protection locked="0"/>
    </xf>
    <xf numFmtId="0" fontId="12" fillId="0" borderId="52" xfId="16" applyFont="1" applyFill="1" applyBorder="1" applyAlignment="1" applyProtection="1">
      <alignment horizontal="left" vertical="top" wrapText="1"/>
      <protection locked="0"/>
    </xf>
    <xf numFmtId="0" fontId="12" fillId="0" borderId="40" xfId="16" applyFont="1" applyFill="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78A56BB-1599-4FC0-9540-BFA073D219C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c:ext xmlns:c16="http://schemas.microsoft.com/office/drawing/2014/chart" uri="{C3380CC4-5D6E-409C-BE32-E72D297353CC}">
              <c16:uniqueId val="{00000000-7FE0-43C2-BB78-38AFF57CBF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36880</c:v>
                </c:pt>
                <c:pt idx="1">
                  <c:v>47968</c:v>
                </c:pt>
                <c:pt idx="2">
                  <c:v>28802</c:v>
                </c:pt>
                <c:pt idx="3">
                  <c:v>22323</c:v>
                </c:pt>
                <c:pt idx="4">
                  <c:v>21864</c:v>
                </c:pt>
              </c:numCache>
            </c:numRef>
          </c:val>
          <c:smooth val="0"/>
          <c:extLst>
            <c:ext xmlns:c16="http://schemas.microsoft.com/office/drawing/2014/chart" uri="{C3380CC4-5D6E-409C-BE32-E72D297353CC}">
              <c16:uniqueId val="{00000001-7FE0-43C2-BB78-38AFF57CBF54}"/>
            </c:ext>
          </c:extLst>
        </c:ser>
        <c:dLbls>
          <c:showLegendKey val="0"/>
          <c:showVal val="0"/>
          <c:showCatName val="0"/>
          <c:showSerName val="0"/>
          <c:showPercent val="0"/>
          <c:showBubbleSize val="0"/>
        </c:dLbls>
        <c:marker val="1"/>
        <c:smooth val="0"/>
        <c:axId val="431698032"/>
        <c:axId val="228146456"/>
      </c:lineChart>
      <c:catAx>
        <c:axId val="43169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146456"/>
        <c:crosses val="autoZero"/>
        <c:auto val="1"/>
        <c:lblAlgn val="ctr"/>
        <c:lblOffset val="100"/>
        <c:tickLblSkip val="1"/>
        <c:tickMarkSkip val="1"/>
        <c:noMultiLvlLbl val="0"/>
      </c:catAx>
      <c:valAx>
        <c:axId val="228146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69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5.68</c:v>
                </c:pt>
                <c:pt idx="1">
                  <c:v>5.28</c:v>
                </c:pt>
                <c:pt idx="2">
                  <c:v>5.61</c:v>
                </c:pt>
                <c:pt idx="3">
                  <c:v>5.14</c:v>
                </c:pt>
                <c:pt idx="4">
                  <c:v>4.79</c:v>
                </c:pt>
              </c:numCache>
            </c:numRef>
          </c:val>
          <c:extLst>
            <c:ext xmlns:c16="http://schemas.microsoft.com/office/drawing/2014/chart" uri="{C3380CC4-5D6E-409C-BE32-E72D297353CC}">
              <c16:uniqueId val="{00000000-FCB9-4D57-93FB-B469759CCF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c:v>
                </c:pt>
                <c:pt idx="1">
                  <c:v>22.4</c:v>
                </c:pt>
                <c:pt idx="2">
                  <c:v>19.41</c:v>
                </c:pt>
                <c:pt idx="3">
                  <c:v>13.59</c:v>
                </c:pt>
                <c:pt idx="4">
                  <c:v>16.77</c:v>
                </c:pt>
              </c:numCache>
            </c:numRef>
          </c:val>
          <c:extLst>
            <c:ext xmlns:c16="http://schemas.microsoft.com/office/drawing/2014/chart" uri="{C3380CC4-5D6E-409C-BE32-E72D297353CC}">
              <c16:uniqueId val="{00000001-FCB9-4D57-93FB-B469759CCFFF}"/>
            </c:ext>
          </c:extLst>
        </c:ser>
        <c:dLbls>
          <c:showLegendKey val="0"/>
          <c:showVal val="0"/>
          <c:showCatName val="0"/>
          <c:showSerName val="0"/>
          <c:showPercent val="0"/>
          <c:showBubbleSize val="0"/>
        </c:dLbls>
        <c:gapWidth val="250"/>
        <c:overlap val="100"/>
        <c:axId val="226915160"/>
        <c:axId val="43251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12.35</c:v>
                </c:pt>
                <c:pt idx="1">
                  <c:v>-4.6900000000000004</c:v>
                </c:pt>
                <c:pt idx="2">
                  <c:v>-3.3</c:v>
                </c:pt>
                <c:pt idx="3">
                  <c:v>-6.91</c:v>
                </c:pt>
                <c:pt idx="4">
                  <c:v>2.7</c:v>
                </c:pt>
              </c:numCache>
            </c:numRef>
          </c:val>
          <c:smooth val="0"/>
          <c:extLst>
            <c:ext xmlns:c16="http://schemas.microsoft.com/office/drawing/2014/chart" uri="{C3380CC4-5D6E-409C-BE32-E72D297353CC}">
              <c16:uniqueId val="{00000002-FCB9-4D57-93FB-B469759CCFFF}"/>
            </c:ext>
          </c:extLst>
        </c:ser>
        <c:dLbls>
          <c:showLegendKey val="0"/>
          <c:showVal val="0"/>
          <c:showCatName val="0"/>
          <c:showSerName val="0"/>
          <c:showPercent val="0"/>
          <c:showBubbleSize val="0"/>
        </c:dLbls>
        <c:marker val="1"/>
        <c:smooth val="0"/>
        <c:axId val="226915160"/>
        <c:axId val="432511456"/>
      </c:lineChart>
      <c:catAx>
        <c:axId val="22691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511456"/>
        <c:crosses val="autoZero"/>
        <c:auto val="1"/>
        <c:lblAlgn val="ctr"/>
        <c:lblOffset val="100"/>
        <c:tickLblSkip val="1"/>
        <c:tickMarkSkip val="1"/>
        <c:noMultiLvlLbl val="0"/>
      </c:catAx>
      <c:valAx>
        <c:axId val="43251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1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5B89-49F1-98CC-C305CA62B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89-49F1-98CC-C305CA62BC7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0.06</c:v>
                </c:pt>
                <c:pt idx="4">
                  <c:v>#N/A</c:v>
                </c:pt>
                <c:pt idx="5">
                  <c:v>0.08</c:v>
                </c:pt>
                <c:pt idx="6">
                  <c:v>#N/A</c:v>
                </c:pt>
                <c:pt idx="7">
                  <c:v>0.02</c:v>
                </c:pt>
                <c:pt idx="8">
                  <c:v>#N/A</c:v>
                </c:pt>
                <c:pt idx="9">
                  <c:v>0.02</c:v>
                </c:pt>
              </c:numCache>
            </c:numRef>
          </c:val>
          <c:extLst>
            <c:ext xmlns:c16="http://schemas.microsoft.com/office/drawing/2014/chart" uri="{C3380CC4-5D6E-409C-BE32-E72D297353CC}">
              <c16:uniqueId val="{00000002-5B89-49F1-98CC-C305CA62BC7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0.81</c:v>
                </c:pt>
                <c:pt idx="2">
                  <c:v>#N/A</c:v>
                </c:pt>
                <c:pt idx="3">
                  <c:v>0.91</c:v>
                </c:pt>
                <c:pt idx="4">
                  <c:v>#N/A</c:v>
                </c:pt>
                <c:pt idx="5">
                  <c:v>1</c:v>
                </c:pt>
                <c:pt idx="6">
                  <c:v>#N/A</c:v>
                </c:pt>
                <c:pt idx="7">
                  <c:v>1.44</c:v>
                </c:pt>
                <c:pt idx="8">
                  <c:v>#N/A</c:v>
                </c:pt>
                <c:pt idx="9">
                  <c:v>2.11</c:v>
                </c:pt>
              </c:numCache>
            </c:numRef>
          </c:val>
          <c:extLst>
            <c:ext xmlns:c16="http://schemas.microsoft.com/office/drawing/2014/chart" uri="{C3380CC4-5D6E-409C-BE32-E72D297353CC}">
              <c16:uniqueId val="{00000003-5B89-49F1-98CC-C305CA62BC71}"/>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3.42</c:v>
                </c:pt>
                <c:pt idx="2">
                  <c:v>#N/A</c:v>
                </c:pt>
                <c:pt idx="3">
                  <c:v>3.19</c:v>
                </c:pt>
                <c:pt idx="4">
                  <c:v>#N/A</c:v>
                </c:pt>
                <c:pt idx="5">
                  <c:v>3.03</c:v>
                </c:pt>
                <c:pt idx="6">
                  <c:v>#N/A</c:v>
                </c:pt>
                <c:pt idx="7">
                  <c:v>2.84</c:v>
                </c:pt>
                <c:pt idx="8">
                  <c:v>#N/A</c:v>
                </c:pt>
                <c:pt idx="9">
                  <c:v>2.39</c:v>
                </c:pt>
              </c:numCache>
            </c:numRef>
          </c:val>
          <c:extLst>
            <c:ext xmlns:c16="http://schemas.microsoft.com/office/drawing/2014/chart" uri="{C3380CC4-5D6E-409C-BE32-E72D297353CC}">
              <c16:uniqueId val="{00000004-5B89-49F1-98CC-C305CA62BC7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5.7</c:v>
                </c:pt>
                <c:pt idx="2">
                  <c:v>#N/A</c:v>
                </c:pt>
                <c:pt idx="3">
                  <c:v>5.29</c:v>
                </c:pt>
                <c:pt idx="4">
                  <c:v>#N/A</c:v>
                </c:pt>
                <c:pt idx="5">
                  <c:v>5.66</c:v>
                </c:pt>
                <c:pt idx="6">
                  <c:v>#N/A</c:v>
                </c:pt>
                <c:pt idx="7">
                  <c:v>5.19</c:v>
                </c:pt>
                <c:pt idx="8">
                  <c:v>#N/A</c:v>
                </c:pt>
                <c:pt idx="9">
                  <c:v>4.8600000000000003</c:v>
                </c:pt>
              </c:numCache>
            </c:numRef>
          </c:val>
          <c:extLst>
            <c:ext xmlns:c16="http://schemas.microsoft.com/office/drawing/2014/chart" uri="{C3380CC4-5D6E-409C-BE32-E72D297353CC}">
              <c16:uniqueId val="{00000005-5B89-49F1-98CC-C305CA62BC7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2.09</c:v>
                </c:pt>
                <c:pt idx="2">
                  <c:v>#N/A</c:v>
                </c:pt>
                <c:pt idx="3">
                  <c:v>2.93</c:v>
                </c:pt>
                <c:pt idx="4">
                  <c:v>#N/A</c:v>
                </c:pt>
                <c:pt idx="5">
                  <c:v>2.2400000000000002</c:v>
                </c:pt>
                <c:pt idx="6">
                  <c:v>#N/A</c:v>
                </c:pt>
                <c:pt idx="7">
                  <c:v>3.35</c:v>
                </c:pt>
                <c:pt idx="8">
                  <c:v>#N/A</c:v>
                </c:pt>
                <c:pt idx="9">
                  <c:v>4.95</c:v>
                </c:pt>
              </c:numCache>
            </c:numRef>
          </c:val>
          <c:extLst>
            <c:ext xmlns:c16="http://schemas.microsoft.com/office/drawing/2014/chart" uri="{C3380CC4-5D6E-409C-BE32-E72D297353CC}">
              <c16:uniqueId val="{00000006-5B89-49F1-98CC-C305CA62BC7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6.38</c:v>
                </c:pt>
                <c:pt idx="2">
                  <c:v>#N/A</c:v>
                </c:pt>
                <c:pt idx="3">
                  <c:v>7.33</c:v>
                </c:pt>
                <c:pt idx="4">
                  <c:v>#N/A</c:v>
                </c:pt>
                <c:pt idx="5">
                  <c:v>8.43</c:v>
                </c:pt>
                <c:pt idx="6">
                  <c:v>#N/A</c:v>
                </c:pt>
                <c:pt idx="7">
                  <c:v>8.73</c:v>
                </c:pt>
                <c:pt idx="8">
                  <c:v>#N/A</c:v>
                </c:pt>
                <c:pt idx="9">
                  <c:v>9.32</c:v>
                </c:pt>
              </c:numCache>
            </c:numRef>
          </c:val>
          <c:extLst>
            <c:ext xmlns:c16="http://schemas.microsoft.com/office/drawing/2014/chart" uri="{C3380CC4-5D6E-409C-BE32-E72D297353CC}">
              <c16:uniqueId val="{00000007-5B89-49F1-98CC-C305CA62BC7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34.82</c:v>
                </c:pt>
                <c:pt idx="2">
                  <c:v>#N/A</c:v>
                </c:pt>
                <c:pt idx="3">
                  <c:v>35.01</c:v>
                </c:pt>
                <c:pt idx="4">
                  <c:v>#N/A</c:v>
                </c:pt>
                <c:pt idx="5">
                  <c:v>36.65</c:v>
                </c:pt>
                <c:pt idx="6">
                  <c:v>#N/A</c:v>
                </c:pt>
                <c:pt idx="7">
                  <c:v>39.86</c:v>
                </c:pt>
                <c:pt idx="8">
                  <c:v>#N/A</c:v>
                </c:pt>
                <c:pt idx="9">
                  <c:v>40.58</c:v>
                </c:pt>
              </c:numCache>
            </c:numRef>
          </c:val>
          <c:extLst>
            <c:ext xmlns:c16="http://schemas.microsoft.com/office/drawing/2014/chart" uri="{C3380CC4-5D6E-409C-BE32-E72D297353CC}">
              <c16:uniqueId val="{00000008-5B89-49F1-98CC-C305CA62BC71}"/>
            </c:ext>
          </c:extLst>
        </c:ser>
        <c:ser>
          <c:idx val="9"/>
          <c:order val="9"/>
          <c:tx>
            <c:strRef>
              <c:f>データシート!$A$36</c:f>
              <c:strCache>
                <c:ptCount val="1"/>
                <c:pt idx="0">
                  <c:v>墓園特別会計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0.01</c:v>
                </c:pt>
                <c:pt idx="1">
                  <c:v>#N/A</c:v>
                </c:pt>
                <c:pt idx="2">
                  <c:v>0.01</c:v>
                </c:pt>
                <c:pt idx="3">
                  <c:v>#N/A</c:v>
                </c:pt>
                <c:pt idx="4">
                  <c:v>0.05</c:v>
                </c:pt>
                <c:pt idx="5">
                  <c:v>#N/A</c:v>
                </c:pt>
                <c:pt idx="6">
                  <c:v>0.05</c:v>
                </c:pt>
                <c:pt idx="7">
                  <c:v>#N/A</c:v>
                </c:pt>
                <c:pt idx="8">
                  <c:v>7.0000000000000007E-2</c:v>
                </c:pt>
                <c:pt idx="9">
                  <c:v>#N/A</c:v>
                </c:pt>
              </c:numCache>
            </c:numRef>
          </c:val>
          <c:extLst>
            <c:ext xmlns:c16="http://schemas.microsoft.com/office/drawing/2014/chart" uri="{C3380CC4-5D6E-409C-BE32-E72D297353CC}">
              <c16:uniqueId val="{00000009-5B89-49F1-98CC-C305CA62BC71}"/>
            </c:ext>
          </c:extLst>
        </c:ser>
        <c:dLbls>
          <c:showLegendKey val="0"/>
          <c:showVal val="0"/>
          <c:showCatName val="0"/>
          <c:showSerName val="0"/>
          <c:showPercent val="0"/>
          <c:showBubbleSize val="0"/>
        </c:dLbls>
        <c:gapWidth val="150"/>
        <c:overlap val="100"/>
        <c:axId val="432512240"/>
        <c:axId val="432512632"/>
      </c:barChart>
      <c:catAx>
        <c:axId val="43251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512632"/>
        <c:crosses val="autoZero"/>
        <c:auto val="1"/>
        <c:lblAlgn val="ctr"/>
        <c:lblOffset val="100"/>
        <c:tickLblSkip val="1"/>
        <c:tickMarkSkip val="1"/>
        <c:noMultiLvlLbl val="0"/>
      </c:catAx>
      <c:valAx>
        <c:axId val="432512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1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2471</c:v>
                </c:pt>
                <c:pt idx="5">
                  <c:v>2552</c:v>
                </c:pt>
                <c:pt idx="8">
                  <c:v>2509</c:v>
                </c:pt>
                <c:pt idx="11">
                  <c:v>2444</c:v>
                </c:pt>
                <c:pt idx="14">
                  <c:v>2427</c:v>
                </c:pt>
              </c:numCache>
            </c:numRef>
          </c:val>
          <c:extLst>
            <c:ext xmlns:c16="http://schemas.microsoft.com/office/drawing/2014/chart" uri="{C3380CC4-5D6E-409C-BE32-E72D297353CC}">
              <c16:uniqueId val="{00000000-6855-4FE2-BB06-1EE4A8B75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55-4FE2-BB06-1EE4A8B75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19</c:v>
                </c:pt>
                <c:pt idx="6">
                  <c:v>17</c:v>
                </c:pt>
                <c:pt idx="9">
                  <c:v>15</c:v>
                </c:pt>
                <c:pt idx="12">
                  <c:v>13</c:v>
                </c:pt>
              </c:numCache>
            </c:numRef>
          </c:val>
          <c:extLst>
            <c:ext xmlns:c16="http://schemas.microsoft.com/office/drawing/2014/chart" uri="{C3380CC4-5D6E-409C-BE32-E72D297353CC}">
              <c16:uniqueId val="{00000002-6855-4FE2-BB06-1EE4A8B75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155</c:v>
                </c:pt>
                <c:pt idx="3">
                  <c:v>131</c:v>
                </c:pt>
                <c:pt idx="6">
                  <c:v>135</c:v>
                </c:pt>
                <c:pt idx="9">
                  <c:v>139</c:v>
                </c:pt>
                <c:pt idx="12">
                  <c:v>152</c:v>
                </c:pt>
              </c:numCache>
            </c:numRef>
          </c:val>
          <c:extLst>
            <c:ext xmlns:c16="http://schemas.microsoft.com/office/drawing/2014/chart" uri="{C3380CC4-5D6E-409C-BE32-E72D297353CC}">
              <c16:uniqueId val="{00000003-6855-4FE2-BB06-1EE4A8B75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1303</c:v>
                </c:pt>
                <c:pt idx="3">
                  <c:v>1306</c:v>
                </c:pt>
                <c:pt idx="6">
                  <c:v>1237</c:v>
                </c:pt>
                <c:pt idx="9">
                  <c:v>1199</c:v>
                </c:pt>
                <c:pt idx="12">
                  <c:v>1163</c:v>
                </c:pt>
              </c:numCache>
            </c:numRef>
          </c:val>
          <c:extLst>
            <c:ext xmlns:c16="http://schemas.microsoft.com/office/drawing/2014/chart" uri="{C3380CC4-5D6E-409C-BE32-E72D297353CC}">
              <c16:uniqueId val="{00000004-6855-4FE2-BB06-1EE4A8B75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55-4FE2-BB06-1EE4A8B75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55-4FE2-BB06-1EE4A8B75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2022</c:v>
                </c:pt>
                <c:pt idx="3">
                  <c:v>2199</c:v>
                </c:pt>
                <c:pt idx="6">
                  <c:v>2265</c:v>
                </c:pt>
                <c:pt idx="9">
                  <c:v>2190</c:v>
                </c:pt>
                <c:pt idx="12">
                  <c:v>2099</c:v>
                </c:pt>
              </c:numCache>
            </c:numRef>
          </c:val>
          <c:extLst>
            <c:ext xmlns:c16="http://schemas.microsoft.com/office/drawing/2014/chart" uri="{C3380CC4-5D6E-409C-BE32-E72D297353CC}">
              <c16:uniqueId val="{00000007-6855-4FE2-BB06-1EE4A8B7529F}"/>
            </c:ext>
          </c:extLst>
        </c:ser>
        <c:dLbls>
          <c:showLegendKey val="0"/>
          <c:showVal val="0"/>
          <c:showCatName val="0"/>
          <c:showSerName val="0"/>
          <c:showPercent val="0"/>
          <c:showBubbleSize val="0"/>
        </c:dLbls>
        <c:gapWidth val="100"/>
        <c:overlap val="100"/>
        <c:axId val="432513416"/>
        <c:axId val="43251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1034</c:v>
                </c:pt>
                <c:pt idx="2">
                  <c:v>#N/A</c:v>
                </c:pt>
                <c:pt idx="3">
                  <c:v>#N/A</c:v>
                </c:pt>
                <c:pt idx="4">
                  <c:v>1103</c:v>
                </c:pt>
                <c:pt idx="5">
                  <c:v>#N/A</c:v>
                </c:pt>
                <c:pt idx="6">
                  <c:v>#N/A</c:v>
                </c:pt>
                <c:pt idx="7">
                  <c:v>1145</c:v>
                </c:pt>
                <c:pt idx="8">
                  <c:v>#N/A</c:v>
                </c:pt>
                <c:pt idx="9">
                  <c:v>#N/A</c:v>
                </c:pt>
                <c:pt idx="10">
                  <c:v>1099</c:v>
                </c:pt>
                <c:pt idx="11">
                  <c:v>#N/A</c:v>
                </c:pt>
                <c:pt idx="12">
                  <c:v>#N/A</c:v>
                </c:pt>
                <c:pt idx="13">
                  <c:v>1000</c:v>
                </c:pt>
                <c:pt idx="14">
                  <c:v>#N/A</c:v>
                </c:pt>
              </c:numCache>
            </c:numRef>
          </c:val>
          <c:smooth val="0"/>
          <c:extLst>
            <c:ext xmlns:c16="http://schemas.microsoft.com/office/drawing/2014/chart" uri="{C3380CC4-5D6E-409C-BE32-E72D297353CC}">
              <c16:uniqueId val="{00000008-6855-4FE2-BB06-1EE4A8B7529F}"/>
            </c:ext>
          </c:extLst>
        </c:ser>
        <c:dLbls>
          <c:showLegendKey val="0"/>
          <c:showVal val="0"/>
          <c:showCatName val="0"/>
          <c:showSerName val="0"/>
          <c:showPercent val="0"/>
          <c:showBubbleSize val="0"/>
        </c:dLbls>
        <c:marker val="1"/>
        <c:smooth val="0"/>
        <c:axId val="432513416"/>
        <c:axId val="432513808"/>
      </c:lineChart>
      <c:catAx>
        <c:axId val="43251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513808"/>
        <c:crosses val="autoZero"/>
        <c:auto val="1"/>
        <c:lblAlgn val="ctr"/>
        <c:lblOffset val="100"/>
        <c:tickLblSkip val="1"/>
        <c:tickMarkSkip val="1"/>
        <c:noMultiLvlLbl val="0"/>
      </c:catAx>
      <c:valAx>
        <c:axId val="43251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1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22229</c:v>
                </c:pt>
                <c:pt idx="5">
                  <c:v>22787</c:v>
                </c:pt>
                <c:pt idx="8">
                  <c:v>23056</c:v>
                </c:pt>
                <c:pt idx="11">
                  <c:v>23067</c:v>
                </c:pt>
                <c:pt idx="14">
                  <c:v>23244</c:v>
                </c:pt>
              </c:numCache>
            </c:numRef>
          </c:val>
          <c:extLst>
            <c:ext xmlns:c16="http://schemas.microsoft.com/office/drawing/2014/chart" uri="{C3380CC4-5D6E-409C-BE32-E72D297353CC}">
              <c16:uniqueId val="{00000000-03CC-4203-906E-586AAA51D8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3980</c:v>
                </c:pt>
                <c:pt idx="5">
                  <c:v>3733</c:v>
                </c:pt>
                <c:pt idx="8">
                  <c:v>3524</c:v>
                </c:pt>
                <c:pt idx="11">
                  <c:v>3405</c:v>
                </c:pt>
                <c:pt idx="14">
                  <c:v>3266</c:v>
                </c:pt>
              </c:numCache>
            </c:numRef>
          </c:val>
          <c:extLst>
            <c:ext xmlns:c16="http://schemas.microsoft.com/office/drawing/2014/chart" uri="{C3380CC4-5D6E-409C-BE32-E72D297353CC}">
              <c16:uniqueId val="{00000001-03CC-4203-906E-586AAA51D8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6135</c:v>
                </c:pt>
                <c:pt idx="5">
                  <c:v>5442</c:v>
                </c:pt>
                <c:pt idx="8">
                  <c:v>5077</c:v>
                </c:pt>
                <c:pt idx="11">
                  <c:v>4491</c:v>
                </c:pt>
                <c:pt idx="14">
                  <c:v>4983</c:v>
                </c:pt>
              </c:numCache>
            </c:numRef>
          </c:val>
          <c:extLst>
            <c:ext xmlns:c16="http://schemas.microsoft.com/office/drawing/2014/chart" uri="{C3380CC4-5D6E-409C-BE32-E72D297353CC}">
              <c16:uniqueId val="{00000002-03CC-4203-906E-586AAA51D8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CC-4203-906E-586AAA51D8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CC-4203-906E-586AAA51D8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26</c:v>
                </c:pt>
                <c:pt idx="3">
                  <c:v>20</c:v>
                </c:pt>
                <c:pt idx="6">
                  <c:v>25</c:v>
                </c:pt>
                <c:pt idx="9">
                  <c:v>16</c:v>
                </c:pt>
                <c:pt idx="12">
                  <c:v>19</c:v>
                </c:pt>
              </c:numCache>
            </c:numRef>
          </c:val>
          <c:extLst>
            <c:ext xmlns:c16="http://schemas.microsoft.com/office/drawing/2014/chart" uri="{C3380CC4-5D6E-409C-BE32-E72D297353CC}">
              <c16:uniqueId val="{00000005-03CC-4203-906E-586AAA51D8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3487</c:v>
                </c:pt>
                <c:pt idx="3">
                  <c:v>3272</c:v>
                </c:pt>
                <c:pt idx="6">
                  <c:v>2927</c:v>
                </c:pt>
                <c:pt idx="9">
                  <c:v>2840</c:v>
                </c:pt>
                <c:pt idx="12">
                  <c:v>2590</c:v>
                </c:pt>
              </c:numCache>
            </c:numRef>
          </c:val>
          <c:extLst>
            <c:ext xmlns:c16="http://schemas.microsoft.com/office/drawing/2014/chart" uri="{C3380CC4-5D6E-409C-BE32-E72D297353CC}">
              <c16:uniqueId val="{00000006-03CC-4203-906E-586AAA51D8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1022</c:v>
                </c:pt>
                <c:pt idx="3">
                  <c:v>1175</c:v>
                </c:pt>
                <c:pt idx="6">
                  <c:v>1521</c:v>
                </c:pt>
                <c:pt idx="9">
                  <c:v>1833</c:v>
                </c:pt>
                <c:pt idx="12">
                  <c:v>1735</c:v>
                </c:pt>
              </c:numCache>
            </c:numRef>
          </c:val>
          <c:extLst>
            <c:ext xmlns:c16="http://schemas.microsoft.com/office/drawing/2014/chart" uri="{C3380CC4-5D6E-409C-BE32-E72D297353CC}">
              <c16:uniqueId val="{00000007-03CC-4203-906E-586AAA51D8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10982</c:v>
                </c:pt>
                <c:pt idx="3">
                  <c:v>10277</c:v>
                </c:pt>
                <c:pt idx="6">
                  <c:v>9494</c:v>
                </c:pt>
                <c:pt idx="9">
                  <c:v>9159</c:v>
                </c:pt>
                <c:pt idx="12">
                  <c:v>9275</c:v>
                </c:pt>
              </c:numCache>
            </c:numRef>
          </c:val>
          <c:extLst>
            <c:ext xmlns:c16="http://schemas.microsoft.com/office/drawing/2014/chart" uri="{C3380CC4-5D6E-409C-BE32-E72D297353CC}">
              <c16:uniqueId val="{00000008-03CC-4203-906E-586AAA51D8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81</c:v>
                </c:pt>
                <c:pt idx="3">
                  <c:v>64</c:v>
                </c:pt>
                <c:pt idx="6">
                  <c:v>49</c:v>
                </c:pt>
                <c:pt idx="9">
                  <c:v>36</c:v>
                </c:pt>
                <c:pt idx="12">
                  <c:v>24</c:v>
                </c:pt>
              </c:numCache>
            </c:numRef>
          </c:val>
          <c:extLst>
            <c:ext xmlns:c16="http://schemas.microsoft.com/office/drawing/2014/chart" uri="{C3380CC4-5D6E-409C-BE32-E72D297353CC}">
              <c16:uniqueId val="{00000009-03CC-4203-906E-586AAA51D8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22980</c:v>
                </c:pt>
                <c:pt idx="3">
                  <c:v>23810</c:v>
                </c:pt>
                <c:pt idx="6">
                  <c:v>23813</c:v>
                </c:pt>
                <c:pt idx="9">
                  <c:v>23402</c:v>
                </c:pt>
                <c:pt idx="12">
                  <c:v>23406</c:v>
                </c:pt>
              </c:numCache>
            </c:numRef>
          </c:val>
          <c:extLst>
            <c:ext xmlns:c16="http://schemas.microsoft.com/office/drawing/2014/chart" uri="{C3380CC4-5D6E-409C-BE32-E72D297353CC}">
              <c16:uniqueId val="{0000000A-03CC-4203-906E-586AAA51D860}"/>
            </c:ext>
          </c:extLst>
        </c:ser>
        <c:dLbls>
          <c:showLegendKey val="0"/>
          <c:showVal val="0"/>
          <c:showCatName val="0"/>
          <c:showSerName val="0"/>
          <c:showPercent val="0"/>
          <c:showBubbleSize val="0"/>
        </c:dLbls>
        <c:gapWidth val="100"/>
        <c:overlap val="100"/>
        <c:axId val="443137976"/>
        <c:axId val="44313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6234</c:v>
                </c:pt>
                <c:pt idx="2">
                  <c:v>#N/A</c:v>
                </c:pt>
                <c:pt idx="3">
                  <c:v>#N/A</c:v>
                </c:pt>
                <c:pt idx="4">
                  <c:v>6658</c:v>
                </c:pt>
                <c:pt idx="5">
                  <c:v>#N/A</c:v>
                </c:pt>
                <c:pt idx="6">
                  <c:v>#N/A</c:v>
                </c:pt>
                <c:pt idx="7">
                  <c:v>6172</c:v>
                </c:pt>
                <c:pt idx="8">
                  <c:v>#N/A</c:v>
                </c:pt>
                <c:pt idx="9">
                  <c:v>#N/A</c:v>
                </c:pt>
                <c:pt idx="10">
                  <c:v>6323</c:v>
                </c:pt>
                <c:pt idx="11">
                  <c:v>#N/A</c:v>
                </c:pt>
                <c:pt idx="12">
                  <c:v>#N/A</c:v>
                </c:pt>
                <c:pt idx="13">
                  <c:v>5555</c:v>
                </c:pt>
                <c:pt idx="14">
                  <c:v>#N/A</c:v>
                </c:pt>
              </c:numCache>
            </c:numRef>
          </c:val>
          <c:smooth val="0"/>
          <c:extLst>
            <c:ext xmlns:c16="http://schemas.microsoft.com/office/drawing/2014/chart" uri="{C3380CC4-5D6E-409C-BE32-E72D297353CC}">
              <c16:uniqueId val="{0000000B-03CC-4203-906E-586AAA51D860}"/>
            </c:ext>
          </c:extLst>
        </c:ser>
        <c:dLbls>
          <c:showLegendKey val="0"/>
          <c:showVal val="0"/>
          <c:showCatName val="0"/>
          <c:showSerName val="0"/>
          <c:showPercent val="0"/>
          <c:showBubbleSize val="0"/>
        </c:dLbls>
        <c:marker val="1"/>
        <c:smooth val="0"/>
        <c:axId val="443137976"/>
        <c:axId val="443138368"/>
      </c:lineChart>
      <c:catAx>
        <c:axId val="44313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138368"/>
        <c:crosses val="autoZero"/>
        <c:auto val="1"/>
        <c:lblAlgn val="ctr"/>
        <c:lblOffset val="100"/>
        <c:tickLblSkip val="1"/>
        <c:tickMarkSkip val="1"/>
        <c:noMultiLvlLbl val="0"/>
      </c:catAx>
      <c:valAx>
        <c:axId val="4431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3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2521</c:v>
                </c:pt>
                <c:pt idx="1">
                  <c:v>1722</c:v>
                </c:pt>
                <c:pt idx="2">
                  <c:v>2111</c:v>
                </c:pt>
              </c:numCache>
            </c:numRef>
          </c:val>
          <c:extLst>
            <c:ext xmlns:c16="http://schemas.microsoft.com/office/drawing/2014/chart" uri="{C3380CC4-5D6E-409C-BE32-E72D297353CC}">
              <c16:uniqueId val="{00000000-1394-43F4-A973-477AD1C97F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845</c:v>
                </c:pt>
                <c:pt idx="1">
                  <c:v>1050</c:v>
                </c:pt>
                <c:pt idx="2">
                  <c:v>955</c:v>
                </c:pt>
              </c:numCache>
            </c:numRef>
          </c:val>
          <c:extLst>
            <c:ext xmlns:c16="http://schemas.microsoft.com/office/drawing/2014/chart" uri="{C3380CC4-5D6E-409C-BE32-E72D297353CC}">
              <c16:uniqueId val="{00000001-1394-43F4-A973-477AD1C97F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2070</c:v>
                </c:pt>
                <c:pt idx="1">
                  <c:v>2070</c:v>
                </c:pt>
                <c:pt idx="2">
                  <c:v>2135</c:v>
                </c:pt>
              </c:numCache>
            </c:numRef>
          </c:val>
          <c:extLst>
            <c:ext xmlns:c16="http://schemas.microsoft.com/office/drawing/2014/chart" uri="{C3380CC4-5D6E-409C-BE32-E72D297353CC}">
              <c16:uniqueId val="{00000002-1394-43F4-A973-477AD1C97F8B}"/>
            </c:ext>
          </c:extLst>
        </c:ser>
        <c:dLbls>
          <c:showLegendKey val="0"/>
          <c:showVal val="0"/>
          <c:showCatName val="0"/>
          <c:showSerName val="0"/>
          <c:showPercent val="0"/>
          <c:showBubbleSize val="0"/>
        </c:dLbls>
        <c:gapWidth val="120"/>
        <c:overlap val="100"/>
        <c:axId val="443141504"/>
        <c:axId val="443177888"/>
      </c:barChart>
      <c:catAx>
        <c:axId val="4431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177888"/>
        <c:crosses val="autoZero"/>
        <c:auto val="1"/>
        <c:lblAlgn val="ctr"/>
        <c:lblOffset val="100"/>
        <c:tickLblSkip val="1"/>
        <c:tickMarkSkip val="1"/>
        <c:noMultiLvlLbl val="0"/>
      </c:catAx>
      <c:valAx>
        <c:axId val="443177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14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{2EC8D8E5-1E37-4E6C-A910-E5DC8BB456CA}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1D-41B7-95D1-0491AD5FAE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{C43D9151-B148-4B83-B3E1-CE6B493E7978}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1D-41B7-95D1-0491AD5FAE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{DBDE14F2-38CE-4703-80BB-5A521A1A0743}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1D-41B7-95D1-0491AD5FAE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{383BC23A-2E1E-4A8B-8D3E-AC7C1E209EA3}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1D-41B7-95D1-0491AD5FAE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{A44A683E-F353-40FE-BDBE-B17859E5517D}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1D-41B7-95D1-0491AD5FAE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{3A8065E9-EF4E-42A7-A111-8F6D46F81F8E}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1D-41B7-95D1-0491AD5FAE9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{C08705C1-045C-44CD-8C8D-7A5298C8DDE2}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1D-41B7-95D1-0491AD5FAE9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{6EC80218-82AA-4099-BAB5-2BCDA697961A}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1D-41B7-95D1-0491AD5FAE9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{69E5D668-84CA-433C-8F79-0AC25B27D9E9}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1D-41B7-95D1-0491AD5FAE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61.6</c:v>
                </c:pt>
                <c:pt idx="24">
                  <c:v>63.3</c:v>
                </c:pt>
                <c:pt idx="32">
                  <c:v>64.900000000000006</c:v>
                </c:pt>
              </c:numCache>
            </c:numRef>
          </c:xVal>
          <c:yVal>
            <c:numRef>
              <c:f>公会計指標分析・財政指標組合せ分析表!$BP$51:$DC$51</c:f>
              <c:numCache>
                <c:formatCode>#,##0.0;"▲ "#,##0.0</c:formatCode>
                <c:ptCount val="40"/>
                <c:pt idx="16">
                  <c:v>56.3</c:v>
                </c:pt>
                <c:pt idx="24">
                  <c:v>59.2</c:v>
                </c:pt>
                <c:pt idx="32">
                  <c:v>52.5</c:v>
                </c:pt>
              </c:numCache>
            </c:numRef>
          </c:yVal>
          <c:smooth val="0"/>
          <c:extLst>
            <c:ext xmlns:c16="http://schemas.microsoft.com/office/drawing/2014/chart" uri="{C3380CC4-5D6E-409C-BE32-E72D297353CC}">
              <c16:uniqueId val="{00000009-351D-41B7-95D1-0491AD5FAE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{B210B534-EDAB-4CBF-930C-A490300B48A4}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1D-41B7-95D1-0491AD5FAE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{86BF4464-D9F5-46E7-A8E8-66AE95750354}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1D-41B7-95D1-0491AD5FAE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{B9891AB3-3F6E-4BAD-83A0-D064AFDD09D7}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1D-41B7-95D1-0491AD5FAE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{BCC4EA40-B3CC-464F-9487-7BA45927DA76}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1D-41B7-95D1-0491AD5FAE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{0754BDA9-AEA3-4E7A-B283-31F5F0C5F4ED}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1D-41B7-95D1-0491AD5FAE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{4D42BE37-C92E-4B8F-A3DF-5E2C6B381687}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1D-41B7-95D1-0491AD5FAE9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{1817D761-8DC2-4922-AA5C-CF4C9E28D623}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1D-41B7-95D1-0491AD5FAE9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{E1B78170-25DF-474D-BFEB-A08DB7E27972}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1D-41B7-95D1-0491AD5FAE9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{BB47E797-C6D6-4397-887C-C0AC050D913B}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1D-41B7-95D1-0491AD5FAE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351D-41B7-95D1-0491AD5FAE98}"/>
            </c:ext>
          </c:extLst>
        </c:ser>
        <c:dLbls>
          <c:showLegendKey val="0"/>
          <c:showVal val="1"/>
          <c:showCatName val="0"/>
          <c:showSerName val="0"/>
          <c:showPercent val="0"/>
          <c:showBubbleSize val="0"/>
        </c:dLbls>
        <c:axId val="115883648"/>
        <c:axId val="115885216"/>
      </c:scatterChart>
      <c:valAx>
        <c:axId val="115883648"/>
        <c:scaling>
          <c:orientation val="minMax"/>
          <c:max val="65.8"/>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85216"/>
        <c:crosses val="autoZero"/>
        <c:crossBetween val="midCat"/>
      </c:valAx>
      <c:valAx>
        <c:axId val="115885216"/>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8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{0B83A184-9840-4B1F-9C33-ACE40AB73F8D}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12D-465A-8A59-F3BC9A9F1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{3C4C8874-AF77-4536-A057-623C8FD895FA}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2D-465A-8A59-F3BC9A9F1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{E3C2B7C8-0402-41D5-AF6F-FE8944BFBCAF}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2D-465A-8A59-F3BC9A9F1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{034258FB-9E52-4154-AF3A-462BDC8BFF13}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2D-465A-8A59-F3BC9A9F1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{949C721B-EFB4-40E8-993F-D0359C2B2C6A}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2D-465A-8A59-F3BC9A9F13EA}"/>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{25253497-D24F-46A3-A68F-5B4007CBE489}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12D-465A-8A59-F3BC9A9F13E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{F5076E8C-5FA8-47D4-B142-7DC66991F48E}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12D-465A-8A59-F3BC9A9F13EA}"/>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{C48DA8BF-9C0B-468B-AECC-0CB954975AFA}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12D-465A-8A59-F3BC9A9F13E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{0B4FA131-7DCC-4C56-8F72-08E7AC26AA86}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12D-465A-8A59-F3BC9A9F1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c:v>
                </c:pt>
                <c:pt idx="16">
                  <c:v>9.9</c:v>
                </c:pt>
                <c:pt idx="24">
                  <c:v>10.1</c:v>
                </c:pt>
                <c:pt idx="32">
                  <c:v>10</c:v>
                </c:pt>
              </c:numCache>
            </c:numRef>
          </c:xVal>
          <c:yVal>
            <c:numRef>
              <c:f>公会計指標分析・財政指標組合せ分析表!$BP$73:$DC$73</c:f>
              <c:numCache>
                <c:formatCode>#,##0.0;"▲ "#,##0.0</c:formatCode>
                <c:ptCount val="40"/>
                <c:pt idx="0">
                  <c:v>58</c:v>
                </c:pt>
                <c:pt idx="8">
                  <c:v>59.3</c:v>
                </c:pt>
                <c:pt idx="16">
                  <c:v>56.3</c:v>
                </c:pt>
                <c:pt idx="24">
                  <c:v>59.2</c:v>
                </c:pt>
                <c:pt idx="32">
                  <c:v>52.5</c:v>
                </c:pt>
              </c:numCache>
            </c:numRef>
          </c:yVal>
          <c:smooth val="0"/>
          <c:extLst>
            <c:ext xmlns:c16="http://schemas.microsoft.com/office/drawing/2014/chart" uri="{C3380CC4-5D6E-409C-BE32-E72D297353CC}">
              <c16:uniqueId val="{00000009-812D-465A-8A59-F3BC9A9F1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{3E77D847-40A3-4F4B-A8DF-65740F7713CA}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12D-465A-8A59-F3BC9A9F1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{1F5F2167-528F-48EF-BE57-FD2514A183FA}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2D-465A-8A59-F3BC9A9F1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{8A049039-AFE7-4F70-A10D-289E92DED911}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2D-465A-8A59-F3BC9A9F1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{85825E08-2035-40EE-A7FF-46E92B5F3D30}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2D-465A-8A59-F3BC9A9F1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{924D42C2-ED9C-4CE6-AC9C-DBCDFE089634}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2D-465A-8A59-F3BC9A9F13E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{A1E6EC41-2698-4EE9-A1BD-0AD0B6CCC326}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12D-465A-8A59-F3BC9A9F13E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{19B98E57-EAB2-4A2A-8519-822B937C4C38}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12D-465A-8A59-F3BC9A9F13E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{BEC75BAB-2E2D-4632-90C0-C138D800C492}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12D-465A-8A59-F3BC9A9F13E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{EEB2B863-F71D-456C-8F05-BB099722CDFC}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12D-465A-8A59-F3BC9A9F1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c:ext xmlns:c16="http://schemas.microsoft.com/office/drawing/2014/chart" uri="{C3380CC4-5D6E-409C-BE32-E72D297353CC}">
              <c16:uniqueId val="{00000013-812D-465A-8A59-F3BC9A9F13EA}"/>
            </c:ext>
          </c:extLst>
        </c:ser>
        <c:dLbls>
          <c:showLegendKey val="0"/>
          <c:showVal val="1"/>
          <c:showCatName val="0"/>
          <c:showSerName val="0"/>
          <c:showPercent val="0"/>
          <c:showBubbleSize val="0"/>
        </c:dLbls>
        <c:axId val="440501928"/>
        <c:axId val="440500752"/>
      </c:scatterChart>
      <c:valAx>
        <c:axId val="440501928"/>
        <c:scaling>
          <c:orientation val="minMax"/>
          <c:max val="1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500752"/>
        <c:crosses val="autoZero"/>
        <c:crossBetween val="midCat"/>
      </c:valAx>
      <c:valAx>
        <c:axId val="440500752"/>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501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元利償還金等の額については、平成</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年度借入の地方道整備事業や平成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年度借入の地域総合整備事業の償還が終了したことや、公営企業債の元利償還金に対する繰入金が減少したことにより、前年度と比べて</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算入公債費等については、ほぼ横ばいとなっている。</a:t>
          </a:r>
        </a:p>
        <a:p>
          <a:r>
            <a:rPr kumimoji="1" lang="ja-JP" altLang="en-US" sz="1400">
              <a:latin typeface="ＭＳ ゴシック" pitchFamily="49" charset="-128"/>
              <a:ea typeface="ＭＳ ゴシック" pitchFamily="49" charset="-128"/>
            </a:rPr>
            <a:t>　引き続き、起債充当事業を厳選し、さらに合併特例債等の交付税算入率の有利な起債を活用し、実質公債費比率の改善に努める。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大和総合病院に係る大型医療機器導入により</a:t>
          </a:r>
          <a:r>
            <a:rPr kumimoji="1" lang="ja-JP" altLang="en-US" sz="1400">
              <a:solidFill>
                <a:sysClr val="windowText" lastClr="000000"/>
              </a:solidFill>
              <a:latin typeface="ＭＳ ゴシック" pitchFamily="49" charset="-128"/>
              <a:ea typeface="ＭＳ ゴシック" pitchFamily="49" charset="-128"/>
            </a:rPr>
            <a:t>公営企業債等繰入見込額が増加</a:t>
          </a:r>
          <a:r>
            <a:rPr kumimoji="1" lang="ja-JP" altLang="en-US" sz="1400">
              <a:latin typeface="ＭＳ ゴシック" pitchFamily="49" charset="-128"/>
              <a:ea typeface="ＭＳ ゴシック" pitchFamily="49" charset="-128"/>
            </a:rPr>
            <a:t>したものの、年齢構成の変動等により</a:t>
          </a:r>
          <a:r>
            <a:rPr kumimoji="1" lang="ja-JP" altLang="en-US" sz="1400">
              <a:solidFill>
                <a:sysClr val="windowText" lastClr="000000"/>
              </a:solidFill>
              <a:latin typeface="ＭＳ ゴシック" pitchFamily="49" charset="-128"/>
              <a:ea typeface="ＭＳ ゴシック" pitchFamily="49" charset="-128"/>
            </a:rPr>
            <a:t>退職手当負担見込額が減少</a:t>
          </a:r>
          <a:r>
            <a:rPr kumimoji="1" lang="ja-JP" altLang="en-US" sz="1400">
              <a:latin typeface="ＭＳ ゴシック" pitchFamily="49" charset="-128"/>
              <a:ea typeface="ＭＳ ゴシック" pitchFamily="49" charset="-128"/>
            </a:rPr>
            <a:t>したため、将来負担額は前年度と比べて</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一方、充当可能基金は、財政調整基金の取崩額の減少等により、前年度と比べて増加した。これにより、将来負担比率の分子は前年度と比べて</a:t>
          </a:r>
          <a:r>
            <a:rPr kumimoji="1" lang="en-US" altLang="ja-JP" sz="1400">
              <a:latin typeface="ＭＳ ゴシック" pitchFamily="49" charset="-128"/>
              <a:ea typeface="ＭＳ ゴシック" pitchFamily="49" charset="-128"/>
            </a:rPr>
            <a:t>768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5,555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今後も、起債充当事業を厳選し、地方債の発行額を抑制すること等により、将来負担比率の改善に努める。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減債基金を取り崩した一方、財政調整基金の残高が増加したこと、公共施設等整備基金を創設したこと等により、前年度と比べて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計画的かつ安定的な財政運営を図るため、第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次光市行政改革大綱に基づき一定規模の基金を確保し年度間の財源調整に備える。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光市未来創造基金：市民の連帯の強化及び地域の振興に資する事業の推進。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光市公共施設等整備基金：市の公共施設等の整備等に必要な経費の財源に充てる。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光市漁業振興基金：水産業を振興し、漁業者の経営安定を図る。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光市スポーツ振興基金：スポーツを振興し、市民生活の向上を図る。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年度に新たに創設し積立を行ったことにより、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光市公共施設等整備基金：光市公共施設等総合管理計画の期間である平成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年）度末までの累計積立額として、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当初予算編成段階における財源不足額の圧縮や市税収入の増収等により、前年度と比べて取崩額が減少したため、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今後の社会経済情勢の変動に柔軟に対応できるよう、平成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地方債の償還に備えることで計画的かつ安定的な財政運営を図るため、今後も適切に積立を行う。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F3CC9C-14E0-4155-87BE-45734F012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D5EDB1-DBF7-4EA6-B007-83E5AB7A2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4DDC06-60DE-4C91-8046-97FC76A74C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2B762B9-2DD1-4C0B-B823-1ADE2A3808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C417EB9-1E33-44CB-94AB-8E337F1783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447C72-DC54-4680-89D0-7B6E626406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BE3C13F-8F07-4AA5-A89F-AFF6F9C65D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6926F7-670E-4FF7-8E71-E79B9324A3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78FC2E3-6A5C-4AB7-AE2F-ABC6D7CBA16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BBFB0B8-79E7-4146-B0BE-58CE93D095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C083D41-69A3-46D3-A1C5-5844CDC5D7C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2A5A5C9-5A80-4208-BBB7-CA5A616555A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9B0620-8E41-4A38-A7A7-4A27A19F13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B26F2B-1CFC-4A10-804D-69DF40BBD9B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A141673-7791-4F3E-8974-E65D4F1A0A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9825DE6-14E6-4022-8E9D-8BA86E7F3E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FEEA5FE-85E8-4719-9635-C3FEE90FBB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3C325D9-14C9-4218-BFDE-09E92E4FEB7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6D04A9-D828-44E6-B160-AB6FCF7BA0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FDBB0BB-0C9E-4676-A003-5B1FD20279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C770F7-070F-473B-ADA7-3178DC72392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4599B34-F7BC-45E1-8E61-ED5C74D8FD0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37FD772-68EA-4EB1-A359-039FEA5E9F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F7FAC4-099B-4308-94A9-A2BA0FFF93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B3EE14B-2674-4F63-AEE2-F8DB62D8D0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8F8ABDA-3BDB-40FF-B4A8-CBD39217302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57EEACF-01FF-40D4-B0DE-F6254CCAED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D5C397F-4785-4602-9245-2A03F39184F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8795E4C-6D81-4C82-88C2-DE97D69FA3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4AAA0E0-624B-44AE-B0CF-C8818183F41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D34627F2-0505-47B5-A41E-7777C882BFD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D9966A5-1352-4B33-8EC4-6A69ACC42A1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4863E102-68C2-4C5B-8A2F-858C034D4E9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C3E9490-1CE2-49AB-A28B-3FEA0D937C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8172475B-BD5D-4A9C-B07A-CAF4E3B20AB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C01CC9B-E001-4985-B6C7-079D1CFD17F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A8B8AD3-8C59-4827-AE8F-4302D403833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C7485D5-217E-49BD-8B0C-5E9FF4A667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433E194-F61A-41F8-8B4A-2ADF47244FA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DFA5CFF-9C44-40DB-8702-78187B11925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7DCC71D3-2BE5-46F9-A524-1DA04889FB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0C90206-B8F4-447C-B7F5-E42493AE23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3DF6EC3-A2C2-42A5-8E62-15ED31D074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91835E1-CF48-4034-843D-6F26C76F56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33D6C40-2B21-4D3C-81A8-1AD2400FD24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AE97361-E3F6-499D-8366-522BB62CFE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類似団体、全国平均、山口県平均と比較して高い水準にあり、前年度と比べて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主な要因は、有形固定資産の減価償却費累計額が、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新規形成</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の割合を上回ったことによる。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年度策定の公共施設等総合管理計画に基づき、除却や統廃合による保有総量の適正化を図りながら老朽化対策を進めていく。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B237B93-D3BE-41CC-9AA5-ACB480F0CBD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80042FC-2307-497D-A8C2-E3934DBFBB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5AB57A2-1306-4DCA-947B-0D86E02E82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CD1CD2D-CB18-4D78-BE18-620BE66DC10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469536A-2613-464C-98D7-8C1091B2FF5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57AF4FD6-8916-4D95-8E30-6D5E6932F57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DCF23731-C440-42A7-BF47-01C19D47A00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20982837-FFFE-4D49-95BC-EE7F153AFE5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82FB711-C954-485C-ADE6-E8CE9B99F6A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10F1758-BA06-4643-86A9-74F35B6F558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9A9884D-58F7-4914-80D7-5DCE5093539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375214F-DFAD-4FB6-A5C9-B9C750E53D9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1AFE52FC-E655-4526-B1DA-B3816768819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61AB3F81-C89B-4341-850E-48A98B1BFF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7F9182AF-1520-4DBD-BBFE-98F52C434F4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8F82E088-43C3-459E-8AEC-50FE2AFE05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a:extLst>
            <a:ext uri="{FF2B5EF4-FFF2-40B4-BE49-F238E27FC236}">
              <a16:creationId xmlns:a16="http://schemas.microsoft.com/office/drawing/2014/main" id="{77B2D034-7398-43B6-BA1C-06E6E09C0A69}"/>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a:extLst>
            <a:ext uri="{FF2B5EF4-FFF2-40B4-BE49-F238E27FC236}">
              <a16:creationId xmlns:a16="http://schemas.microsoft.com/office/drawing/2014/main" id="{6B9AA6A2-7BB9-42F4-B09A-48A442462A07}"/>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a:extLst>
            <a:ext uri="{FF2B5EF4-FFF2-40B4-BE49-F238E27FC236}">
              <a16:creationId xmlns:a16="http://schemas.microsoft.com/office/drawing/2014/main" id="{8E422D28-78EE-4027-AA2B-372A68CBEC69}"/>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a:extLst>
            <a:ext uri="{FF2B5EF4-FFF2-40B4-BE49-F238E27FC236}">
              <a16:creationId xmlns:a16="http://schemas.microsoft.com/office/drawing/2014/main" id="{D3E8A565-5F2C-4C9B-BE04-6066A3EA341F}"/>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8455D7F1-EF11-45BA-A653-BD0A12932036}"/>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a:extLst>
            <a:ext uri="{FF2B5EF4-FFF2-40B4-BE49-F238E27FC236}">
              <a16:creationId xmlns:a16="http://schemas.microsoft.com/office/drawing/2014/main" id="{46BB58AB-CA93-4E9F-B255-67A288BC6B0B}"/>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0AB98E94-B15D-48B3-867B-08C7CE51E86F}"/>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a:extLst>
            <a:ext uri="{FF2B5EF4-FFF2-40B4-BE49-F238E27FC236}">
              <a16:creationId xmlns:a16="http://schemas.microsoft.com/office/drawing/2014/main" id="{B045DEC7-53F9-42D4-B694-6A453B5C3368}"/>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F47BD034-F3AE-4D2A-A086-02017E3CF96B}"/>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B2DEF787-1795-4568-902D-7378A5D301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167C38F-0DED-40A5-84F3-5DBAEF8439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A70058C-B70F-47F7-8C7A-A1E892387D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CBC9816-FED5-454C-8564-6434A6E55C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1075219-ED65-4741-96DD-03E6EA95EE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61807</xdr:rowOff>
    </xdr:from>
    <xdr:to>
      <xdr:col>23</xdr:col>
      <xdr:colOff>136525</xdr:colOff>
      <xdr:row>29</xdr:row>
      <xdr:rowOff>163407</xdr:rowOff>
    </xdr:to>
    <xdr:sp macro="" textlink="">
      <xdr:nvSpPr>
        <xdr:cNvPr id="78" name="楕円 77">
          <a:extLst>
            <a:ext uri="{FF2B5EF4-FFF2-40B4-BE49-F238E27FC236}">
              <a16:creationId xmlns:a16="http://schemas.microsoft.com/office/drawing/2014/main" id="{5C23E248-72BD-4EB2-98A7-7A0DF9307BF4}"/>
            </a:ext>
          </a:extLst>
        </xdr:cNvPr>
        <xdr:cNvSpPr/>
      </xdr:nvSpPr>
      <xdr:spPr>
        <a:xfrm>
          <a:off x="47117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84684</xdr:rowOff>
    </xdr:from>
    <xdr:ext cx="405111" cy="259045"/>
    <xdr:sp macro="" textlink="">
      <xdr:nvSpPr>
        <xdr:cNvPr id="79" name="有形固定資産減価償却率該当値テキスト">
          <a:extLst>
            <a:ext uri="{FF2B5EF4-FFF2-40B4-BE49-F238E27FC236}">
              <a16:creationId xmlns:a16="http://schemas.microsoft.com/office/drawing/2014/main" id="{8F2B3CBD-D356-4276-9B67-E3D28D01DA6A}"/>
            </a:ext>
          </a:extLst>
        </xdr:cNvPr>
        <xdr:cNvSpPr txBox="1"/>
      </xdr:nvSpPr>
      <xdr:spPr>
        <a:xfrm>
          <a:off x="4813300" y="565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0" name="楕円 79">
          <a:extLst>
            <a:ext uri="{FF2B5EF4-FFF2-40B4-BE49-F238E27FC236}">
              <a16:creationId xmlns:a16="http://schemas.microsoft.com/office/drawing/2014/main" id="{C0D050EB-857F-4780-8227-AAF3064FAF84}"/>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170180</xdr:rowOff>
    </xdr:to>
    <xdr:cxnSp macro="">
      <xdr:nvCxnSpPr>
        <xdr:cNvPr id="81" name="直線コネクタ 80">
          <a:extLst>
            <a:ext uri="{FF2B5EF4-FFF2-40B4-BE49-F238E27FC236}">
              <a16:creationId xmlns:a16="http://schemas.microsoft.com/office/drawing/2014/main" id="{3A97544D-B9FC-4993-8F9A-DC704E5F8DBF}"/>
            </a:ext>
          </a:extLst>
        </xdr:cNvPr>
        <xdr:cNvCxnSpPr/>
      </xdr:nvCxnSpPr>
      <xdr:spPr>
        <a:xfrm flipV="1">
          <a:off x="4051300" y="585618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2" name="楕円 81">
          <a:extLst>
            <a:ext uri="{FF2B5EF4-FFF2-40B4-BE49-F238E27FC236}">
              <a16:creationId xmlns:a16="http://schemas.microsoft.com/office/drawing/2014/main" id="{C1374676-AA71-43EB-AA19-ED98A18C7935}"/>
            </a:ext>
          </a:extLst>
        </xdr:cNvPr>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59902</xdr:rowOff>
    </xdr:to>
    <xdr:cxnSp macro="">
      <xdr:nvCxnSpPr>
        <xdr:cNvPr id="83" name="直線コネクタ 82">
          <a:extLst>
            <a:ext uri="{FF2B5EF4-FFF2-40B4-BE49-F238E27FC236}">
              <a16:creationId xmlns:a16="http://schemas.microsoft.com/office/drawing/2014/main" id="{6A7D11A6-E5AD-461C-B9EB-8254E9CA4673}"/>
            </a:ext>
          </a:extLst>
        </xdr:cNvPr>
        <xdr:cNvCxnSpPr/>
      </xdr:nvCxnSpPr>
      <xdr:spPr>
        <a:xfrm flipV="1">
          <a:off x="3289300" y="59137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a:extLst>
            <a:ext uri="{FF2B5EF4-FFF2-40B4-BE49-F238E27FC236}">
              <a16:creationId xmlns:a16="http://schemas.microsoft.com/office/drawing/2014/main" id="{6082D906-95A0-4947-B61C-F5618AF1A4CD}"/>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a:extLst>
            <a:ext uri="{FF2B5EF4-FFF2-40B4-BE49-F238E27FC236}">
              <a16:creationId xmlns:a16="http://schemas.microsoft.com/office/drawing/2014/main" id="{01E4CB98-64E6-4A8B-88E7-4AF0F2D5F0FC}"/>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86" name="n_1mainValue有形固定資産減価償却率">
          <a:extLst>
            <a:ext uri="{FF2B5EF4-FFF2-40B4-BE49-F238E27FC236}">
              <a16:creationId xmlns:a16="http://schemas.microsoft.com/office/drawing/2014/main" id="{54622FE5-37C1-476B-BE0F-ACCFED596C8A}"/>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87" name="n_2mainValue有形固定資産減価償却率">
          <a:extLst>
            <a:ext uri="{FF2B5EF4-FFF2-40B4-BE49-F238E27FC236}">
              <a16:creationId xmlns:a16="http://schemas.microsoft.com/office/drawing/2014/main" id="{89A643B5-18E0-4304-A911-9BD9A89F1139}"/>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642E98A5-9339-4F22-A48D-F0DD4C87D7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E65C4D93-C5D0-4250-824F-FB7FD2033D3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2805E74C-F3B5-458B-964B-2F65192BB3D9}"/>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10EBF074-5ADF-4942-ADB6-1B75627824C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5FE1AF4A-8470-40DC-9DCE-F3A5FEFB1E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61054A87-15BA-42A1-948A-F968C43582A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995D785B-9F6F-4845-A78E-A84F56DCDD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7739E027-A76D-47E3-B26B-12C27A8F37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996A947C-732A-4FA1-A30C-7431C15325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2ED5AFA8-0BB0-45B7-A30E-1E4B1F0FA2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799A6EE8-B5F8-49B6-9220-1E8768A96C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AC798DF1-1A3C-4D4E-BB17-6C5469B75F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E2B5D93F-F995-4CD9-B78A-9E34FA63D1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i="0" u="none">
              <a:solidFill>
                <a:sysClr val="windowText" lastClr="000000"/>
              </a:solidFill>
              <a:latin typeface="ＭＳ Ｐゴシック" panose="020B0600070205080204" pitchFamily="50" charset="-128"/>
              <a:ea typeface="ＭＳ Ｐゴシック" panose="020B0600070205080204" pitchFamily="50" charset="-128"/>
            </a:rPr>
            <a:t>　類似団体、全国平均、山口県平均と比較して高い水準にあるが、</a:t>
          </a:r>
          <a:r>
            <a:rPr kumimoji="1" lang="ja-JP" altLang="ja-JP" sz="1100" i="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財政調整基金の取</a:t>
          </a:r>
          <a:r>
            <a:rPr kumimoji="1" lang="ja-JP" altLang="en-US" sz="1100" i="0">
              <a:solidFill>
                <a:sysClr val="windowText" lastClr="000000"/>
              </a:solidFill>
              <a:effectLst/>
              <a:latin typeface="ＭＳ Ｐゴシック" panose="020B0600070205080204" pitchFamily="50" charset="-128"/>
              <a:ea typeface="ＭＳ Ｐゴシック" panose="020B0600070205080204" pitchFamily="50" charset="-128"/>
              <a:cs typeface="+mn-cs"/>
            </a:rPr>
            <a:t>崩</a:t>
          </a:r>
          <a:r>
            <a:rPr kumimoji="1" lang="ja-JP" altLang="ja-JP" sz="1100" i="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en-US" sz="1100" i="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が減少したため、</a:t>
          </a:r>
          <a:r>
            <a:rPr kumimoji="1" lang="ja-JP" altLang="en-US" sz="1100" i="0" u="none">
              <a:solidFill>
                <a:sysClr val="windowText" lastClr="000000"/>
              </a:solidFill>
              <a:latin typeface="ＭＳ Ｐゴシック" panose="020B0600070205080204" pitchFamily="50" charset="-128"/>
              <a:ea typeface="ＭＳ Ｐゴシック" panose="020B0600070205080204" pitchFamily="50" charset="-128"/>
            </a:rPr>
            <a:t>前年度と比べ</a:t>
          </a:r>
          <a:r>
            <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100" i="0" u="none">
              <a:solidFill>
                <a:sysClr val="windowText" lastClr="000000"/>
              </a:solidFill>
              <a:latin typeface="ＭＳ Ｐゴシック" panose="020B0600070205080204" pitchFamily="50" charset="-128"/>
              <a:ea typeface="ＭＳ Ｐゴシック" panose="020B0600070205080204" pitchFamily="50" charset="-128"/>
            </a:rPr>
            <a:t>年短くなった。</a:t>
          </a:r>
          <a:endPar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i="0" u="none">
              <a:solidFill>
                <a:sysClr val="windowText" lastClr="000000"/>
              </a:solidFill>
              <a:latin typeface="ＭＳ Ｐゴシック" panose="020B0600070205080204" pitchFamily="50" charset="-128"/>
              <a:ea typeface="ＭＳ Ｐゴシック" panose="020B0600070205080204" pitchFamily="50" charset="-128"/>
            </a:rPr>
            <a:t>　今後も、市債発行を伴う普通建設事業の厳選により、将来負担額の抑制に努め、歳出の削減を図ることで業務収支の改善に努める。</a:t>
          </a:r>
          <a:endPar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D1DAC350-F27E-4A30-A48A-81DDCEB08E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AADB34CA-0E0D-42E8-BEE5-05AB2402CF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514C02D5-290A-483B-AEFE-A1F591460EE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B5C8461B-2760-41AE-B008-92B02362130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6C23F8E0-C098-4C87-8C31-5298A61EF2C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11F21F47-FC5C-4F8B-97AB-070F99F8A224}"/>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AB3FAE81-B2F8-4634-9FEE-C7CA5B85B60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7A8D873E-5C62-4FEC-8A91-C5787818DA53}"/>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5FFE54DF-016D-4F0A-AD5F-789BAA9C577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23DB6888-9F53-45E4-B5B6-FD583FBEDFC7}"/>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E0B884F1-A05C-4AA0-BDCD-C9B2B1D08D1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EB5580EF-0526-41C9-BB6F-0738BC91FA2E}"/>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EEAB8D68-2339-4710-A57C-129D7379A4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544C8104-7E63-4C4E-A617-9CB14F796D8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639865CC-C976-4591-ACDE-5ABCE3ECFA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9F21A79C-DD1C-4F2F-BA93-75F4C21C228C}"/>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8FA1392B-4871-40D3-811C-4EE02C309D5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5E70CBF4-007E-4DB1-AE62-472C8425DD4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a:extLst>
            <a:ext uri="{FF2B5EF4-FFF2-40B4-BE49-F238E27FC236}">
              <a16:creationId xmlns:a16="http://schemas.microsoft.com/office/drawing/2014/main" id="{462EDE07-4573-4361-B2C1-34EBC261DC9E}"/>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a:extLst>
            <a:ext uri="{FF2B5EF4-FFF2-40B4-BE49-F238E27FC236}">
              <a16:creationId xmlns:a16="http://schemas.microsoft.com/office/drawing/2014/main" id="{AF674199-8198-403D-B5D5-421F2C6F5130}"/>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a:extLst>
            <a:ext uri="{FF2B5EF4-FFF2-40B4-BE49-F238E27FC236}">
              <a16:creationId xmlns:a16="http://schemas.microsoft.com/office/drawing/2014/main" id="{CA15C596-EE45-43D3-979D-86049C7FE6B1}"/>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a:extLst>
            <a:ext uri="{FF2B5EF4-FFF2-40B4-BE49-F238E27FC236}">
              <a16:creationId xmlns:a16="http://schemas.microsoft.com/office/drawing/2014/main" id="{FA1DFB3A-A4FF-418B-9835-9C91EFFE19A3}"/>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EAA9922E-BD20-4000-9A31-8B1AF346E6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E6633326-A289-40B5-B872-11EEB323EE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80FD49E-B490-4C11-B8D7-A4352E8944F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F96104E-51F9-44E6-B111-9F6905C7B0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BE3B95D-47E1-45FE-95CA-F8BFB3CF4D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8" name="楕円 127">
          <a:extLst>
            <a:ext uri="{FF2B5EF4-FFF2-40B4-BE49-F238E27FC236}">
              <a16:creationId xmlns:a16="http://schemas.microsoft.com/office/drawing/2014/main" id="{84A7FDF6-A2EC-4A27-A1EC-C77808CF0D57}"/>
            </a:ext>
          </a:extLst>
        </xdr:cNvPr>
        <xdr:cNvSpPr/>
      </xdr:nvSpPr>
      <xdr:spPr>
        <a:xfrm>
          <a:off x="147447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9" name="債務償還可能年数該当値テキスト">
          <a:extLst>
            <a:ext uri="{FF2B5EF4-FFF2-40B4-BE49-F238E27FC236}">
              <a16:creationId xmlns:a16="http://schemas.microsoft.com/office/drawing/2014/main" id="{07443076-A051-4D97-ACAE-11EEBE7C2203}"/>
            </a:ext>
          </a:extLst>
        </xdr:cNvPr>
        <xdr:cNvSpPr txBox="1"/>
      </xdr:nvSpPr>
      <xdr:spPr>
        <a:xfrm>
          <a:off x="14846300" y="562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AE7B5BA3-49FC-4181-9DA1-27D422D89D3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891F75-4327-44DB-8DBC-A1C5F4F129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97F05CD7-D321-4E54-AEF7-615B522A692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9DE7FB49-A81F-4C2D-B784-DB01B9FF51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9CBFE71-FAB7-4EB5-ACCA-2A23C446AB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CC045F1F-ACC1-436C-A781-0CF381D79A9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EFCCFD-53FF-4729-A342-6F240BB161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6E876F-7E4B-4B02-B382-C748B7E49F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7D6E7A-10B9-4472-AB73-F109D6A15B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08819D-2600-4A98-8C1A-574884EE95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11B70A-CFE0-4C17-95AD-EEA4B0A6FC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CC75DF-AC54-4E41-9E9B-345E1DA6B2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6B6E2C-7547-4250-9932-FD645FB25E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1E3EC7-D06F-4FDD-8B5A-3298479106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3AEE75-054A-49EE-A726-2E62025829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7EB3DF-E970-4EEA-BFF8-BB1FEEC9C8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EAC2BB-A7C1-41D0-BD10-06C65668F2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924AF5-7E5A-47D3-912D-8C32AE34B1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C1542E-9BE8-4DF5-B6D5-611C4EB95C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E792FD-9D43-466E-B3AC-08C13BE6DE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B22FD7-6CD7-4ACA-81C9-75FEE7DCE1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DD624DF-C6BB-4616-A103-15DEF788D85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E40AEF-E7C1-4D9B-887E-55C9EC3FA5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7794FF-264E-4319-B4AD-0E2D25E19D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79C951-F4E6-4F45-AFB3-1EB3ECB779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061FE9-C51F-4619-8358-915104C29F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D702C2-4D6E-4E88-BEBB-B3360D596F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576E7B-6B5A-4714-B07E-6137AC9E91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1E7F6F-0D80-4BFE-8E9C-ECA5242F28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100CDE-45C4-4986-8DDF-01CBD72669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CC35CD-478A-4184-9567-776312857C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BACC90-89A9-4302-9187-3FF46A493A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360C6B-327A-468E-8A51-3C8EA64090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46056C-DD39-4FF0-8E7C-13FE1CC75C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1129D95-8097-47EB-9A0F-5FF4152A171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EBA0AAC-F9CC-4091-BAFB-531B0CE9A6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B9FF11E-9118-4314-9F8C-6C4C7A335F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EE4FAD6-F837-4C00-B2EA-D265646C44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2102166-6EE9-45FD-A921-81A04331E4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327E45C-B5C5-4D53-B8AB-CA54B6DA29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F920710-30A7-4CE8-91EB-5CC16F99AE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B791657-3A59-49C6-869D-E1790C73FD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5B7A1C8-8382-4BD6-B657-86B49709FD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596ED5E-3573-4F21-BBE6-7D9689D83D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91CCB28-005B-43E9-86B4-A2B3BB9FBB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27DAB3E-F206-4B1D-8E58-0CEEDCDC1D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47DB82E-63A0-46B6-91A2-51A3A657BC4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25716CC-FECF-4413-B9B8-31E348FDAEA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A34D677-18FA-4F79-AF9C-7236237C259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27A63AA-4666-4E43-A6AD-6CA6370C5D7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20D8CF2-FDF7-4BF5-BC19-091F0198034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F2364D7-09B8-4A4C-8FC5-5DB016652C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608318A-44AF-4A97-B37A-CC44D2B8180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F34941E-E3A8-4E37-90F8-B08AC12209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9B7CCEA-5B2E-4985-B992-C79566673E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CAAC76C-451E-4DDC-A5E9-8CC16CC4418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E16F642-8550-4A5D-A1BF-E4EB983C037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80CEBF7-7A00-4ABA-8C83-A04CA23B0B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7155313-BDE4-44FE-B7E4-C9014D8CF7C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73C758F-F120-4D30-8D04-FE89CDB1345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3475FB90-5651-4084-AC74-C2ECD9E29590}"/>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D70A598E-CF96-4B4A-B766-4AE81CC1710E}"/>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ACD1B41E-40DA-4840-92E8-34E7F9A83A05}"/>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BF2A7C12-F650-4ECA-9EBC-E3C9B221C3F6}"/>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50C584A9-28EE-4D39-BDEE-0684FF8D1773}"/>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a:extLst>
            <a:ext uri="{FF2B5EF4-FFF2-40B4-BE49-F238E27FC236}">
              <a16:creationId xmlns:a16="http://schemas.microsoft.com/office/drawing/2014/main" id="{F4618078-451A-40B6-9097-823355D8A45F}"/>
            </a:ext>
          </a:extLst>
        </xdr:cNvPr>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3676F28C-DEF6-4D50-879E-E9554AB00AE8}"/>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DCCFC55D-97FC-4EBF-91E9-A566C9CCF520}"/>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DD5EA67E-A24B-446F-AB5F-119023E9350F}"/>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506FDD9-C39A-4FC6-9001-8BBCDFE427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F66453-B6AF-4AE4-A69E-5031B9F8D48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E7A69E-7B05-47DE-B487-E95916AA12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F5A677-926B-4E29-A866-A306C54174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D6889B-7D87-42F3-B75C-2328907C73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0" name="楕円 69">
          <a:extLst>
            <a:ext uri="{FF2B5EF4-FFF2-40B4-BE49-F238E27FC236}">
              <a16:creationId xmlns:a16="http://schemas.microsoft.com/office/drawing/2014/main" id="{07D12689-F38F-4BE1-817B-0520981FD1E6}"/>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1" name="【道路】&#10;有形固定資産減価償却率該当値テキスト">
          <a:extLst>
            <a:ext uri="{FF2B5EF4-FFF2-40B4-BE49-F238E27FC236}">
              <a16:creationId xmlns:a16="http://schemas.microsoft.com/office/drawing/2014/main" id="{C05EEA15-36B6-451C-A5A3-6BBCCECB2E48}"/>
            </a:ext>
          </a:extLst>
        </xdr:cNvPr>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2" name="楕円 71">
          <a:extLst>
            <a:ext uri="{FF2B5EF4-FFF2-40B4-BE49-F238E27FC236}">
              <a16:creationId xmlns:a16="http://schemas.microsoft.com/office/drawing/2014/main" id="{A9810936-2925-45D9-B387-3207710C406B}"/>
            </a:ext>
          </a:extLst>
        </xdr:cNvPr>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11430</xdr:rowOff>
    </xdr:to>
    <xdr:cxnSp macro="">
      <xdr:nvCxnSpPr>
        <xdr:cNvPr id="73" name="直線コネクタ 72">
          <a:extLst>
            <a:ext uri="{FF2B5EF4-FFF2-40B4-BE49-F238E27FC236}">
              <a16:creationId xmlns:a16="http://schemas.microsoft.com/office/drawing/2014/main" id="{FAD22BA7-0E19-43B0-96D6-D2152948A892}"/>
            </a:ext>
          </a:extLst>
        </xdr:cNvPr>
        <xdr:cNvCxnSpPr/>
      </xdr:nvCxnSpPr>
      <xdr:spPr>
        <a:xfrm flipV="1">
          <a:off x="3797300" y="649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4" name="楕円 73">
          <a:extLst>
            <a:ext uri="{FF2B5EF4-FFF2-40B4-BE49-F238E27FC236}">
              <a16:creationId xmlns:a16="http://schemas.microsoft.com/office/drawing/2014/main" id="{E33CB7B8-D0AA-4071-AE82-486E85A1E7F0}"/>
            </a:ext>
          </a:extLst>
        </xdr:cNvPr>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5" name="直線コネクタ 74">
          <a:extLst>
            <a:ext uri="{FF2B5EF4-FFF2-40B4-BE49-F238E27FC236}">
              <a16:creationId xmlns:a16="http://schemas.microsoft.com/office/drawing/2014/main" id="{EEABF2E8-A94D-4082-8F12-C541F1FCB335}"/>
            </a:ext>
          </a:extLst>
        </xdr:cNvPr>
        <xdr:cNvCxnSpPr/>
      </xdr:nvCxnSpPr>
      <xdr:spPr>
        <a:xfrm flipV="1">
          <a:off x="2908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a:extLst>
            <a:ext uri="{FF2B5EF4-FFF2-40B4-BE49-F238E27FC236}">
              <a16:creationId xmlns:a16="http://schemas.microsoft.com/office/drawing/2014/main" id="{34BB48D9-CDC5-4A2E-91A6-D81BFCA770E0}"/>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a:extLst>
            <a:ext uri="{FF2B5EF4-FFF2-40B4-BE49-F238E27FC236}">
              <a16:creationId xmlns:a16="http://schemas.microsoft.com/office/drawing/2014/main" id="{1E92718E-0D71-4BEF-975B-45C87A0B82EC}"/>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78" name="n_1mainValue【道路】&#10;有形固定資産減価償却率">
          <a:extLst>
            <a:ext uri="{FF2B5EF4-FFF2-40B4-BE49-F238E27FC236}">
              <a16:creationId xmlns:a16="http://schemas.microsoft.com/office/drawing/2014/main" id="{D94AD95A-17EE-48D8-AD2B-C1F4EBC68DA9}"/>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9" name="n_2mainValue【道路】&#10;有形固定資産減価償却率">
          <a:extLst>
            <a:ext uri="{FF2B5EF4-FFF2-40B4-BE49-F238E27FC236}">
              <a16:creationId xmlns:a16="http://schemas.microsoft.com/office/drawing/2014/main" id="{EDA891C0-8120-4987-BC97-FD0DE3234558}"/>
            </a:ext>
          </a:extLst>
        </xdr:cNvPr>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4A2FF6E-E8ED-4A1B-A84D-8868491B83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4E1390F-6A18-4A49-A994-086FFED581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5A9C6FC-EF32-4C47-81EA-7F7A24C958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4F1A5C2-DCAA-43C6-8DCF-5CEE93649B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F69953F-7656-49E6-B3CC-E71CD93F36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4006894-4055-4396-984A-911C033B15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54C6765-F093-4260-BDFB-CBECEBCECB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D1993CB-4485-4DC3-8C6C-2324C5F142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7B60F89-35E2-4ECC-ABED-6266AE318A5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2485B9D-9E09-45E5-854A-CA4F7D2EAD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FAEDB11D-AD56-40B5-BDEC-0AECB6FA04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449F7BC2-7236-4768-8F1E-7E600604AD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2FFCF1E2-4DAE-4E5E-AD55-7739507D90A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D12B0E95-8073-4E00-BABA-A7FEEFC5E92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76620A02-FBE8-4393-80C9-930D13CA18E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D122970B-651A-4F83-97A0-29856C569B7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075B206-8269-4817-B999-71353C4BF7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BDD639B9-42E6-4DF7-BD18-632D7916906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387BEAF9-BFDE-48FC-8D50-E6876FD380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9265A628-6D71-4CE1-938E-C23675D5A3D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DD5CB2F-BA1D-4CE1-A8A8-C4A46ACB3F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E5AFC9D-81D5-4E30-A165-BA5DD23A462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590915F4-0B3D-4096-B6A2-2C6CF5EA65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a:extLst>
            <a:ext uri="{FF2B5EF4-FFF2-40B4-BE49-F238E27FC236}">
              <a16:creationId xmlns:a16="http://schemas.microsoft.com/office/drawing/2014/main" id="{8E91339D-54F7-4CB2-94F1-75301B0CB35C}"/>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a:extLst>
            <a:ext uri="{FF2B5EF4-FFF2-40B4-BE49-F238E27FC236}">
              <a16:creationId xmlns:a16="http://schemas.microsoft.com/office/drawing/2014/main" id="{4EB9EBE3-BA1E-4521-A450-A02F06BEAC1A}"/>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a:extLst>
            <a:ext uri="{FF2B5EF4-FFF2-40B4-BE49-F238E27FC236}">
              <a16:creationId xmlns:a16="http://schemas.microsoft.com/office/drawing/2014/main" id="{D5C0341A-AEC8-41EB-9258-7D773CA6EDA6}"/>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a:extLst>
            <a:ext uri="{FF2B5EF4-FFF2-40B4-BE49-F238E27FC236}">
              <a16:creationId xmlns:a16="http://schemas.microsoft.com/office/drawing/2014/main" id="{09F32C5E-0636-4840-B84B-97D790AB4A9E}"/>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a:extLst>
            <a:ext uri="{FF2B5EF4-FFF2-40B4-BE49-F238E27FC236}">
              <a16:creationId xmlns:a16="http://schemas.microsoft.com/office/drawing/2014/main" id="{208BB317-EFC9-4779-8EFF-205502EEDC9A}"/>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a:extLst>
            <a:ext uri="{FF2B5EF4-FFF2-40B4-BE49-F238E27FC236}">
              <a16:creationId xmlns:a16="http://schemas.microsoft.com/office/drawing/2014/main" id="{F5B11902-4D7A-4851-9114-5053F4154F2C}"/>
            </a:ext>
          </a:extLst>
        </xdr:cNvPr>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a:extLst>
            <a:ext uri="{FF2B5EF4-FFF2-40B4-BE49-F238E27FC236}">
              <a16:creationId xmlns:a16="http://schemas.microsoft.com/office/drawing/2014/main" id="{CF7C3BB9-2EC5-4BD0-A041-9A2C630E0901}"/>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a:extLst>
            <a:ext uri="{FF2B5EF4-FFF2-40B4-BE49-F238E27FC236}">
              <a16:creationId xmlns:a16="http://schemas.microsoft.com/office/drawing/2014/main" id="{F59D259A-BE0F-4728-BAAF-159D3D279020}"/>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a:extLst>
            <a:ext uri="{FF2B5EF4-FFF2-40B4-BE49-F238E27FC236}">
              <a16:creationId xmlns:a16="http://schemas.microsoft.com/office/drawing/2014/main" id="{6F7A1B3F-0D3E-4FC2-BFBE-66BD3A1F81FC}"/>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306F8FA-829E-4CB3-85CF-EFD23A799D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9FADF0C-D887-4F41-B182-3FF21A54FD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505426F-8DF8-4D6E-8F6A-366F5B793FA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54EAE02-3F20-4A5B-B21B-D402C23369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D224E5F-0F43-4236-98E4-02D02A9601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170561</xdr:rowOff>
    </xdr:from>
    <xdr:to>
      <xdr:col>55</xdr:col>
      <xdr:colOff>50800</xdr:colOff>
      <xdr:row>41</xdr:row>
      <xdr:rowOff>100711</xdr:rowOff>
    </xdr:to>
    <xdr:sp macro="" textlink="">
      <xdr:nvSpPr>
        <xdr:cNvPr id="117" name="楕円 116">
          <a:extLst>
            <a:ext uri="{FF2B5EF4-FFF2-40B4-BE49-F238E27FC236}">
              <a16:creationId xmlns:a16="http://schemas.microsoft.com/office/drawing/2014/main" id="{179AB145-915A-44A5-A3A7-46CD690E87D5}"/>
            </a:ext>
          </a:extLst>
        </xdr:cNvPr>
        <xdr:cNvSpPr/>
      </xdr:nvSpPr>
      <xdr:spPr>
        <a:xfrm>
          <a:off x="10426700" y="7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85488</xdr:rowOff>
    </xdr:from>
    <xdr:ext cx="469744" cy="259045"/>
    <xdr:sp macro="" textlink="">
      <xdr:nvSpPr>
        <xdr:cNvPr id="118" name="【道路】&#10;一人当たり延長該当値テキスト">
          <a:extLst>
            <a:ext uri="{FF2B5EF4-FFF2-40B4-BE49-F238E27FC236}">
              <a16:creationId xmlns:a16="http://schemas.microsoft.com/office/drawing/2014/main" id="{D51E9A55-CD4E-450F-B450-ECB779E462C7}"/>
            </a:ext>
          </a:extLst>
        </xdr:cNvPr>
        <xdr:cNvSpPr txBox="1"/>
      </xdr:nvSpPr>
      <xdr:spPr>
        <a:xfrm>
          <a:off x="10515600" y="694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2731</xdr:rowOff>
    </xdr:from>
    <xdr:to>
      <xdr:col>50</xdr:col>
      <xdr:colOff>165100</xdr:colOff>
      <xdr:row>41</xdr:row>
      <xdr:rowOff>104331</xdr:rowOff>
    </xdr:to>
    <xdr:sp macro="" textlink="">
      <xdr:nvSpPr>
        <xdr:cNvPr id="119" name="楕円 118">
          <a:extLst>
            <a:ext uri="{FF2B5EF4-FFF2-40B4-BE49-F238E27FC236}">
              <a16:creationId xmlns:a16="http://schemas.microsoft.com/office/drawing/2014/main" id="{D8D63702-3CC7-4A79-BCFA-3D53EA8917BE}"/>
            </a:ext>
          </a:extLst>
        </xdr:cNvPr>
        <xdr:cNvSpPr/>
      </xdr:nvSpPr>
      <xdr:spPr>
        <a:xfrm>
          <a:off x="9588500" y="70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49911</xdr:rowOff>
    </xdr:from>
    <xdr:to>
      <xdr:col>55</xdr:col>
      <xdr:colOff>0</xdr:colOff>
      <xdr:row>41</xdr:row>
      <xdr:rowOff>53531</xdr:rowOff>
    </xdr:to>
    <xdr:cxnSp macro="">
      <xdr:nvCxnSpPr>
        <xdr:cNvPr id="120" name="直線コネクタ 119">
          <a:extLst>
            <a:ext uri="{FF2B5EF4-FFF2-40B4-BE49-F238E27FC236}">
              <a16:creationId xmlns:a16="http://schemas.microsoft.com/office/drawing/2014/main" id="{4330E214-0FC6-4445-80A4-706A6F671DCA}"/>
            </a:ext>
          </a:extLst>
        </xdr:cNvPr>
        <xdr:cNvCxnSpPr/>
      </xdr:nvCxnSpPr>
      <xdr:spPr>
        <a:xfrm flipV="1">
          <a:off x="9639300" y="707936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3664</xdr:rowOff>
    </xdr:from>
    <xdr:to>
      <xdr:col>46</xdr:col>
      <xdr:colOff>38100</xdr:colOff>
      <xdr:row>41</xdr:row>
      <xdr:rowOff>105264</xdr:rowOff>
    </xdr:to>
    <xdr:sp macro="" textlink="">
      <xdr:nvSpPr>
        <xdr:cNvPr id="121" name="楕円 120">
          <a:extLst>
            <a:ext uri="{FF2B5EF4-FFF2-40B4-BE49-F238E27FC236}">
              <a16:creationId xmlns:a16="http://schemas.microsoft.com/office/drawing/2014/main" id="{9A34024B-EECF-4C5F-97A4-CAEAFA075764}"/>
            </a:ext>
          </a:extLst>
        </xdr:cNvPr>
        <xdr:cNvSpPr/>
      </xdr:nvSpPr>
      <xdr:spPr>
        <a:xfrm>
          <a:off x="8699500" y="70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53531</xdr:rowOff>
    </xdr:from>
    <xdr:to>
      <xdr:col>50</xdr:col>
      <xdr:colOff>114300</xdr:colOff>
      <xdr:row>41</xdr:row>
      <xdr:rowOff>54464</xdr:rowOff>
    </xdr:to>
    <xdr:cxnSp macro="">
      <xdr:nvCxnSpPr>
        <xdr:cNvPr id="122" name="直線コネクタ 121">
          <a:extLst>
            <a:ext uri="{FF2B5EF4-FFF2-40B4-BE49-F238E27FC236}">
              <a16:creationId xmlns:a16="http://schemas.microsoft.com/office/drawing/2014/main" id="{12B545BD-2386-451A-9962-8D666D6C248F}"/>
            </a:ext>
          </a:extLst>
        </xdr:cNvPr>
        <xdr:cNvCxnSpPr/>
      </xdr:nvCxnSpPr>
      <xdr:spPr>
        <a:xfrm flipV="1">
          <a:off x="8750300" y="7082981"/>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a:extLst>
            <a:ext uri="{FF2B5EF4-FFF2-40B4-BE49-F238E27FC236}">
              <a16:creationId xmlns:a16="http://schemas.microsoft.com/office/drawing/2014/main" id="{1975DD76-21C7-4A65-B4CD-C559B43BB700}"/>
            </a:ext>
          </a:extLst>
        </xdr:cNvPr>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a:extLst>
            <a:ext uri="{FF2B5EF4-FFF2-40B4-BE49-F238E27FC236}">
              <a16:creationId xmlns:a16="http://schemas.microsoft.com/office/drawing/2014/main" id="{82A1F636-982F-4DF0-A5ED-8CA2BA729D3D}"/>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95458</xdr:rowOff>
    </xdr:from>
    <xdr:ext cx="469744" cy="259045"/>
    <xdr:sp macro="" textlink="">
      <xdr:nvSpPr>
        <xdr:cNvPr id="125" name="n_1mainValue【道路】&#10;一人当たり延長">
          <a:extLst>
            <a:ext uri="{FF2B5EF4-FFF2-40B4-BE49-F238E27FC236}">
              <a16:creationId xmlns:a16="http://schemas.microsoft.com/office/drawing/2014/main" id="{9EC0A4A2-0871-4D5C-A638-764BD1F0C3C2}"/>
            </a:ext>
          </a:extLst>
        </xdr:cNvPr>
        <xdr:cNvSpPr txBox="1"/>
      </xdr:nvSpPr>
      <xdr:spPr>
        <a:xfrm>
          <a:off x="9391727" y="712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96391</xdr:rowOff>
    </xdr:from>
    <xdr:ext cx="469744" cy="259045"/>
    <xdr:sp macro="" textlink="">
      <xdr:nvSpPr>
        <xdr:cNvPr id="126" name="n_2mainValue【道路】&#10;一人当たり延長">
          <a:extLst>
            <a:ext uri="{FF2B5EF4-FFF2-40B4-BE49-F238E27FC236}">
              <a16:creationId xmlns:a16="http://schemas.microsoft.com/office/drawing/2014/main" id="{A6F30599-87F0-4F63-B154-A7AB7C5824D9}"/>
            </a:ext>
          </a:extLst>
        </xdr:cNvPr>
        <xdr:cNvSpPr txBox="1"/>
      </xdr:nvSpPr>
      <xdr:spPr>
        <a:xfrm>
          <a:off x="8515427" y="71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7FEE28E4-4D72-400F-8E1C-64063E3CDA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17CCBB5E-A40B-4D32-9632-ECD2EC9D9E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8B7F146-D678-46D3-B2F6-20CAD3C22A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C87DEB26-3357-4C65-ACB7-7A4C79BF29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C0E33566-62A3-4B86-9ED2-6045729A41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35853DE-AA0F-4819-B919-9C45D9570A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2227BCDF-BED3-41A4-99EC-26002FEE65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2F2FEE3E-B3CC-4C7C-A388-29DE7B0922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5D19A243-9501-4CC2-89A2-01D41020F8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A2AABE3B-04A7-4D0D-A22C-889B48CAFA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54C4C086-C264-4BE6-9B42-BF6EBF31A06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3AAE8C2A-A81D-4EEB-A98C-BF6DACC5EB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2402FC96-B3C8-4E14-8302-4D7AA926475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E177484B-098F-469F-AD73-AF9FD7C974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33466EA-5F68-4021-9011-0B71788B67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D3182738-3E4B-493D-B9C0-D62C8932C2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C115B058-3EC1-4878-90A9-54E214BA3AD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1AD50E27-55C7-4868-8D51-0691AEEF354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17D4EE72-CB05-48D9-A0CE-A6FFD661712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7D285168-5A43-495F-8A3C-1BD4DF711E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1CB38C76-3F03-4FEE-9CF3-63076B64394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BD5B706A-D74D-47C5-AC99-7EF8DDE5BF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F7A13409-98F7-4AC9-8681-339C2835920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DA163D7D-3FB0-4BB0-A67E-B000186CF8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a:extLst>
            <a:ext uri="{FF2B5EF4-FFF2-40B4-BE49-F238E27FC236}">
              <a16:creationId xmlns:a16="http://schemas.microsoft.com/office/drawing/2014/main" id="{6C2927E3-9534-4597-9706-463153A51157}"/>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160D6682-78F2-49D0-9B6A-D5ED17460706}"/>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a:extLst>
            <a:ext uri="{FF2B5EF4-FFF2-40B4-BE49-F238E27FC236}">
              <a16:creationId xmlns:a16="http://schemas.microsoft.com/office/drawing/2014/main" id="{A52FCFAD-A7AB-4D8B-A12D-40ECB9CA5C82}"/>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DDE91AE-C837-4E3D-8265-D3C9173ABBFF}"/>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a:extLst>
            <a:ext uri="{FF2B5EF4-FFF2-40B4-BE49-F238E27FC236}">
              <a16:creationId xmlns:a16="http://schemas.microsoft.com/office/drawing/2014/main" id="{4F001D5C-8FE1-4957-A106-493E9D78DCB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2B1795ED-58B5-466A-9B9D-9579ADA4FEAA}"/>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a:extLst>
            <a:ext uri="{FF2B5EF4-FFF2-40B4-BE49-F238E27FC236}">
              <a16:creationId xmlns:a16="http://schemas.microsoft.com/office/drawing/2014/main" id="{9AEAC8AD-01EA-40B7-B6E8-E93211AA6A35}"/>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a:extLst>
            <a:ext uri="{FF2B5EF4-FFF2-40B4-BE49-F238E27FC236}">
              <a16:creationId xmlns:a16="http://schemas.microsoft.com/office/drawing/2014/main" id="{A46B77D2-8275-42DE-B5CF-2891F8FAAC27}"/>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a:extLst>
            <a:ext uri="{FF2B5EF4-FFF2-40B4-BE49-F238E27FC236}">
              <a16:creationId xmlns:a16="http://schemas.microsoft.com/office/drawing/2014/main" id="{3F07A90B-CB05-472C-B494-A9BA580629BC}"/>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8DBB67A-C139-4658-B097-8B6DD7B3AC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BF8ECE8-51BC-4A09-AD8E-A7665348DF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2855288-8656-4B04-A5E6-3B6CE9CABE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A1F30E4-C9B0-4DEB-B242-8BCF68D7D7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8337710-2D80-4DE4-B138-6D986E8AA2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65" name="楕円 164">
          <a:extLst>
            <a:ext uri="{FF2B5EF4-FFF2-40B4-BE49-F238E27FC236}">
              <a16:creationId xmlns:a16="http://schemas.microsoft.com/office/drawing/2014/main" id="{491CA368-168B-49DE-A7AD-D48F4E632D3B}"/>
            </a:ext>
          </a:extLst>
        </xdr:cNvPr>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28D66560-DB93-4F40-8F63-7F670427E82A}"/>
            </a:ext>
          </a:extLst>
        </xdr:cNvPr>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67" name="楕円 166">
          <a:extLst>
            <a:ext uri="{FF2B5EF4-FFF2-40B4-BE49-F238E27FC236}">
              <a16:creationId xmlns:a16="http://schemas.microsoft.com/office/drawing/2014/main" id="{A57E32E8-D23E-4272-BEA7-F14CC9BB3DC7}"/>
            </a:ext>
          </a:extLst>
        </xdr:cNvPr>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30480</xdr:rowOff>
    </xdr:to>
    <xdr:cxnSp macro="">
      <xdr:nvCxnSpPr>
        <xdr:cNvPr id="168" name="直線コネクタ 167">
          <a:extLst>
            <a:ext uri="{FF2B5EF4-FFF2-40B4-BE49-F238E27FC236}">
              <a16:creationId xmlns:a16="http://schemas.microsoft.com/office/drawing/2014/main" id="{BB5A124A-4200-4516-800B-36DA55F29C59}"/>
            </a:ext>
          </a:extLst>
        </xdr:cNvPr>
        <xdr:cNvCxnSpPr/>
      </xdr:nvCxnSpPr>
      <xdr:spPr>
        <a:xfrm flipV="1">
          <a:off x="3797300" y="10109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69" name="楕円 168">
          <a:extLst>
            <a:ext uri="{FF2B5EF4-FFF2-40B4-BE49-F238E27FC236}">
              <a16:creationId xmlns:a16="http://schemas.microsoft.com/office/drawing/2014/main" id="{97DC780A-2AEC-46C9-A570-4EBC8E9CC839}"/>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55245</xdr:rowOff>
    </xdr:to>
    <xdr:cxnSp macro="">
      <xdr:nvCxnSpPr>
        <xdr:cNvPr id="170" name="直線コネクタ 169">
          <a:extLst>
            <a:ext uri="{FF2B5EF4-FFF2-40B4-BE49-F238E27FC236}">
              <a16:creationId xmlns:a16="http://schemas.microsoft.com/office/drawing/2014/main" id="{E6D304A4-7677-4B00-A074-764FD66BAC9D}"/>
            </a:ext>
          </a:extLst>
        </xdr:cNvPr>
        <xdr:cNvCxnSpPr/>
      </xdr:nvCxnSpPr>
      <xdr:spPr>
        <a:xfrm flipV="1">
          <a:off x="2908300" y="10146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3DC2B12C-071F-4A1F-B88B-D18EBA8163C7}"/>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A12D6F96-D106-46FE-AC23-26E4F295CEF3}"/>
            </a:ext>
          </a:extLst>
        </xdr:cNvPr>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A6820291-7E53-4334-85FF-B786A30248BD}"/>
            </a:ext>
          </a:extLst>
        </xdr:cNvPr>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122572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F9A706E9-CF5C-43C2-946D-681A65D8FD84}"/>
            </a:ext>
          </a:extLst>
        </xdr:cNvPr>
        <xdr:cNvSpPr txBox="1"/>
      </xdr:nvSpPr>
      <xdr:spPr>
        <a:xfrm>
          <a:off x="2705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8842AE90-DBED-44D3-8F9A-BACFD01DC7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9F6E5578-3EEA-4A47-87A5-A1A2A38216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49FD0F91-24D9-42CE-8FF9-444BF8FF50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240F853A-95F0-4A47-84BA-F31C6783AA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225B66FB-905C-40F4-81A6-CC55CFCA7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857BBA58-ED2B-45F1-BB67-FA8A082A10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D5C61D4D-A509-4690-B8F0-C7C80D8B01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593D40D6-3720-4AF5-9D43-59C90222B7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2BF68A9-D3CF-4029-8BCE-4FE132527F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715325F0-D3FC-4788-8E0B-408E4CB556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9D9B0AF6-1F03-47ED-B7EB-47B5CF21605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a:extLst>
            <a:ext uri="{FF2B5EF4-FFF2-40B4-BE49-F238E27FC236}">
              <a16:creationId xmlns:a16="http://schemas.microsoft.com/office/drawing/2014/main" id="{068A6C18-749D-41C7-8FA6-1115A02DB17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607E6DB5-63CA-458A-B516-082DD99E514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a:extLst>
            <a:ext uri="{FF2B5EF4-FFF2-40B4-BE49-F238E27FC236}">
              <a16:creationId xmlns:a16="http://schemas.microsoft.com/office/drawing/2014/main" id="{3354CC7E-BB18-4A98-A75A-B663EBE76F8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41CF97A9-1723-4F60-A74C-FF0AD8B5392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a:extLst>
            <a:ext uri="{FF2B5EF4-FFF2-40B4-BE49-F238E27FC236}">
              <a16:creationId xmlns:a16="http://schemas.microsoft.com/office/drawing/2014/main" id="{9F64E96D-13B4-45FE-9751-57FA4833DB0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7DC2ED08-F219-4174-8829-C838B81593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a:extLst>
            <a:ext uri="{FF2B5EF4-FFF2-40B4-BE49-F238E27FC236}">
              <a16:creationId xmlns:a16="http://schemas.microsoft.com/office/drawing/2014/main" id="{57B14A33-FD60-4CFE-B9E5-1DF46341FB1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F8996D9E-DB55-41A6-AF34-4D358FA3BF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a:extLst>
            <a:ext uri="{FF2B5EF4-FFF2-40B4-BE49-F238E27FC236}">
              <a16:creationId xmlns:a16="http://schemas.microsoft.com/office/drawing/2014/main" id="{1E6A8B6F-66F6-4839-89C0-59F184943D4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25A9901A-7AFA-424B-A0AA-4529B4DA59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a:extLst>
            <a:ext uri="{FF2B5EF4-FFF2-40B4-BE49-F238E27FC236}">
              <a16:creationId xmlns:a16="http://schemas.microsoft.com/office/drawing/2014/main" id="{E49ED815-7D8D-4402-AE50-8DCF9CF58079}"/>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a:extLst>
            <a:ext uri="{FF2B5EF4-FFF2-40B4-BE49-F238E27FC236}">
              <a16:creationId xmlns:a16="http://schemas.microsoft.com/office/drawing/2014/main" id="{8880ACA9-91FB-4E30-A172-3699EA1BFC58}"/>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a:extLst>
            <a:ext uri="{FF2B5EF4-FFF2-40B4-BE49-F238E27FC236}">
              <a16:creationId xmlns:a16="http://schemas.microsoft.com/office/drawing/2014/main" id="{A77052F8-BC21-42DE-8D5F-4207E5A960A6}"/>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825C0908-1667-44C3-A072-0BDB29FEF34E}"/>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a:extLst>
            <a:ext uri="{FF2B5EF4-FFF2-40B4-BE49-F238E27FC236}">
              <a16:creationId xmlns:a16="http://schemas.microsoft.com/office/drawing/2014/main" id="{B2F2035B-4868-477D-91D2-C6A4F8A489F6}"/>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76441498-B4D9-41AF-A6EF-2C9B98ECB1FB}"/>
            </a:ext>
          </a:extLst>
        </xdr:cNvPr>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a:extLst>
            <a:ext uri="{FF2B5EF4-FFF2-40B4-BE49-F238E27FC236}">
              <a16:creationId xmlns:a16="http://schemas.microsoft.com/office/drawing/2014/main" id="{1B9BFD07-5002-4C41-B398-F97555FF2B97}"/>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a:extLst>
            <a:ext uri="{FF2B5EF4-FFF2-40B4-BE49-F238E27FC236}">
              <a16:creationId xmlns:a16="http://schemas.microsoft.com/office/drawing/2014/main" id="{96842873-DBDD-4498-87EF-856D30EBDE34}"/>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a:extLst>
            <a:ext uri="{FF2B5EF4-FFF2-40B4-BE49-F238E27FC236}">
              <a16:creationId xmlns:a16="http://schemas.microsoft.com/office/drawing/2014/main" id="{9265EB3D-AC0D-49AD-B43F-BD9999DD6BE0}"/>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9CFF968-685C-47CF-BD95-984BA686F6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2A95D74-54B8-4AB7-B79D-AF39554251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7D8CE88-1D4C-4496-A79A-2F02766B9B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227246F-0D46-48D9-81A0-45C1A3A249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4A4558F-3DAD-4B70-A06E-77B7D6520F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16495</xdr:rowOff>
    </xdr:from>
    <xdr:to>
      <xdr:col>55</xdr:col>
      <xdr:colOff>50800</xdr:colOff>
      <xdr:row>61</xdr:row>
      <xdr:rowOff>118095</xdr:rowOff>
    </xdr:to>
    <xdr:sp macro="" textlink="">
      <xdr:nvSpPr>
        <xdr:cNvPr id="210" name="楕円 209">
          <a:extLst>
            <a:ext uri="{FF2B5EF4-FFF2-40B4-BE49-F238E27FC236}">
              <a16:creationId xmlns:a16="http://schemas.microsoft.com/office/drawing/2014/main" id="{0C382EE8-B460-426A-ADEC-710BE85C003F}"/>
            </a:ext>
          </a:extLst>
        </xdr:cNvPr>
        <xdr:cNvSpPr/>
      </xdr:nvSpPr>
      <xdr:spPr>
        <a:xfrm>
          <a:off x="10426700" y="104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166372</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01C770BB-3837-4871-99DD-807371DB4B5B}"/>
            </a:ext>
          </a:extLst>
        </xdr:cNvPr>
        <xdr:cNvSpPr txBox="1"/>
      </xdr:nvSpPr>
      <xdr:spPr>
        <a:xfrm>
          <a:off x="10515600" y="1045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21586</xdr:rowOff>
    </xdr:from>
    <xdr:to>
      <xdr:col>50</xdr:col>
      <xdr:colOff>165100</xdr:colOff>
      <xdr:row>61</xdr:row>
      <xdr:rowOff>123186</xdr:rowOff>
    </xdr:to>
    <xdr:sp macro="" textlink="">
      <xdr:nvSpPr>
        <xdr:cNvPr id="212" name="楕円 211">
          <a:extLst>
            <a:ext uri="{FF2B5EF4-FFF2-40B4-BE49-F238E27FC236}">
              <a16:creationId xmlns:a16="http://schemas.microsoft.com/office/drawing/2014/main" id="{AF09D858-0218-45C7-9C82-C80C6FA61520}"/>
            </a:ext>
          </a:extLst>
        </xdr:cNvPr>
        <xdr:cNvSpPr/>
      </xdr:nvSpPr>
      <xdr:spPr>
        <a:xfrm>
          <a:off x="9588500" y="10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67295</xdr:rowOff>
    </xdr:from>
    <xdr:to>
      <xdr:col>55</xdr:col>
      <xdr:colOff>0</xdr:colOff>
      <xdr:row>61</xdr:row>
      <xdr:rowOff>72386</xdr:rowOff>
    </xdr:to>
    <xdr:cxnSp macro="">
      <xdr:nvCxnSpPr>
        <xdr:cNvPr id="213" name="直線コネクタ 212">
          <a:extLst>
            <a:ext uri="{FF2B5EF4-FFF2-40B4-BE49-F238E27FC236}">
              <a16:creationId xmlns:a16="http://schemas.microsoft.com/office/drawing/2014/main" id="{D2FEB21F-8DBB-4A5A-BE9F-A62A9EB7C243}"/>
            </a:ext>
          </a:extLst>
        </xdr:cNvPr>
        <xdr:cNvCxnSpPr/>
      </xdr:nvCxnSpPr>
      <xdr:spPr>
        <a:xfrm flipV="1">
          <a:off x="9639300" y="10525745"/>
          <a:ext cx="8382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26538</xdr:rowOff>
    </xdr:from>
    <xdr:to>
      <xdr:col>46</xdr:col>
      <xdr:colOff>38100</xdr:colOff>
      <xdr:row>61</xdr:row>
      <xdr:rowOff>128138</xdr:rowOff>
    </xdr:to>
    <xdr:sp macro="" textlink="">
      <xdr:nvSpPr>
        <xdr:cNvPr id="214" name="楕円 213">
          <a:extLst>
            <a:ext uri="{FF2B5EF4-FFF2-40B4-BE49-F238E27FC236}">
              <a16:creationId xmlns:a16="http://schemas.microsoft.com/office/drawing/2014/main" id="{7902A59F-9573-4F11-8DFB-F5E774E7E97D}"/>
            </a:ext>
          </a:extLst>
        </xdr:cNvPr>
        <xdr:cNvSpPr/>
      </xdr:nvSpPr>
      <xdr:spPr>
        <a:xfrm>
          <a:off x="8699500" y="104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72386</xdr:rowOff>
    </xdr:from>
    <xdr:to>
      <xdr:col>50</xdr:col>
      <xdr:colOff>114300</xdr:colOff>
      <xdr:row>61</xdr:row>
      <xdr:rowOff>77338</xdr:rowOff>
    </xdr:to>
    <xdr:cxnSp macro="">
      <xdr:nvCxnSpPr>
        <xdr:cNvPr id="215" name="直線コネクタ 214">
          <a:extLst>
            <a:ext uri="{FF2B5EF4-FFF2-40B4-BE49-F238E27FC236}">
              <a16:creationId xmlns:a16="http://schemas.microsoft.com/office/drawing/2014/main" id="{F2DFCCAD-77FC-4F1F-8FF8-97F33CFBF71F}"/>
            </a:ext>
          </a:extLst>
        </xdr:cNvPr>
        <xdr:cNvCxnSpPr/>
      </xdr:nvCxnSpPr>
      <xdr:spPr>
        <a:xfrm flipV="1">
          <a:off x="8750300" y="10530836"/>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1264660E-A90A-4D86-A356-2C6E728B746A}"/>
            </a:ext>
          </a:extLst>
        </xdr:cNvPr>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814CDCFC-DFA5-45FF-B78E-A3AAB2C7A636}"/>
            </a:ext>
          </a:extLst>
        </xdr:cNvPr>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139713</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9B1D2FCC-DA59-4369-B558-8F111EA788D1}"/>
            </a:ext>
          </a:extLst>
        </xdr:cNvPr>
        <xdr:cNvSpPr txBox="1"/>
      </xdr:nvSpPr>
      <xdr:spPr>
        <a:xfrm>
          <a:off x="9327095" y="1025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144665</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E41F7FDD-6C01-41C4-BB51-81EC78FC3A72}"/>
            </a:ext>
          </a:extLst>
        </xdr:cNvPr>
        <xdr:cNvSpPr txBox="1"/>
      </xdr:nvSpPr>
      <xdr:spPr>
        <a:xfrm>
          <a:off x="8450795" y="102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20E3A57C-176C-4B8D-AAC9-504C94340C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C02F92A5-8A8A-4BE5-9F55-93B4F62913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496F06DD-3DF7-4112-A09A-7A18D3204E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F3055EAD-212A-4F69-B3FF-106B384D09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CA70A53-46BC-44AD-A542-599B0B4EAB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FD48F5BD-0DFE-40F3-B5F8-80EF9A3053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28AD1A15-8B17-42FD-91C6-ED18DB61E9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880B558E-ADA6-404A-95C1-01B0152BDB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3B1DC14E-9C79-4A0F-9FDF-242E468196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9454813B-3C4E-481A-8027-F498DCCF80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a:extLst>
            <a:ext uri="{FF2B5EF4-FFF2-40B4-BE49-F238E27FC236}">
              <a16:creationId xmlns:a16="http://schemas.microsoft.com/office/drawing/2014/main" id="{53455727-9AC1-4017-9D11-292ADDA52A5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a:extLst>
            <a:ext uri="{FF2B5EF4-FFF2-40B4-BE49-F238E27FC236}">
              <a16:creationId xmlns:a16="http://schemas.microsoft.com/office/drawing/2014/main" id="{BD588CF8-619B-478D-9DD3-AD47234B9D9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a:extLst>
            <a:ext uri="{FF2B5EF4-FFF2-40B4-BE49-F238E27FC236}">
              <a16:creationId xmlns:a16="http://schemas.microsoft.com/office/drawing/2014/main" id="{3C6C0A82-FDD0-4E54-BC87-6CEF9862C59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a:extLst>
            <a:ext uri="{FF2B5EF4-FFF2-40B4-BE49-F238E27FC236}">
              <a16:creationId xmlns:a16="http://schemas.microsoft.com/office/drawing/2014/main" id="{B77668E8-4559-4CC5-B35B-0A6DF09C1A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a:extLst>
            <a:ext uri="{FF2B5EF4-FFF2-40B4-BE49-F238E27FC236}">
              <a16:creationId xmlns:a16="http://schemas.microsoft.com/office/drawing/2014/main" id="{DDF3CEE1-80DC-4D22-9042-8FE7638975D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a:extLst>
            <a:ext uri="{FF2B5EF4-FFF2-40B4-BE49-F238E27FC236}">
              <a16:creationId xmlns:a16="http://schemas.microsoft.com/office/drawing/2014/main" id="{5B5932BD-2863-48B3-924F-95891CCBB6E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a:extLst>
            <a:ext uri="{FF2B5EF4-FFF2-40B4-BE49-F238E27FC236}">
              <a16:creationId xmlns:a16="http://schemas.microsoft.com/office/drawing/2014/main" id="{048750B3-E8CB-445A-B530-0FDE7253DE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a:extLst>
            <a:ext uri="{FF2B5EF4-FFF2-40B4-BE49-F238E27FC236}">
              <a16:creationId xmlns:a16="http://schemas.microsoft.com/office/drawing/2014/main" id="{EA104BA6-D8CB-48E5-ACCE-5CC88C15EF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a:extLst>
            <a:ext uri="{FF2B5EF4-FFF2-40B4-BE49-F238E27FC236}">
              <a16:creationId xmlns:a16="http://schemas.microsoft.com/office/drawing/2014/main" id="{BF08F561-9874-4FAC-A938-10A1F89EC5A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a:extLst>
            <a:ext uri="{FF2B5EF4-FFF2-40B4-BE49-F238E27FC236}">
              <a16:creationId xmlns:a16="http://schemas.microsoft.com/office/drawing/2014/main" id="{E5D6F625-7691-4856-BAB9-822C50FF80B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a:extLst>
            <a:ext uri="{FF2B5EF4-FFF2-40B4-BE49-F238E27FC236}">
              <a16:creationId xmlns:a16="http://schemas.microsoft.com/office/drawing/2014/main" id="{36C1FA07-A8F5-49B6-8CB6-E15A64C9776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E4AFBAD0-80D8-49CD-935D-98556BF7149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9816AC5B-981C-42F4-9A87-1DBCB3EEDF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318656CB-038F-4537-8654-B2089788645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252DB6D8-49B5-4364-8E58-894CEE13D0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a:extLst>
            <a:ext uri="{FF2B5EF4-FFF2-40B4-BE49-F238E27FC236}">
              <a16:creationId xmlns:a16="http://schemas.microsoft.com/office/drawing/2014/main" id="{C88DB750-FA80-4CE4-9AE4-A96782E87484}"/>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a:extLst>
            <a:ext uri="{FF2B5EF4-FFF2-40B4-BE49-F238E27FC236}">
              <a16:creationId xmlns:a16="http://schemas.microsoft.com/office/drawing/2014/main" id="{6B8B27FA-37FA-4F0D-B75B-E3E83F66D2DF}"/>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a:extLst>
            <a:ext uri="{FF2B5EF4-FFF2-40B4-BE49-F238E27FC236}">
              <a16:creationId xmlns:a16="http://schemas.microsoft.com/office/drawing/2014/main" id="{4427EC55-96AE-437C-8D8A-0C8312CC211F}"/>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6728A577-08EB-4FBD-AF8C-C56F92E2CBA9}"/>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a:extLst>
            <a:ext uri="{FF2B5EF4-FFF2-40B4-BE49-F238E27FC236}">
              <a16:creationId xmlns:a16="http://schemas.microsoft.com/office/drawing/2014/main" id="{03555480-367C-4B4E-971F-D3A0ACDE2299}"/>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3524E1C3-FA0C-4A4C-A18E-B84B46AB147D}"/>
            </a:ext>
          </a:extLst>
        </xdr:cNvPr>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a:extLst>
            <a:ext uri="{FF2B5EF4-FFF2-40B4-BE49-F238E27FC236}">
              <a16:creationId xmlns:a16="http://schemas.microsoft.com/office/drawing/2014/main" id="{84A2EB18-15CF-49FA-8681-E1E2B0F24B3B}"/>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a:extLst>
            <a:ext uri="{FF2B5EF4-FFF2-40B4-BE49-F238E27FC236}">
              <a16:creationId xmlns:a16="http://schemas.microsoft.com/office/drawing/2014/main" id="{2F8E4962-163D-49AA-BF91-963AF8BCC3EC}"/>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a:extLst>
            <a:ext uri="{FF2B5EF4-FFF2-40B4-BE49-F238E27FC236}">
              <a16:creationId xmlns:a16="http://schemas.microsoft.com/office/drawing/2014/main" id="{22D60EBD-8506-4CE8-8C67-05D8B49281F5}"/>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0A37097-EC33-499B-BDCC-0A4F709BEE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42B4611-23E1-4C64-A0A2-6D9388F773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32640B3-0D71-4CA1-80F9-26667AC390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4C2A618-0FC8-4DBF-BB35-97FE2F00E1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87AF9DB-1CD7-4739-A97D-F3CD8961DC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145687</xdr:rowOff>
    </xdr:from>
    <xdr:to>
      <xdr:col>24</xdr:col>
      <xdr:colOff>114300</xdr:colOff>
      <xdr:row>80</xdr:row>
      <xdr:rowOff>75837</xdr:rowOff>
    </xdr:to>
    <xdr:sp macro="" textlink="">
      <xdr:nvSpPr>
        <xdr:cNvPr id="259" name="楕円 258">
          <a:extLst>
            <a:ext uri="{FF2B5EF4-FFF2-40B4-BE49-F238E27FC236}">
              <a16:creationId xmlns:a16="http://schemas.microsoft.com/office/drawing/2014/main" id="{7B8BD639-99D2-4E39-A515-EC1655E1EACF}"/>
            </a:ext>
          </a:extLst>
        </xdr:cNvPr>
        <xdr:cNvSpPr/>
      </xdr:nvSpPr>
      <xdr:spPr>
        <a:xfrm>
          <a:off x="4584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168564</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ABC45E4C-32AA-42A1-B375-29A38CD690D7}"/>
            </a:ext>
          </a:extLst>
        </xdr:cNvPr>
        <xdr:cNvSpPr txBox="1"/>
      </xdr:nvSpPr>
      <xdr:spPr>
        <a:xfrm>
          <a:off x="4673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165281</xdr:rowOff>
    </xdr:from>
    <xdr:to>
      <xdr:col>20</xdr:col>
      <xdr:colOff>38100</xdr:colOff>
      <xdr:row>80</xdr:row>
      <xdr:rowOff>95431</xdr:rowOff>
    </xdr:to>
    <xdr:sp macro="" textlink="">
      <xdr:nvSpPr>
        <xdr:cNvPr id="261" name="楕円 260">
          <a:extLst>
            <a:ext uri="{FF2B5EF4-FFF2-40B4-BE49-F238E27FC236}">
              <a16:creationId xmlns:a16="http://schemas.microsoft.com/office/drawing/2014/main" id="{83835E47-B2B6-404F-8A35-0DB340C8BAED}"/>
            </a:ext>
          </a:extLst>
        </xdr:cNvPr>
        <xdr:cNvSpPr/>
      </xdr:nvSpPr>
      <xdr:spPr>
        <a:xfrm>
          <a:off x="3746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44631</xdr:rowOff>
    </xdr:to>
    <xdr:cxnSp macro="">
      <xdr:nvCxnSpPr>
        <xdr:cNvPr id="262" name="直線コネクタ 261">
          <a:extLst>
            <a:ext uri="{FF2B5EF4-FFF2-40B4-BE49-F238E27FC236}">
              <a16:creationId xmlns:a16="http://schemas.microsoft.com/office/drawing/2014/main" id="{10474CDD-F039-4584-9CD5-C6E444E68CE7}"/>
            </a:ext>
          </a:extLst>
        </xdr:cNvPr>
        <xdr:cNvCxnSpPr/>
      </xdr:nvCxnSpPr>
      <xdr:spPr>
        <a:xfrm flipV="1">
          <a:off x="3797300" y="137410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16692</xdr:rowOff>
    </xdr:from>
    <xdr:to>
      <xdr:col>15</xdr:col>
      <xdr:colOff>101600</xdr:colOff>
      <xdr:row>80</xdr:row>
      <xdr:rowOff>118292</xdr:rowOff>
    </xdr:to>
    <xdr:sp macro="" textlink="">
      <xdr:nvSpPr>
        <xdr:cNvPr id="263" name="楕円 262">
          <a:extLst>
            <a:ext uri="{FF2B5EF4-FFF2-40B4-BE49-F238E27FC236}">
              <a16:creationId xmlns:a16="http://schemas.microsoft.com/office/drawing/2014/main" id="{E50230AE-924B-4D2C-8600-C25034FB7460}"/>
            </a:ext>
          </a:extLst>
        </xdr:cNvPr>
        <xdr:cNvSpPr/>
      </xdr:nvSpPr>
      <xdr:spPr>
        <a:xfrm>
          <a:off x="2857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44631</xdr:rowOff>
    </xdr:from>
    <xdr:to>
      <xdr:col>19</xdr:col>
      <xdr:colOff>177800</xdr:colOff>
      <xdr:row>80</xdr:row>
      <xdr:rowOff>67492</xdr:rowOff>
    </xdr:to>
    <xdr:cxnSp macro="">
      <xdr:nvCxnSpPr>
        <xdr:cNvPr id="264" name="直線コネクタ 263">
          <a:extLst>
            <a:ext uri="{FF2B5EF4-FFF2-40B4-BE49-F238E27FC236}">
              <a16:creationId xmlns:a16="http://schemas.microsoft.com/office/drawing/2014/main" id="{B1B97984-4AD0-4320-B6DD-F9EB53A3E6C4}"/>
            </a:ext>
          </a:extLst>
        </xdr:cNvPr>
        <xdr:cNvCxnSpPr/>
      </xdr:nvCxnSpPr>
      <xdr:spPr>
        <a:xfrm flipV="1">
          <a:off x="2908300" y="137606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a:extLst>
            <a:ext uri="{FF2B5EF4-FFF2-40B4-BE49-F238E27FC236}">
              <a16:creationId xmlns:a16="http://schemas.microsoft.com/office/drawing/2014/main" id="{91ECBC30-009D-4793-87C6-9D7AC5D202C5}"/>
            </a:ext>
          </a:extLst>
        </xdr:cNvPr>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a:extLst>
            <a:ext uri="{FF2B5EF4-FFF2-40B4-BE49-F238E27FC236}">
              <a16:creationId xmlns:a16="http://schemas.microsoft.com/office/drawing/2014/main" id="{FB14E449-39B2-4303-85EB-95DFB7D4AAD8}"/>
            </a:ext>
          </a:extLst>
        </xdr:cNvPr>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111958</xdr:rowOff>
    </xdr:from>
    <xdr:ext cx="405111" cy="259045"/>
    <xdr:sp macro="" textlink="">
      <xdr:nvSpPr>
        <xdr:cNvPr id="267" name="n_1mainValue【公営住宅】&#10;有形固定資産減価償却率">
          <a:extLst>
            <a:ext uri="{FF2B5EF4-FFF2-40B4-BE49-F238E27FC236}">
              <a16:creationId xmlns:a16="http://schemas.microsoft.com/office/drawing/2014/main" id="{52C9FBF8-13DC-46E8-A7A3-31E710B8EBA0}"/>
            </a:ext>
          </a:extLst>
        </xdr:cNvPr>
        <xdr:cNvSpPr txBox="1"/>
      </xdr:nvSpPr>
      <xdr:spPr>
        <a:xfrm>
          <a:off x="35820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134819</xdr:rowOff>
    </xdr:from>
    <xdr:ext cx="405111" cy="259045"/>
    <xdr:sp macro="" textlink="">
      <xdr:nvSpPr>
        <xdr:cNvPr id="268" name="n_2mainValue【公営住宅】&#10;有形固定資産減価償却率">
          <a:extLst>
            <a:ext uri="{FF2B5EF4-FFF2-40B4-BE49-F238E27FC236}">
              <a16:creationId xmlns:a16="http://schemas.microsoft.com/office/drawing/2014/main" id="{BF0999CC-C36F-4031-974A-3B562966AEB7}"/>
            </a:ext>
          </a:extLst>
        </xdr:cNvPr>
        <xdr:cNvSpPr txBox="1"/>
      </xdr:nvSpPr>
      <xdr:spPr>
        <a:xfrm>
          <a:off x="2705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E724AD7C-ECE7-4DD6-9C9E-65AFB03A6D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CAAFABCC-BCFE-400A-9252-A1C6776851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7A019BB-CA18-4031-A7C7-A764825BEA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48DE079A-0FC6-4450-AE63-DFDF2F87A3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D8185D40-DD0A-4B0C-A27E-F3C5724373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B3909B66-7DE9-497D-916B-D962BE0EA9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6D12F810-7BC0-4E3D-A43A-726D0F8327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E2169F17-00C2-4C62-B557-BA5D11F8BB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25C1E2E3-7555-4B70-BD5F-136EEA0C29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5CF1D477-EBFC-43E3-BD4D-E30315E565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8CA35F0B-303A-48EA-8239-EF27B8391A8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55A998B5-075C-4A3E-AFB3-48F1F222F9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0013AA33-6BE5-4CC2-9DB5-BFA022F77B7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a:extLst>
            <a:ext uri="{FF2B5EF4-FFF2-40B4-BE49-F238E27FC236}">
              <a16:creationId xmlns:a16="http://schemas.microsoft.com/office/drawing/2014/main" id="{9829FF02-898B-46A8-A109-B55D21208A0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4C90F656-D065-47E3-B715-8E37E64AF3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9358471F-235E-4DFF-8EC9-40A51C068AE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14A7437D-01F5-4945-8BE9-28A6DAA34D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a:extLst>
            <a:ext uri="{FF2B5EF4-FFF2-40B4-BE49-F238E27FC236}">
              <a16:creationId xmlns:a16="http://schemas.microsoft.com/office/drawing/2014/main" id="{C24F635E-D1A2-4AEC-830A-98417C6DD8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8AABF0B6-923B-4917-A837-B570A4D2AB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a:extLst>
            <a:ext uri="{FF2B5EF4-FFF2-40B4-BE49-F238E27FC236}">
              <a16:creationId xmlns:a16="http://schemas.microsoft.com/office/drawing/2014/main" id="{704CDBB8-8414-4EDB-B011-BA94ADE715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E00D23BD-BD5B-4883-B32B-ED74BAA4EF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3D448D60-D339-4B4B-932F-30505BE157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E6660DC7-BAAA-48FB-8CD5-6E57A019B2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a:extLst>
            <a:ext uri="{FF2B5EF4-FFF2-40B4-BE49-F238E27FC236}">
              <a16:creationId xmlns:a16="http://schemas.microsoft.com/office/drawing/2014/main" id="{76BE2AC9-6701-43C2-8D7E-A6178651182D}"/>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a:extLst>
            <a:ext uri="{FF2B5EF4-FFF2-40B4-BE49-F238E27FC236}">
              <a16:creationId xmlns:a16="http://schemas.microsoft.com/office/drawing/2014/main" id="{481C7EE4-50BF-41B7-A1AB-C5A4DD87F39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a:extLst>
            <a:ext uri="{FF2B5EF4-FFF2-40B4-BE49-F238E27FC236}">
              <a16:creationId xmlns:a16="http://schemas.microsoft.com/office/drawing/2014/main" id="{C19D31EC-823E-43C7-A553-E16E914085B2}"/>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a:extLst>
            <a:ext uri="{FF2B5EF4-FFF2-40B4-BE49-F238E27FC236}">
              <a16:creationId xmlns:a16="http://schemas.microsoft.com/office/drawing/2014/main" id="{5B282B1E-38FE-4C2F-9B66-802494DC053E}"/>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a:extLst>
            <a:ext uri="{FF2B5EF4-FFF2-40B4-BE49-F238E27FC236}">
              <a16:creationId xmlns:a16="http://schemas.microsoft.com/office/drawing/2014/main" id="{CE0D9906-4C5F-4C7C-B509-D9CA4506DF8B}"/>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a:extLst>
            <a:ext uri="{FF2B5EF4-FFF2-40B4-BE49-F238E27FC236}">
              <a16:creationId xmlns:a16="http://schemas.microsoft.com/office/drawing/2014/main" id="{F5CEB2B4-38C0-4C6F-8ADA-2D829581EF7E}"/>
            </a:ext>
          </a:extLst>
        </xdr:cNvPr>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a:extLst>
            <a:ext uri="{FF2B5EF4-FFF2-40B4-BE49-F238E27FC236}">
              <a16:creationId xmlns:a16="http://schemas.microsoft.com/office/drawing/2014/main" id="{145134D9-D09D-480A-AB5A-8638F0F6F788}"/>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a:extLst>
            <a:ext uri="{FF2B5EF4-FFF2-40B4-BE49-F238E27FC236}">
              <a16:creationId xmlns:a16="http://schemas.microsoft.com/office/drawing/2014/main" id="{863FB0DF-8CBD-4B85-BEDD-C604DCD51B75}"/>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a:extLst>
            <a:ext uri="{FF2B5EF4-FFF2-40B4-BE49-F238E27FC236}">
              <a16:creationId xmlns:a16="http://schemas.microsoft.com/office/drawing/2014/main" id="{F95C25CE-75F3-46C8-B486-B20F89685187}"/>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A3A043E-EC2D-42C4-98A3-4443B8100E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6023768-BAD5-4DA4-989E-8FC079EAB0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93C7AA1-4BBB-4568-80F1-038B9223D1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F7246A-3E9E-43DA-B509-BE69D03CCE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4393EFF-F361-4593-A1AC-104595E9F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109982</xdr:rowOff>
    </xdr:from>
    <xdr:to>
      <xdr:col>55</xdr:col>
      <xdr:colOff>50800</xdr:colOff>
      <xdr:row>81</xdr:row>
      <xdr:rowOff>40132</xdr:rowOff>
    </xdr:to>
    <xdr:sp macro="" textlink="">
      <xdr:nvSpPr>
        <xdr:cNvPr id="306" name="楕円 305">
          <a:extLst>
            <a:ext uri="{FF2B5EF4-FFF2-40B4-BE49-F238E27FC236}">
              <a16:creationId xmlns:a16="http://schemas.microsoft.com/office/drawing/2014/main" id="{447B202B-552C-45F8-B7BE-DCA8A74FDDFD}"/>
            </a:ext>
          </a:extLst>
        </xdr:cNvPr>
        <xdr:cNvSpPr/>
      </xdr:nvSpPr>
      <xdr:spPr>
        <a:xfrm>
          <a:off x="10426700" y="13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132859</xdr:rowOff>
    </xdr:from>
    <xdr:ext cx="469744" cy="259045"/>
    <xdr:sp macro="" textlink="">
      <xdr:nvSpPr>
        <xdr:cNvPr id="307" name="【公営住宅】&#10;一人当たり面積該当値テキスト">
          <a:extLst>
            <a:ext uri="{FF2B5EF4-FFF2-40B4-BE49-F238E27FC236}">
              <a16:creationId xmlns:a16="http://schemas.microsoft.com/office/drawing/2014/main" id="{4B3439F8-37E1-4E5C-81B2-98C46C76EC8B}"/>
            </a:ext>
          </a:extLst>
        </xdr:cNvPr>
        <xdr:cNvSpPr txBox="1"/>
      </xdr:nvSpPr>
      <xdr:spPr>
        <a:xfrm>
          <a:off x="10515600"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114554</xdr:rowOff>
    </xdr:from>
    <xdr:to>
      <xdr:col>50</xdr:col>
      <xdr:colOff>165100</xdr:colOff>
      <xdr:row>81</xdr:row>
      <xdr:rowOff>44704</xdr:rowOff>
    </xdr:to>
    <xdr:sp macro="" textlink="">
      <xdr:nvSpPr>
        <xdr:cNvPr id="308" name="楕円 307">
          <a:extLst>
            <a:ext uri="{FF2B5EF4-FFF2-40B4-BE49-F238E27FC236}">
              <a16:creationId xmlns:a16="http://schemas.microsoft.com/office/drawing/2014/main" id="{159AAB81-5C95-48B7-A4A5-F80867B7344A}"/>
            </a:ext>
          </a:extLst>
        </xdr:cNvPr>
        <xdr:cNvSpPr/>
      </xdr:nvSpPr>
      <xdr:spPr>
        <a:xfrm>
          <a:off x="9588500" y="138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160782</xdr:rowOff>
    </xdr:from>
    <xdr:to>
      <xdr:col>55</xdr:col>
      <xdr:colOff>0</xdr:colOff>
      <xdr:row>80</xdr:row>
      <xdr:rowOff>165354</xdr:rowOff>
    </xdr:to>
    <xdr:cxnSp macro="">
      <xdr:nvCxnSpPr>
        <xdr:cNvPr id="309" name="直線コネクタ 308">
          <a:extLst>
            <a:ext uri="{FF2B5EF4-FFF2-40B4-BE49-F238E27FC236}">
              <a16:creationId xmlns:a16="http://schemas.microsoft.com/office/drawing/2014/main" id="{A0268813-CC7A-446A-B29A-B4BFD22F7B4C}"/>
            </a:ext>
          </a:extLst>
        </xdr:cNvPr>
        <xdr:cNvCxnSpPr/>
      </xdr:nvCxnSpPr>
      <xdr:spPr>
        <a:xfrm flipV="1">
          <a:off x="9639300" y="138767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119887</xdr:rowOff>
    </xdr:from>
    <xdr:to>
      <xdr:col>46</xdr:col>
      <xdr:colOff>38100</xdr:colOff>
      <xdr:row>81</xdr:row>
      <xdr:rowOff>50037</xdr:rowOff>
    </xdr:to>
    <xdr:sp macro="" textlink="">
      <xdr:nvSpPr>
        <xdr:cNvPr id="310" name="楕円 309">
          <a:extLst>
            <a:ext uri="{FF2B5EF4-FFF2-40B4-BE49-F238E27FC236}">
              <a16:creationId xmlns:a16="http://schemas.microsoft.com/office/drawing/2014/main" id="{DFC9BB29-EF5F-4484-A6C2-B98F4B5EE4DC}"/>
            </a:ext>
          </a:extLst>
        </xdr:cNvPr>
        <xdr:cNvSpPr/>
      </xdr:nvSpPr>
      <xdr:spPr>
        <a:xfrm>
          <a:off x="8699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165354</xdr:rowOff>
    </xdr:from>
    <xdr:to>
      <xdr:col>50</xdr:col>
      <xdr:colOff>114300</xdr:colOff>
      <xdr:row>80</xdr:row>
      <xdr:rowOff>170687</xdr:rowOff>
    </xdr:to>
    <xdr:cxnSp macro="">
      <xdr:nvCxnSpPr>
        <xdr:cNvPr id="311" name="直線コネクタ 310">
          <a:extLst>
            <a:ext uri="{FF2B5EF4-FFF2-40B4-BE49-F238E27FC236}">
              <a16:creationId xmlns:a16="http://schemas.microsoft.com/office/drawing/2014/main" id="{4B8D618E-1B5D-4611-8BAC-A8CEF232FB46}"/>
            </a:ext>
          </a:extLst>
        </xdr:cNvPr>
        <xdr:cNvCxnSpPr/>
      </xdr:nvCxnSpPr>
      <xdr:spPr>
        <a:xfrm flipV="1">
          <a:off x="8750300" y="1388135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a:extLst>
            <a:ext uri="{FF2B5EF4-FFF2-40B4-BE49-F238E27FC236}">
              <a16:creationId xmlns:a16="http://schemas.microsoft.com/office/drawing/2014/main" id="{D90D48C1-6F0F-48A4-A84E-DA414EC02720}"/>
            </a:ext>
          </a:extLst>
        </xdr:cNvPr>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a:extLst>
            <a:ext uri="{FF2B5EF4-FFF2-40B4-BE49-F238E27FC236}">
              <a16:creationId xmlns:a16="http://schemas.microsoft.com/office/drawing/2014/main" id="{3963B836-109C-4373-A08B-4B192D27A9BD}"/>
            </a:ext>
          </a:extLst>
        </xdr:cNvPr>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61231</xdr:rowOff>
    </xdr:from>
    <xdr:ext cx="469744" cy="259045"/>
    <xdr:sp macro="" textlink="">
      <xdr:nvSpPr>
        <xdr:cNvPr id="314" name="n_1mainValue【公営住宅】&#10;一人当たり面積">
          <a:extLst>
            <a:ext uri="{FF2B5EF4-FFF2-40B4-BE49-F238E27FC236}">
              <a16:creationId xmlns:a16="http://schemas.microsoft.com/office/drawing/2014/main" id="{B9E70AD5-F549-4BE8-A717-77C94440BACD}"/>
            </a:ext>
          </a:extLst>
        </xdr:cNvPr>
        <xdr:cNvSpPr txBox="1"/>
      </xdr:nvSpPr>
      <xdr:spPr>
        <a:xfrm>
          <a:off x="9391727" y="136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66564</xdr:rowOff>
    </xdr:from>
    <xdr:ext cx="469744" cy="259045"/>
    <xdr:sp macro="" textlink="">
      <xdr:nvSpPr>
        <xdr:cNvPr id="315" name="n_2mainValue【公営住宅】&#10;一人当たり面積">
          <a:extLst>
            <a:ext uri="{FF2B5EF4-FFF2-40B4-BE49-F238E27FC236}">
              <a16:creationId xmlns:a16="http://schemas.microsoft.com/office/drawing/2014/main" id="{98EE4A96-9F03-4942-8589-2493C0406BED}"/>
            </a:ext>
          </a:extLst>
        </xdr:cNvPr>
        <xdr:cNvSpPr txBox="1"/>
      </xdr:nvSpPr>
      <xdr:spPr>
        <a:xfrm>
          <a:off x="85154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C603F1B-2C5A-4951-9579-7443773A52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5BF982C2-56A2-4E22-9F75-F0707BE410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C07754AE-C80F-413A-A651-6D2E08A52F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F09D2CBF-36CE-4984-8240-0BE921E59A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80935A9B-E76F-4A28-9134-5CEE9D039F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007A642F-D19E-4363-A729-2F0A05DC68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CEB00C5E-D672-4A5A-8221-96FE9FB76E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F30E31A2-C33C-434C-9B1C-FC60D218AE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0764C7C5-6B76-4702-95A1-E82DFB28B2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5E535237-BCE4-4D33-8189-0A51B13E8BF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a:extLst>
            <a:ext uri="{FF2B5EF4-FFF2-40B4-BE49-F238E27FC236}">
              <a16:creationId xmlns:a16="http://schemas.microsoft.com/office/drawing/2014/main" id="{6B0A8C42-CA45-484A-B79F-FDF61A8EB4D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a:extLst>
            <a:ext uri="{FF2B5EF4-FFF2-40B4-BE49-F238E27FC236}">
              <a16:creationId xmlns:a16="http://schemas.microsoft.com/office/drawing/2014/main" id="{DBF121DC-C115-4E62-9F86-2EACD15625D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a:extLst>
            <a:ext uri="{FF2B5EF4-FFF2-40B4-BE49-F238E27FC236}">
              <a16:creationId xmlns:a16="http://schemas.microsoft.com/office/drawing/2014/main" id="{50F38CE6-37E5-4B7D-844E-7C29CCAB9C7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a:extLst>
            <a:ext uri="{FF2B5EF4-FFF2-40B4-BE49-F238E27FC236}">
              <a16:creationId xmlns:a16="http://schemas.microsoft.com/office/drawing/2014/main" id="{AB8FB3FE-A5B0-4A20-B964-C5D93F6901F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a:extLst>
            <a:ext uri="{FF2B5EF4-FFF2-40B4-BE49-F238E27FC236}">
              <a16:creationId xmlns:a16="http://schemas.microsoft.com/office/drawing/2014/main" id="{25A0F466-4D4F-4D28-A242-6BDCD80344E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a:extLst>
            <a:ext uri="{FF2B5EF4-FFF2-40B4-BE49-F238E27FC236}">
              <a16:creationId xmlns:a16="http://schemas.microsoft.com/office/drawing/2014/main" id="{7AA26BA7-F2A4-4ABF-8CAD-2F008DE9247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a:extLst>
            <a:ext uri="{FF2B5EF4-FFF2-40B4-BE49-F238E27FC236}">
              <a16:creationId xmlns:a16="http://schemas.microsoft.com/office/drawing/2014/main" id="{67643F02-AC48-4030-BD36-77A910861CA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a:extLst>
            <a:ext uri="{FF2B5EF4-FFF2-40B4-BE49-F238E27FC236}">
              <a16:creationId xmlns:a16="http://schemas.microsoft.com/office/drawing/2014/main" id="{E568DFBE-5A7D-4388-9337-09C637435AA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a:extLst>
            <a:ext uri="{FF2B5EF4-FFF2-40B4-BE49-F238E27FC236}">
              <a16:creationId xmlns:a16="http://schemas.microsoft.com/office/drawing/2014/main" id="{03DC3944-946C-451F-9FB8-59C2B92DDE8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a:extLst>
            <a:ext uri="{FF2B5EF4-FFF2-40B4-BE49-F238E27FC236}">
              <a16:creationId xmlns:a16="http://schemas.microsoft.com/office/drawing/2014/main" id="{94DB8979-A58F-4741-B87B-291FC86C171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a:extLst>
            <a:ext uri="{FF2B5EF4-FFF2-40B4-BE49-F238E27FC236}">
              <a16:creationId xmlns:a16="http://schemas.microsoft.com/office/drawing/2014/main" id="{415E0EA8-BA2F-4085-8B6C-8E00141A9C9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0BF82941-E674-4790-AFE5-1C5099735C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C81BDCF5-869A-4421-8C70-EE854119461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1E6B79E5-90B1-4DD0-9421-0D7AEE2BA46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a:extLst>
            <a:ext uri="{FF2B5EF4-FFF2-40B4-BE49-F238E27FC236}">
              <a16:creationId xmlns:a16="http://schemas.microsoft.com/office/drawing/2014/main" id="{D3E0407E-D34F-4BFB-B67F-83FFD94B6688}"/>
            </a:ext>
          </a:extLst>
        </xdr:cNvPr>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a:extLst>
            <a:ext uri="{FF2B5EF4-FFF2-40B4-BE49-F238E27FC236}">
              <a16:creationId xmlns:a16="http://schemas.microsoft.com/office/drawing/2014/main" id="{D7107FFA-35A7-4972-BF1D-282EA4DBC5B9}"/>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a:extLst>
            <a:ext uri="{FF2B5EF4-FFF2-40B4-BE49-F238E27FC236}">
              <a16:creationId xmlns:a16="http://schemas.microsoft.com/office/drawing/2014/main" id="{B7D7FE5E-B79C-4C50-A43C-C04A9D889272}"/>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a:extLst>
            <a:ext uri="{FF2B5EF4-FFF2-40B4-BE49-F238E27FC236}">
              <a16:creationId xmlns:a16="http://schemas.microsoft.com/office/drawing/2014/main" id="{4A1B6D65-5628-406C-A862-E38FD0651BED}"/>
            </a:ext>
          </a:extLst>
        </xdr:cNvPr>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a:extLst>
            <a:ext uri="{FF2B5EF4-FFF2-40B4-BE49-F238E27FC236}">
              <a16:creationId xmlns:a16="http://schemas.microsoft.com/office/drawing/2014/main" id="{3C10D11B-0F5D-40E6-A109-7F8189AC11F8}"/>
            </a:ext>
          </a:extLst>
        </xdr:cNvPr>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45" name="【港湾・漁港】&#10;有形固定資産減価償却率平均値テキスト">
          <a:extLst>
            <a:ext uri="{FF2B5EF4-FFF2-40B4-BE49-F238E27FC236}">
              <a16:creationId xmlns:a16="http://schemas.microsoft.com/office/drawing/2014/main" id="{EDC5EF05-8790-4420-9C48-F414E6956397}"/>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a:extLst>
            <a:ext uri="{FF2B5EF4-FFF2-40B4-BE49-F238E27FC236}">
              <a16:creationId xmlns:a16="http://schemas.microsoft.com/office/drawing/2014/main" id="{4B4305DB-A47F-48C0-A799-1F232AFBCBD7}"/>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a:extLst>
            <a:ext uri="{FF2B5EF4-FFF2-40B4-BE49-F238E27FC236}">
              <a16:creationId xmlns:a16="http://schemas.microsoft.com/office/drawing/2014/main" id="{F94D0BA4-89D6-4C68-BF96-0B2BB3884509}"/>
            </a:ext>
          </a:extLst>
        </xdr:cNvPr>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a:extLst>
            <a:ext uri="{FF2B5EF4-FFF2-40B4-BE49-F238E27FC236}">
              <a16:creationId xmlns:a16="http://schemas.microsoft.com/office/drawing/2014/main" id="{C46E0FFD-2130-4BEA-9095-EFBDBF90EF34}"/>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64A47657-7525-4750-8D21-51525E5E6C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82182CC9-49AA-4274-AA2B-A406C7D29A3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1F7D31AD-C767-4EDD-9BA9-834EDD56F19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1DA9A87A-A044-4C9F-A73C-86063B9ECF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1044F651-E1A9-4B3E-9FD7-C24D71E2D4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54" name="楕円 353">
          <a:extLst>
            <a:ext uri="{FF2B5EF4-FFF2-40B4-BE49-F238E27FC236}">
              <a16:creationId xmlns:a16="http://schemas.microsoft.com/office/drawing/2014/main" id="{9180B04F-0F89-4021-B6B0-2B587783D2E4}"/>
            </a:ext>
          </a:extLst>
        </xdr:cNvPr>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8F6F2226-7AD8-4E0B-AD0F-AD50BEA03DD4}"/>
            </a:ext>
          </a:extLst>
        </xdr:cNvPr>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356" name="楕円 355">
          <a:extLst>
            <a:ext uri="{FF2B5EF4-FFF2-40B4-BE49-F238E27FC236}">
              <a16:creationId xmlns:a16="http://schemas.microsoft.com/office/drawing/2014/main" id="{82856F9A-2E43-41BD-A812-7C1D30800DE2}"/>
            </a:ext>
          </a:extLst>
        </xdr:cNvPr>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163830</xdr:rowOff>
    </xdr:to>
    <xdr:cxnSp macro="">
      <xdr:nvCxnSpPr>
        <xdr:cNvPr id="357" name="直線コネクタ 356">
          <a:extLst>
            <a:ext uri="{FF2B5EF4-FFF2-40B4-BE49-F238E27FC236}">
              <a16:creationId xmlns:a16="http://schemas.microsoft.com/office/drawing/2014/main" id="{D353A8FC-E5FC-428A-B26C-7B5E21CEE3E7}"/>
            </a:ext>
          </a:extLst>
        </xdr:cNvPr>
        <xdr:cNvCxnSpPr/>
      </xdr:nvCxnSpPr>
      <xdr:spPr>
        <a:xfrm flipV="1">
          <a:off x="3797300" y="17777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149225</xdr:rowOff>
    </xdr:from>
    <xdr:to>
      <xdr:col>15</xdr:col>
      <xdr:colOff>101600</xdr:colOff>
      <xdr:row>104</xdr:row>
      <xdr:rowOff>79375</xdr:rowOff>
    </xdr:to>
    <xdr:sp macro="" textlink="">
      <xdr:nvSpPr>
        <xdr:cNvPr id="358" name="楕円 357">
          <a:extLst>
            <a:ext uri="{FF2B5EF4-FFF2-40B4-BE49-F238E27FC236}">
              <a16:creationId xmlns:a16="http://schemas.microsoft.com/office/drawing/2014/main" id="{221D90B9-F3B2-4B6B-824C-E8A7FA59702B}"/>
            </a:ext>
          </a:extLst>
        </xdr:cNvPr>
        <xdr:cNvSpPr/>
      </xdr:nvSpPr>
      <xdr:spPr>
        <a:xfrm>
          <a:off x="2857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28575</xdr:rowOff>
    </xdr:to>
    <xdr:cxnSp macro="">
      <xdr:nvCxnSpPr>
        <xdr:cNvPr id="359" name="直線コネクタ 358">
          <a:extLst>
            <a:ext uri="{FF2B5EF4-FFF2-40B4-BE49-F238E27FC236}">
              <a16:creationId xmlns:a16="http://schemas.microsoft.com/office/drawing/2014/main" id="{6631CBFD-30A0-4BEE-9350-17D053A3A9F0}"/>
            </a:ext>
          </a:extLst>
        </xdr:cNvPr>
        <xdr:cNvCxnSpPr/>
      </xdr:nvCxnSpPr>
      <xdr:spPr>
        <a:xfrm flipV="1">
          <a:off x="2908300" y="1782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0" name="n_1aveValue【港湾・漁港】&#10;有形固定資産減価償却率">
          <a:extLst>
            <a:ext uri="{FF2B5EF4-FFF2-40B4-BE49-F238E27FC236}">
              <a16:creationId xmlns:a16="http://schemas.microsoft.com/office/drawing/2014/main" id="{385A5D8F-31D6-4B40-8450-B705418110B1}"/>
            </a:ext>
          </a:extLst>
        </xdr:cNvPr>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61" name="n_2aveValue【港湾・漁港】&#10;有形固定資産減価償却率">
          <a:extLst>
            <a:ext uri="{FF2B5EF4-FFF2-40B4-BE49-F238E27FC236}">
              <a16:creationId xmlns:a16="http://schemas.microsoft.com/office/drawing/2014/main" id="{DCCF5503-56CE-4292-B68D-619121094FB0}"/>
            </a:ext>
          </a:extLst>
        </xdr:cNvPr>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362" name="n_1mainValue【港湾・漁港】&#10;有形固定資産減価償却率">
          <a:extLst>
            <a:ext uri="{FF2B5EF4-FFF2-40B4-BE49-F238E27FC236}">
              <a16:creationId xmlns:a16="http://schemas.microsoft.com/office/drawing/2014/main" id="{8623E247-4E6D-4BA9-8828-541FC2FF6DE2}"/>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95902</xdr:rowOff>
    </xdr:from>
    <xdr:ext cx="405111" cy="259045"/>
    <xdr:sp macro="" textlink="">
      <xdr:nvSpPr>
        <xdr:cNvPr id="363" name="n_2mainValue【港湾・漁港】&#10;有形固定資産減価償却率">
          <a:extLst>
            <a:ext uri="{FF2B5EF4-FFF2-40B4-BE49-F238E27FC236}">
              <a16:creationId xmlns:a16="http://schemas.microsoft.com/office/drawing/2014/main" id="{27D81F9B-374A-4DBD-9C94-DCD9C2AB9693}"/>
            </a:ext>
          </a:extLst>
        </xdr:cNvPr>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AAA4AD15-8634-4031-B532-681E15D740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31FAADFA-C189-42A8-919B-40DF517B60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F3E2C82A-3457-4B42-B12C-7F1895A519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F2829F91-A8E8-4E77-9903-279F72FAF5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B0141445-F9A2-42DF-9BCD-37A3673A05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BF0A48C3-C02A-4ECA-80F2-F85B16C5F8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73C70651-F2BD-475B-A022-44897285BA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3C5DE7E2-0471-48A2-9967-8E2C2421543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6607FE71-16F9-4B73-80A5-2418D11BA9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9ECFD178-FA9A-4F04-B893-558CDDC56A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846FF7BD-2B18-4015-B900-30FEC763301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id="{23E5D169-873E-4748-A4BA-7238A26C03A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9C0736DC-A79B-4D9D-AE37-00EAA156D01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id="{C70680C6-4ABE-47C4-9FEE-D5B11DFEC4B4}"/>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4655E80B-5263-4C64-B01C-53469412A5B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a:extLst>
            <a:ext uri="{FF2B5EF4-FFF2-40B4-BE49-F238E27FC236}">
              <a16:creationId xmlns:a16="http://schemas.microsoft.com/office/drawing/2014/main" id="{D1D18ED1-E078-431A-ABD0-17057064234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8BDA3923-0FD8-4A62-9F45-6FEE1D887DB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a:extLst>
            <a:ext uri="{FF2B5EF4-FFF2-40B4-BE49-F238E27FC236}">
              <a16:creationId xmlns:a16="http://schemas.microsoft.com/office/drawing/2014/main" id="{584FB26D-5937-4379-A2BB-777DAAC681A1}"/>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F7EB12B1-C210-4626-BC31-03CE142E010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id="{12C7EEDB-DA10-4B50-BE4D-DB19479742D5}"/>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59D86CB7-265E-4C34-8FA1-EAE0F29FD4C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7799EDFA-1304-4B20-994B-67C50988DD0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EDC3DAFC-32FE-4A0C-8370-A54F0AEFC1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a:extLst>
            <a:ext uri="{FF2B5EF4-FFF2-40B4-BE49-F238E27FC236}">
              <a16:creationId xmlns:a16="http://schemas.microsoft.com/office/drawing/2014/main" id="{53E1B96E-4F4B-4676-AF76-4D94EFE016D1}"/>
            </a:ext>
          </a:extLst>
        </xdr:cNvPr>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a:extLst>
            <a:ext uri="{FF2B5EF4-FFF2-40B4-BE49-F238E27FC236}">
              <a16:creationId xmlns:a16="http://schemas.microsoft.com/office/drawing/2014/main" id="{5B90CA45-D204-4C6E-8A4D-92C75CADB8B5}"/>
            </a:ext>
          </a:extLst>
        </xdr:cNvPr>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a:extLst>
            <a:ext uri="{FF2B5EF4-FFF2-40B4-BE49-F238E27FC236}">
              <a16:creationId xmlns:a16="http://schemas.microsoft.com/office/drawing/2014/main" id="{05E035FC-9302-4331-B323-ED2B3F97F78D}"/>
            </a:ext>
          </a:extLst>
        </xdr:cNvPr>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id="{D7867CC0-4715-46DD-A0A5-E5DD5DAB28C3}"/>
            </a:ext>
          </a:extLst>
        </xdr:cNvPr>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a:extLst>
            <a:ext uri="{FF2B5EF4-FFF2-40B4-BE49-F238E27FC236}">
              <a16:creationId xmlns:a16="http://schemas.microsoft.com/office/drawing/2014/main" id="{5F624727-7B2C-4799-8105-31047D48F6E8}"/>
            </a:ext>
          </a:extLst>
        </xdr:cNvPr>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8DA8C385-A1F6-4C4D-9B34-042C3B2B71B0}"/>
            </a:ext>
          </a:extLst>
        </xdr:cNvPr>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a:extLst>
            <a:ext uri="{FF2B5EF4-FFF2-40B4-BE49-F238E27FC236}">
              <a16:creationId xmlns:a16="http://schemas.microsoft.com/office/drawing/2014/main" id="{88263CC3-7169-4060-8740-EFDA3A113F80}"/>
            </a:ext>
          </a:extLst>
        </xdr:cNvPr>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a:extLst>
            <a:ext uri="{FF2B5EF4-FFF2-40B4-BE49-F238E27FC236}">
              <a16:creationId xmlns:a16="http://schemas.microsoft.com/office/drawing/2014/main" id="{02C100E6-9864-4D5F-ADB6-4BD80CF82D96}"/>
            </a:ext>
          </a:extLst>
        </xdr:cNvPr>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95" name="フローチャート: 判断 394">
          <a:extLst>
            <a:ext uri="{FF2B5EF4-FFF2-40B4-BE49-F238E27FC236}">
              <a16:creationId xmlns:a16="http://schemas.microsoft.com/office/drawing/2014/main" id="{CAD0F04A-4253-4134-9BCA-7C5E24F45069}"/>
            </a:ext>
          </a:extLst>
        </xdr:cNvPr>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75DF8290-AA50-49B8-BC41-047B08870C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830418A-613C-44CD-BEB3-DAF60BC2DB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2D80306-EB20-4372-AA9F-096A5A7821F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767C885-09EB-4EA3-BEB3-5478BDDB8D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D0F8CFE0-96F7-47A6-9CFB-4055D050303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146921</xdr:rowOff>
    </xdr:from>
    <xdr:to>
      <xdr:col>55</xdr:col>
      <xdr:colOff>50800</xdr:colOff>
      <xdr:row>108</xdr:row>
      <xdr:rowOff>77071</xdr:rowOff>
    </xdr:to>
    <xdr:sp macro="" textlink="">
      <xdr:nvSpPr>
        <xdr:cNvPr id="401" name="楕円 400">
          <a:extLst>
            <a:ext uri="{FF2B5EF4-FFF2-40B4-BE49-F238E27FC236}">
              <a16:creationId xmlns:a16="http://schemas.microsoft.com/office/drawing/2014/main" id="{0F65CF82-F495-4772-BFC0-5F0C0752421E}"/>
            </a:ext>
          </a:extLst>
        </xdr:cNvPr>
        <xdr:cNvSpPr/>
      </xdr:nvSpPr>
      <xdr:spPr>
        <a:xfrm>
          <a:off x="10426700" y="18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99457</xdr:rowOff>
    </xdr:from>
    <xdr:ext cx="534377" cy="259045"/>
    <xdr:sp macro="" textlink="">
      <xdr:nvSpPr>
        <xdr:cNvPr id="402" name="【港湾・漁港】&#10;一人当たり有形固定資産（償却資産）額該当値テキスト">
          <a:extLst>
            <a:ext uri="{FF2B5EF4-FFF2-40B4-BE49-F238E27FC236}">
              <a16:creationId xmlns:a16="http://schemas.microsoft.com/office/drawing/2014/main" id="{00A8DA4F-5D7E-4933-8BE8-6052D2A984D3}"/>
            </a:ext>
          </a:extLst>
        </xdr:cNvPr>
        <xdr:cNvSpPr txBox="1"/>
      </xdr:nvSpPr>
      <xdr:spPr>
        <a:xfrm>
          <a:off x="10515600" y="184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148279</xdr:rowOff>
    </xdr:from>
    <xdr:to>
      <xdr:col>50</xdr:col>
      <xdr:colOff>165100</xdr:colOff>
      <xdr:row>108</xdr:row>
      <xdr:rowOff>78429</xdr:rowOff>
    </xdr:to>
    <xdr:sp macro="" textlink="">
      <xdr:nvSpPr>
        <xdr:cNvPr id="403" name="楕円 402">
          <a:extLst>
            <a:ext uri="{FF2B5EF4-FFF2-40B4-BE49-F238E27FC236}">
              <a16:creationId xmlns:a16="http://schemas.microsoft.com/office/drawing/2014/main" id="{BFF9CB41-4DE7-4C4B-992B-B4EEE95D1361}"/>
            </a:ext>
          </a:extLst>
        </xdr:cNvPr>
        <xdr:cNvSpPr/>
      </xdr:nvSpPr>
      <xdr:spPr>
        <a:xfrm>
          <a:off x="9588500" y="184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26271</xdr:rowOff>
    </xdr:from>
    <xdr:to>
      <xdr:col>55</xdr:col>
      <xdr:colOff>0</xdr:colOff>
      <xdr:row>108</xdr:row>
      <xdr:rowOff>27629</xdr:rowOff>
    </xdr:to>
    <xdr:cxnSp macro="">
      <xdr:nvCxnSpPr>
        <xdr:cNvPr id="404" name="直線コネクタ 403">
          <a:extLst>
            <a:ext uri="{FF2B5EF4-FFF2-40B4-BE49-F238E27FC236}">
              <a16:creationId xmlns:a16="http://schemas.microsoft.com/office/drawing/2014/main" id="{85B6170B-FD0C-49DD-9E21-D7BCE8C8F214}"/>
            </a:ext>
          </a:extLst>
        </xdr:cNvPr>
        <xdr:cNvCxnSpPr/>
      </xdr:nvCxnSpPr>
      <xdr:spPr>
        <a:xfrm flipV="1">
          <a:off x="9639300" y="18542871"/>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149196</xdr:rowOff>
    </xdr:from>
    <xdr:to>
      <xdr:col>46</xdr:col>
      <xdr:colOff>38100</xdr:colOff>
      <xdr:row>108</xdr:row>
      <xdr:rowOff>79346</xdr:rowOff>
    </xdr:to>
    <xdr:sp macro="" textlink="">
      <xdr:nvSpPr>
        <xdr:cNvPr id="405" name="楕円 404">
          <a:extLst>
            <a:ext uri="{FF2B5EF4-FFF2-40B4-BE49-F238E27FC236}">
              <a16:creationId xmlns:a16="http://schemas.microsoft.com/office/drawing/2014/main" id="{222F527C-22E2-49BF-A15A-C3E1929CE7C5}"/>
            </a:ext>
          </a:extLst>
        </xdr:cNvPr>
        <xdr:cNvSpPr/>
      </xdr:nvSpPr>
      <xdr:spPr>
        <a:xfrm>
          <a:off x="8699500" y="184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27629</xdr:rowOff>
    </xdr:from>
    <xdr:to>
      <xdr:col>50</xdr:col>
      <xdr:colOff>114300</xdr:colOff>
      <xdr:row>108</xdr:row>
      <xdr:rowOff>28546</xdr:rowOff>
    </xdr:to>
    <xdr:cxnSp macro="">
      <xdr:nvCxnSpPr>
        <xdr:cNvPr id="406" name="直線コネクタ 405">
          <a:extLst>
            <a:ext uri="{FF2B5EF4-FFF2-40B4-BE49-F238E27FC236}">
              <a16:creationId xmlns:a16="http://schemas.microsoft.com/office/drawing/2014/main" id="{CBE4F46D-65B5-480D-9D67-24C2CEC632DD}"/>
            </a:ext>
          </a:extLst>
        </xdr:cNvPr>
        <xdr:cNvCxnSpPr/>
      </xdr:nvCxnSpPr>
      <xdr:spPr>
        <a:xfrm flipV="1">
          <a:off x="8750300" y="18544229"/>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9EAF5115-8956-42DC-AE93-DFAC8621A950}"/>
            </a:ext>
          </a:extLst>
        </xdr:cNvPr>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92457</xdr:rowOff>
    </xdr:from>
    <xdr:ext cx="534377" cy="259045"/>
    <xdr:sp macro="" textlink="">
      <xdr:nvSpPr>
        <xdr:cNvPr id="408" name="n_2aveValue【港湾・漁港】&#10;一人当たり有形固定資産（償却資産）額">
          <a:extLst>
            <a:ext uri="{FF2B5EF4-FFF2-40B4-BE49-F238E27FC236}">
              <a16:creationId xmlns:a16="http://schemas.microsoft.com/office/drawing/2014/main" id="{CF2D2B40-B034-4646-AB6A-058B76666079}"/>
            </a:ext>
          </a:extLst>
        </xdr:cNvPr>
        <xdr:cNvSpPr txBox="1"/>
      </xdr:nvSpPr>
      <xdr:spPr>
        <a:xfrm>
          <a:off x="8483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69556</xdr:rowOff>
    </xdr:from>
    <xdr:ext cx="534377" cy="259045"/>
    <xdr:sp macro="" textlink="">
      <xdr:nvSpPr>
        <xdr:cNvPr id="409" name="n_1mainValue【港湾・漁港】&#10;一人当たり有形固定資産（償却資産）額">
          <a:extLst>
            <a:ext uri="{FF2B5EF4-FFF2-40B4-BE49-F238E27FC236}">
              <a16:creationId xmlns:a16="http://schemas.microsoft.com/office/drawing/2014/main" id="{3F6EC638-0067-40C7-9DB8-3185296D42C2}"/>
            </a:ext>
          </a:extLst>
        </xdr:cNvPr>
        <xdr:cNvSpPr txBox="1"/>
      </xdr:nvSpPr>
      <xdr:spPr>
        <a:xfrm>
          <a:off x="9359411" y="185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95873</xdr:rowOff>
    </xdr:from>
    <xdr:ext cx="534377" cy="259045"/>
    <xdr:sp macro="" textlink="">
      <xdr:nvSpPr>
        <xdr:cNvPr id="410" name="n_2mainValue【港湾・漁港】&#10;一人当たり有形固定資産（償却資産）額">
          <a:extLst>
            <a:ext uri="{FF2B5EF4-FFF2-40B4-BE49-F238E27FC236}">
              <a16:creationId xmlns:a16="http://schemas.microsoft.com/office/drawing/2014/main" id="{F11D1843-745A-47E2-933C-3D884592373E}"/>
            </a:ext>
          </a:extLst>
        </xdr:cNvPr>
        <xdr:cNvSpPr txBox="1"/>
      </xdr:nvSpPr>
      <xdr:spPr>
        <a:xfrm>
          <a:off x="8483111" y="1826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2E8734CB-62E8-4359-ACFD-246F73FB4C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11E9E143-6350-44F4-A4A0-20213F4843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202FBB92-5DC3-4775-8B94-26EEDE4D3C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BAA586B4-D05F-4406-82C6-90BA4D5BC5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7516B6E5-702E-4057-803C-E7B161A3F3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8D90F976-38C0-4827-8577-4578D13B56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FCDDED83-342B-4225-A738-443939CFE2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B908BC69-845C-4D45-B193-A4329B3CAF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98F553A8-89B3-4721-8E6B-1D988CF5AC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0303BE08-32D7-4D1C-873C-A433533F0B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DF4DA9C9-7FFD-4F3D-B81C-43B87AB6B9A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a:extLst>
            <a:ext uri="{FF2B5EF4-FFF2-40B4-BE49-F238E27FC236}">
              <a16:creationId xmlns:a16="http://schemas.microsoft.com/office/drawing/2014/main" id="{604679D9-DA1D-4314-BF53-205A8DFB08D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F158A35A-C5AA-4898-898F-C0B1D77F53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AF92E8C3-BF4B-4D58-AB42-AEB9131CBFF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3AA76722-BEF4-47A5-A2EE-BB0E99531A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8EF954F8-0E9D-4322-B7B3-698FA87661B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65CF84D3-FCAE-4436-8FA6-83D57D519E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C55F4AE7-DBB4-498F-A08B-6FE08FD71D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D592BBE2-1010-46B1-B01E-902E761D69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FF33D444-DEC8-484E-BEF8-84EC96B7E07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5E001A8E-2614-44F5-B555-C572CF2424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BF47D8E8-513D-40D6-AE76-AB4AAE80B50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A2D34F28-D813-447B-A38C-42C6BF7ACD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CEA36AD1-F076-4EC0-92CF-6B4AFDA6F0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F9905C6D-4651-4D6B-9383-064DE89091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a:extLst>
            <a:ext uri="{FF2B5EF4-FFF2-40B4-BE49-F238E27FC236}">
              <a16:creationId xmlns:a16="http://schemas.microsoft.com/office/drawing/2014/main" id="{B1D888FE-D151-4330-ADF7-03D7D1BD80BC}"/>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a:extLst>
            <a:ext uri="{FF2B5EF4-FFF2-40B4-BE49-F238E27FC236}">
              <a16:creationId xmlns:a16="http://schemas.microsoft.com/office/drawing/2014/main" id="{1EA41CD8-D721-4346-B5B3-7FD7B2EA74B5}"/>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a:extLst>
            <a:ext uri="{FF2B5EF4-FFF2-40B4-BE49-F238E27FC236}">
              <a16:creationId xmlns:a16="http://schemas.microsoft.com/office/drawing/2014/main" id="{32648B4B-2F6C-47E0-A37F-328880C3915C}"/>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a:extLst>
            <a:ext uri="{FF2B5EF4-FFF2-40B4-BE49-F238E27FC236}">
              <a16:creationId xmlns:a16="http://schemas.microsoft.com/office/drawing/2014/main" id="{BC14AE49-B90F-497F-A568-FEECEFD4C2E9}"/>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a:extLst>
            <a:ext uri="{FF2B5EF4-FFF2-40B4-BE49-F238E27FC236}">
              <a16:creationId xmlns:a16="http://schemas.microsoft.com/office/drawing/2014/main" id="{1AFB753E-916B-4DC1-844A-60B16D8FE138}"/>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41" name="【認定こども園・幼稚園・保育所】&#10;有形固定資産減価償却率平均値テキスト">
          <a:extLst>
            <a:ext uri="{FF2B5EF4-FFF2-40B4-BE49-F238E27FC236}">
              <a16:creationId xmlns:a16="http://schemas.microsoft.com/office/drawing/2014/main" id="{D36E5B1C-6738-4ADB-95A6-CA7F1612EE78}"/>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a:extLst>
            <a:ext uri="{FF2B5EF4-FFF2-40B4-BE49-F238E27FC236}">
              <a16:creationId xmlns:a16="http://schemas.microsoft.com/office/drawing/2014/main" id="{3949B490-3F9E-40CB-8A64-4B687FC82F0D}"/>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a:extLst>
            <a:ext uri="{FF2B5EF4-FFF2-40B4-BE49-F238E27FC236}">
              <a16:creationId xmlns:a16="http://schemas.microsoft.com/office/drawing/2014/main" id="{7ADADB61-C538-4FDC-8358-8A2D003752B0}"/>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4" name="フローチャート: 判断 443">
          <a:extLst>
            <a:ext uri="{FF2B5EF4-FFF2-40B4-BE49-F238E27FC236}">
              <a16:creationId xmlns:a16="http://schemas.microsoft.com/office/drawing/2014/main" id="{E4D6EA3B-FECE-4359-9A50-AE53C8038F1D}"/>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65DC18B-0B34-4237-AEC8-02D95F0C38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8D0AAF79-63FA-4DF0-8363-D28BF74F03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26D83E1-258C-4D88-882A-21E0E33EB4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5AFA9CA-A435-4B42-86C9-100E71F4F2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6408EA21-5CCC-4965-A324-8ED31A26D5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450" name="楕円 449">
          <a:extLst>
            <a:ext uri="{FF2B5EF4-FFF2-40B4-BE49-F238E27FC236}">
              <a16:creationId xmlns:a16="http://schemas.microsoft.com/office/drawing/2014/main" id="{3A09D5E0-F0C9-4665-A1C2-A752F8C6556A}"/>
            </a:ext>
          </a:extLst>
        </xdr:cNvPr>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451" name="【認定こども園・幼稚園・保育所】&#10;有形固定資産減価償却率該当値テキスト">
          <a:extLst>
            <a:ext uri="{FF2B5EF4-FFF2-40B4-BE49-F238E27FC236}">
              <a16:creationId xmlns:a16="http://schemas.microsoft.com/office/drawing/2014/main" id="{D00CD550-752E-4B2C-8492-C60A215C9EB7}"/>
            </a:ext>
          </a:extLst>
        </xdr:cNvPr>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52" name="楕円 451">
          <a:extLst>
            <a:ext uri="{FF2B5EF4-FFF2-40B4-BE49-F238E27FC236}">
              <a16:creationId xmlns:a16="http://schemas.microsoft.com/office/drawing/2014/main" id="{BDFDAF54-B5C8-4078-9B73-94180322EEFF}"/>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97427</xdr:rowOff>
    </xdr:from>
    <xdr:to>
      <xdr:col>85</xdr:col>
      <xdr:colOff>127000</xdr:colOff>
      <xdr:row>35</xdr:row>
      <xdr:rowOff>123553</xdr:rowOff>
    </xdr:to>
    <xdr:cxnSp macro="">
      <xdr:nvCxnSpPr>
        <xdr:cNvPr id="453" name="直線コネクタ 452">
          <a:extLst>
            <a:ext uri="{FF2B5EF4-FFF2-40B4-BE49-F238E27FC236}">
              <a16:creationId xmlns:a16="http://schemas.microsoft.com/office/drawing/2014/main" id="{67CAD303-E47D-47BD-83B6-19084F7871FB}"/>
            </a:ext>
          </a:extLst>
        </xdr:cNvPr>
        <xdr:cNvCxnSpPr/>
      </xdr:nvCxnSpPr>
      <xdr:spPr>
        <a:xfrm flipV="1">
          <a:off x="15481300" y="60981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xdr:rowOff>
    </xdr:from>
    <xdr:to>
      <xdr:col>76</xdr:col>
      <xdr:colOff>165100</xdr:colOff>
      <xdr:row>35</xdr:row>
      <xdr:rowOff>113937</xdr:rowOff>
    </xdr:to>
    <xdr:sp macro="" textlink="">
      <xdr:nvSpPr>
        <xdr:cNvPr id="454" name="楕円 453">
          <a:extLst>
            <a:ext uri="{FF2B5EF4-FFF2-40B4-BE49-F238E27FC236}">
              <a16:creationId xmlns:a16="http://schemas.microsoft.com/office/drawing/2014/main" id="{2A945AFE-4095-4DC9-8E41-42C7563C7D9E}"/>
            </a:ext>
          </a:extLst>
        </xdr:cNvPr>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123553</xdr:rowOff>
    </xdr:to>
    <xdr:cxnSp macro="">
      <xdr:nvCxnSpPr>
        <xdr:cNvPr id="455" name="直線コネクタ 454">
          <a:extLst>
            <a:ext uri="{FF2B5EF4-FFF2-40B4-BE49-F238E27FC236}">
              <a16:creationId xmlns:a16="http://schemas.microsoft.com/office/drawing/2014/main" id="{C90DC9FE-2AF2-45C6-A147-D08E008CB094}"/>
            </a:ext>
          </a:extLst>
        </xdr:cNvPr>
        <xdr:cNvCxnSpPr/>
      </xdr:nvCxnSpPr>
      <xdr:spPr>
        <a:xfrm>
          <a:off x="14592300" y="606388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56" name="n_1aveValue【認定こども園・幼稚園・保育所】&#10;有形固定資産減価償却率">
          <a:extLst>
            <a:ext uri="{FF2B5EF4-FFF2-40B4-BE49-F238E27FC236}">
              <a16:creationId xmlns:a16="http://schemas.microsoft.com/office/drawing/2014/main" id="{3DE9B55F-527B-4785-A781-38CEC2E370F2}"/>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457" name="n_2aveValue【認定こども園・幼稚園・保育所】&#10;有形固定資産減価償却率">
          <a:extLst>
            <a:ext uri="{FF2B5EF4-FFF2-40B4-BE49-F238E27FC236}">
              <a16:creationId xmlns:a16="http://schemas.microsoft.com/office/drawing/2014/main" id="{68FD9F36-5DE0-450D-8C0B-9B9BC7C62204}"/>
            </a:ext>
          </a:extLst>
        </xdr:cNvPr>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58" name="n_1mainValue【認定こども園・幼稚園・保育所】&#10;有形固定資産減価償却率">
          <a:extLst>
            <a:ext uri="{FF2B5EF4-FFF2-40B4-BE49-F238E27FC236}">
              <a16:creationId xmlns:a16="http://schemas.microsoft.com/office/drawing/2014/main" id="{93880727-4B7E-4EC3-9180-D79565BF8BFF}"/>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459" name="n_2mainValue【認定こども園・幼稚園・保育所】&#10;有形固定資産減価償却率">
          <a:extLst>
            <a:ext uri="{FF2B5EF4-FFF2-40B4-BE49-F238E27FC236}">
              <a16:creationId xmlns:a16="http://schemas.microsoft.com/office/drawing/2014/main" id="{8DF51264-ADC4-4B85-9118-A86F55391EAF}"/>
            </a:ext>
          </a:extLst>
        </xdr:cNvPr>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54471B0D-D371-4773-956E-DB4BAAAE58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9F252D04-18F9-4572-B7E0-59D4D7D285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444EAB3E-7A82-4D47-BBF8-4C19094E49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D265BDC9-6CD0-483C-843B-6740E4B4FB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A511D804-B0FF-4EEE-ABF9-EB2839706F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C2E03281-9D2D-419B-B0B5-0A5AAB177D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80E412C0-6393-454E-BC2F-7304CD9B1C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5B1D7DC0-8878-4B9F-BB6C-893ED65343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C6744FBB-A02F-491A-A4F3-D3FB385AD9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0E70FF91-A551-4F1C-A920-773EFF58E9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54B0468D-3A59-4983-BD1E-8B1245C2F34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3C2A3EDD-9060-4D43-9F87-4B8ADDC0487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D226E78D-DA60-4014-9DD2-B994BC9FCD8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a:extLst>
            <a:ext uri="{FF2B5EF4-FFF2-40B4-BE49-F238E27FC236}">
              <a16:creationId xmlns:a16="http://schemas.microsoft.com/office/drawing/2014/main" id="{0F91696D-190F-409E-8148-3BB5D2798A1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99D05800-13D1-47AD-BDF6-267770102A9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a:extLst>
            <a:ext uri="{FF2B5EF4-FFF2-40B4-BE49-F238E27FC236}">
              <a16:creationId xmlns:a16="http://schemas.microsoft.com/office/drawing/2014/main" id="{0FC184E4-F22F-4C10-833E-FC89F721B16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AC466614-4DA9-415C-8817-478BDD5F40C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a:extLst>
            <a:ext uri="{FF2B5EF4-FFF2-40B4-BE49-F238E27FC236}">
              <a16:creationId xmlns:a16="http://schemas.microsoft.com/office/drawing/2014/main" id="{72EA352D-A598-4039-8488-06055DD19D8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6057651A-2339-47CA-B68A-9CAA3495A23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a:extLst>
            <a:ext uri="{FF2B5EF4-FFF2-40B4-BE49-F238E27FC236}">
              <a16:creationId xmlns:a16="http://schemas.microsoft.com/office/drawing/2014/main" id="{76B47FED-2773-4B11-9E5A-124ECAA285A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9CEE8FE3-974B-4438-A3C7-55770E4546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B078337A-2216-425C-B574-F42C99D6E9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D4CED722-596B-4DC5-99F4-E7CB015AF2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a:extLst>
            <a:ext uri="{FF2B5EF4-FFF2-40B4-BE49-F238E27FC236}">
              <a16:creationId xmlns:a16="http://schemas.microsoft.com/office/drawing/2014/main" id="{9E8FBC10-6F0C-4CE3-9797-4B36A617E81B}"/>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6D8F73E1-C29F-48EB-9CCE-25BD4C053252}"/>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a:extLst>
            <a:ext uri="{FF2B5EF4-FFF2-40B4-BE49-F238E27FC236}">
              <a16:creationId xmlns:a16="http://schemas.microsoft.com/office/drawing/2014/main" id="{3CDB05C8-865F-45ED-A6FA-969ED8F8D5D7}"/>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C2606926-2AC6-4E47-BBD2-F972BE4654A9}"/>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a:extLst>
            <a:ext uri="{FF2B5EF4-FFF2-40B4-BE49-F238E27FC236}">
              <a16:creationId xmlns:a16="http://schemas.microsoft.com/office/drawing/2014/main" id="{AB7CF9CA-BE8A-4048-AA01-0ED5206F287E}"/>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5FAD1C9B-E902-4605-8374-1FB09B6FF0D8}"/>
            </a:ext>
          </a:extLst>
        </xdr:cNvPr>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a:extLst>
            <a:ext uri="{FF2B5EF4-FFF2-40B4-BE49-F238E27FC236}">
              <a16:creationId xmlns:a16="http://schemas.microsoft.com/office/drawing/2014/main" id="{126908AD-AFE8-4176-BBAF-AE586B4FC34F}"/>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a:extLst>
            <a:ext uri="{FF2B5EF4-FFF2-40B4-BE49-F238E27FC236}">
              <a16:creationId xmlns:a16="http://schemas.microsoft.com/office/drawing/2014/main" id="{C010EF03-53D4-4DCB-907D-C0DA31553414}"/>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a:extLst>
            <a:ext uri="{FF2B5EF4-FFF2-40B4-BE49-F238E27FC236}">
              <a16:creationId xmlns:a16="http://schemas.microsoft.com/office/drawing/2014/main" id="{881DB73C-1C30-49A4-B6AC-08FCD80BDBF1}"/>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213BC29-ACD1-4F4B-9DFA-8F4BE6A71B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D74F19B-C32A-4800-BF20-42B5577E80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67CDE5D-D724-477B-A202-2AE3683EAA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12AAB14-B322-47DC-87C9-5B235A66FD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24F9C63-FC88-4F9E-B515-A7A0302C7D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97" name="楕円 496">
          <a:extLst>
            <a:ext uri="{FF2B5EF4-FFF2-40B4-BE49-F238E27FC236}">
              <a16:creationId xmlns:a16="http://schemas.microsoft.com/office/drawing/2014/main" id="{01A978A5-1A43-461E-9EB3-F5476157E905}"/>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F1B8BB76-F614-4F94-9D0B-F8F7197F8855}"/>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9" name="楕円 498">
          <a:extLst>
            <a:ext uri="{FF2B5EF4-FFF2-40B4-BE49-F238E27FC236}">
              <a16:creationId xmlns:a16="http://schemas.microsoft.com/office/drawing/2014/main" id="{1464975F-2FD7-45AA-BD13-8F8464F4DFF0}"/>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99060</xdr:rowOff>
    </xdr:to>
    <xdr:cxnSp macro="">
      <xdr:nvCxnSpPr>
        <xdr:cNvPr id="500" name="直線コネクタ 499">
          <a:extLst>
            <a:ext uri="{FF2B5EF4-FFF2-40B4-BE49-F238E27FC236}">
              <a16:creationId xmlns:a16="http://schemas.microsoft.com/office/drawing/2014/main" id="{2EAB44EE-CA98-402B-A2BC-4CC9CB30AB76}"/>
            </a:ext>
          </a:extLst>
        </xdr:cNvPr>
        <xdr:cNvCxnSpPr/>
      </xdr:nvCxnSpPr>
      <xdr:spPr>
        <a:xfrm>
          <a:off x="21323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52070</xdr:rowOff>
    </xdr:from>
    <xdr:to>
      <xdr:col>107</xdr:col>
      <xdr:colOff>101600</xdr:colOff>
      <xdr:row>40</xdr:row>
      <xdr:rowOff>153670</xdr:rowOff>
    </xdr:to>
    <xdr:sp macro="" textlink="">
      <xdr:nvSpPr>
        <xdr:cNvPr id="501" name="楕円 500">
          <a:extLst>
            <a:ext uri="{FF2B5EF4-FFF2-40B4-BE49-F238E27FC236}">
              <a16:creationId xmlns:a16="http://schemas.microsoft.com/office/drawing/2014/main" id="{0F00B997-992A-4075-967C-57BE9DAFCE0F}"/>
            </a:ext>
          </a:extLst>
        </xdr:cNvPr>
        <xdr:cNvSpPr/>
      </xdr:nvSpPr>
      <xdr:spPr>
        <a:xfrm>
          <a:off x="2038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102870</xdr:rowOff>
    </xdr:to>
    <xdr:cxnSp macro="">
      <xdr:nvCxnSpPr>
        <xdr:cNvPr id="502" name="直線コネクタ 501">
          <a:extLst>
            <a:ext uri="{FF2B5EF4-FFF2-40B4-BE49-F238E27FC236}">
              <a16:creationId xmlns:a16="http://schemas.microsoft.com/office/drawing/2014/main" id="{FF98A0D8-5C65-4CFA-A223-B6E355833262}"/>
            </a:ext>
          </a:extLst>
        </xdr:cNvPr>
        <xdr:cNvCxnSpPr/>
      </xdr:nvCxnSpPr>
      <xdr:spPr>
        <a:xfrm flipV="1">
          <a:off x="20434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768F8FD4-8F7B-487E-ABF5-3F585A46C3C1}"/>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7A3356B-DEC1-4E2E-BA1A-F04BA9D2A33C}"/>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B953BD1-B53E-4939-8A2E-5A2FFAB03673}"/>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144797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202E7C82-E478-4CC5-B46F-A01D227CA597}"/>
            </a:ext>
          </a:extLst>
        </xdr:cNvPr>
        <xdr:cNvSpPr txBox="1"/>
      </xdr:nvSpPr>
      <xdr:spPr>
        <a:xfrm>
          <a:off x="20199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E9E3640-DA2B-4654-B826-4A939C75C4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54C83FD-79AA-494E-811B-6071C5BCF5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BAD77926-066C-45A4-8B64-B9A0FD678B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EA65C224-D4F4-4E1C-AFA0-33E43C8E97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34DEA59-D059-412C-9392-F75D3D924F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89A4F75-6319-467F-9F7B-627CEDC305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12AF53F-81DF-466A-81AE-1BCC593525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1159BE9B-FC38-42D5-B375-3E0027C1A6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B0965DD-D89B-499F-8568-663E412817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A420F02-1BAA-490F-AFE3-2581AA20B7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9F27D07C-92FB-4AB2-BC7B-4B33EA2A049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791B3628-F9F2-4D12-A446-1DA52EE364B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C40B0357-4D85-4C1F-B858-7798ACC6B72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512B4516-3C5F-4F62-A9C5-984BEF73926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26771DD5-1880-4A9F-BB26-FB24F3E3AF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9E4E13E-AF40-4C51-88A3-6A33117994A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62EAD2BF-CED2-46FC-97EC-34AE3A7BB8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D567A25A-03F2-442C-BACA-91AEB6E302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41880F52-5D43-4F41-B9B6-9A3C7B8A697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DF59D8AB-F531-47FC-9F94-A4A3E9CE2DA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F35CF2D5-8817-43CA-BBBF-2A77C2E9944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3644A955-6492-4E06-9093-9DA43BA7A0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7349AE38-7089-4C4F-BAD1-E32DBB5C87F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25D550FF-DB3E-4939-AC5C-16E9655A1F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a:extLst>
            <a:ext uri="{FF2B5EF4-FFF2-40B4-BE49-F238E27FC236}">
              <a16:creationId xmlns:a16="http://schemas.microsoft.com/office/drawing/2014/main" id="{B9DF7B09-E274-43DE-A763-B0FA2192E479}"/>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C9E6736E-83D8-4568-9127-28B21F8C4197}"/>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a:extLst>
            <a:ext uri="{FF2B5EF4-FFF2-40B4-BE49-F238E27FC236}">
              <a16:creationId xmlns:a16="http://schemas.microsoft.com/office/drawing/2014/main" id="{9DAA1F2E-D32F-4512-B56F-43B696B8A0A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E7AC5E9B-6588-4828-BEB2-BACE09CBD8E7}"/>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a:extLst>
            <a:ext uri="{FF2B5EF4-FFF2-40B4-BE49-F238E27FC236}">
              <a16:creationId xmlns:a16="http://schemas.microsoft.com/office/drawing/2014/main" id="{6A3CA4B7-440F-480D-9162-445421E34B79}"/>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E2B3CFA2-32A3-423E-A509-B3C58FC389F2}"/>
            </a:ext>
          </a:extLst>
        </xdr:cNvPr>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a:extLst>
            <a:ext uri="{FF2B5EF4-FFF2-40B4-BE49-F238E27FC236}">
              <a16:creationId xmlns:a16="http://schemas.microsoft.com/office/drawing/2014/main" id="{84EF29F6-0BC5-4821-91AE-36ED7F2D3A20}"/>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a:extLst>
            <a:ext uri="{FF2B5EF4-FFF2-40B4-BE49-F238E27FC236}">
              <a16:creationId xmlns:a16="http://schemas.microsoft.com/office/drawing/2014/main" id="{46D667FD-DCBB-46D5-819B-9F5CFF595395}"/>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5CF7E1E0-74A7-4298-9134-D4FB32C51D3E}"/>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F644B59-28D5-4947-AAA9-1A6EBE1E09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2A54287-2BC9-4196-B51D-12306D0DA1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6B62D12-B336-42C9-9071-29B73C3B3F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45D32E6-010D-4B13-9A99-8CD90BB8C7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48BBB11-2DA5-407A-830D-8B42862848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113030</xdr:rowOff>
    </xdr:from>
    <xdr:to>
      <xdr:col>85</xdr:col>
      <xdr:colOff>177800</xdr:colOff>
      <xdr:row>56</xdr:row>
      <xdr:rowOff>43180</xdr:rowOff>
    </xdr:to>
    <xdr:sp macro="" textlink="">
      <xdr:nvSpPr>
        <xdr:cNvPr id="545" name="楕円 544">
          <a:extLst>
            <a:ext uri="{FF2B5EF4-FFF2-40B4-BE49-F238E27FC236}">
              <a16:creationId xmlns:a16="http://schemas.microsoft.com/office/drawing/2014/main" id="{63223545-A574-4C31-A4E8-F2888F3EE5BD}"/>
            </a:ext>
          </a:extLst>
        </xdr:cNvPr>
        <xdr:cNvSpPr/>
      </xdr:nvSpPr>
      <xdr:spPr>
        <a:xfrm>
          <a:off x="16268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27957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E22502C-B621-4180-9CC8-238C1B61633A}"/>
            </a:ext>
          </a:extLst>
        </xdr:cNvPr>
        <xdr:cNvSpPr txBox="1"/>
      </xdr:nvSpPr>
      <xdr:spPr>
        <a:xfrm>
          <a:off x="163576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547" name="楕円 546">
          <a:extLst>
            <a:ext uri="{FF2B5EF4-FFF2-40B4-BE49-F238E27FC236}">
              <a16:creationId xmlns:a16="http://schemas.microsoft.com/office/drawing/2014/main" id="{99151B77-303A-42D4-8E74-FCC735CEEDA9}"/>
            </a:ext>
          </a:extLst>
        </xdr:cNvPr>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56</xdr:row>
      <xdr:rowOff>68580</xdr:rowOff>
    </xdr:to>
    <xdr:cxnSp macro="">
      <xdr:nvCxnSpPr>
        <xdr:cNvPr id="548" name="直線コネクタ 547">
          <a:extLst>
            <a:ext uri="{FF2B5EF4-FFF2-40B4-BE49-F238E27FC236}">
              <a16:creationId xmlns:a16="http://schemas.microsoft.com/office/drawing/2014/main" id="{286518E4-5F28-4898-A522-0188839FA80D}"/>
            </a:ext>
          </a:extLst>
        </xdr:cNvPr>
        <xdr:cNvCxnSpPr/>
      </xdr:nvCxnSpPr>
      <xdr:spPr>
        <a:xfrm flipV="1">
          <a:off x="15481300" y="9593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549" name="楕円 548">
          <a:extLst>
            <a:ext uri="{FF2B5EF4-FFF2-40B4-BE49-F238E27FC236}">
              <a16:creationId xmlns:a16="http://schemas.microsoft.com/office/drawing/2014/main" id="{163F6D3E-ECB2-4D6D-9C30-EF9021316304}"/>
            </a:ext>
          </a:extLst>
        </xdr:cNvPr>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106680</xdr:rowOff>
    </xdr:to>
    <xdr:cxnSp macro="">
      <xdr:nvCxnSpPr>
        <xdr:cNvPr id="550" name="直線コネクタ 549">
          <a:extLst>
            <a:ext uri="{FF2B5EF4-FFF2-40B4-BE49-F238E27FC236}">
              <a16:creationId xmlns:a16="http://schemas.microsoft.com/office/drawing/2014/main" id="{99A87EE2-5F9F-4369-AD9E-32ECDB932DB4}"/>
            </a:ext>
          </a:extLst>
        </xdr:cNvPr>
        <xdr:cNvCxnSpPr/>
      </xdr:nvCxnSpPr>
      <xdr:spPr>
        <a:xfrm flipV="1">
          <a:off x="14592300" y="966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51" name="n_1aveValue【学校施設】&#10;有形固定資産減価償却率">
          <a:extLst>
            <a:ext uri="{FF2B5EF4-FFF2-40B4-BE49-F238E27FC236}">
              <a16:creationId xmlns:a16="http://schemas.microsoft.com/office/drawing/2014/main" id="{9D0ADF8F-8CBD-4C8F-A2C9-86CD88396BB8}"/>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2" name="n_2aveValue【学校施設】&#10;有形固定資産減価償却率">
          <a:extLst>
            <a:ext uri="{FF2B5EF4-FFF2-40B4-BE49-F238E27FC236}">
              <a16:creationId xmlns:a16="http://schemas.microsoft.com/office/drawing/2014/main" id="{CACE8A52-B371-4A40-ABC4-B47033171635}"/>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553" name="n_1mainValue【学校施設】&#10;有形固定資産減価償却率">
          <a:extLst>
            <a:ext uri="{FF2B5EF4-FFF2-40B4-BE49-F238E27FC236}">
              <a16:creationId xmlns:a16="http://schemas.microsoft.com/office/drawing/2014/main" id="{5D93AC10-3400-4781-B369-4DDE7EEE11AB}"/>
            </a:ext>
          </a:extLst>
        </xdr:cNvPr>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2557</xdr:rowOff>
    </xdr:from>
    <xdr:ext cx="405111" cy="259045"/>
    <xdr:sp macro="" textlink="">
      <xdr:nvSpPr>
        <xdr:cNvPr id="554" name="n_2mainValue【学校施設】&#10;有形固定資産減価償却率">
          <a:extLst>
            <a:ext uri="{FF2B5EF4-FFF2-40B4-BE49-F238E27FC236}">
              <a16:creationId xmlns:a16="http://schemas.microsoft.com/office/drawing/2014/main" id="{116A108A-C95A-4447-BBA0-0942CC875AEC}"/>
            </a:ext>
          </a:extLst>
        </xdr:cNvPr>
        <xdr:cNvSpPr txBox="1"/>
      </xdr:nvSpPr>
      <xdr:spPr>
        <a:xfrm>
          <a:off x="14389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E38F307F-ABF9-426E-9146-BA8B1BC356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09CF22CE-28AA-4A4F-96D3-4C07A02ACC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2A4C68A5-D4F2-4337-B7DB-D1BD96B726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C910515C-B48B-4895-8802-3F1B7516E0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10749683-400A-4EFA-BB54-D35DB6380F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9646FF15-8907-4495-AC9F-D4BFFC753B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8919E48E-F40C-4CDD-A58F-F0A7BB094D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CF5E4684-9867-46C2-8037-012513997D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7B51E2C2-9CCD-4035-AB41-87B6718348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27F6F758-8925-4FD9-965B-2C4AF7E514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AE948116-12AA-4341-9480-A2610E7B3CC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5F35B86F-9AFF-4A17-A034-CD6415BE35C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a:extLst>
            <a:ext uri="{FF2B5EF4-FFF2-40B4-BE49-F238E27FC236}">
              <a16:creationId xmlns:a16="http://schemas.microsoft.com/office/drawing/2014/main" id="{A1E17528-5A36-4E0A-8DD2-E8365CAD3D1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AFAC3F47-EA83-44DA-BF70-0A52480842C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a:extLst>
            <a:ext uri="{FF2B5EF4-FFF2-40B4-BE49-F238E27FC236}">
              <a16:creationId xmlns:a16="http://schemas.microsoft.com/office/drawing/2014/main" id="{3EC3361C-C972-4903-9F7F-4C0826173E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6600D6E6-3615-47B5-B57C-D9A770BBF2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a:extLst>
            <a:ext uri="{FF2B5EF4-FFF2-40B4-BE49-F238E27FC236}">
              <a16:creationId xmlns:a16="http://schemas.microsoft.com/office/drawing/2014/main" id="{CAA6CBCA-7A7A-4E83-B566-F3CD85E6A77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99BCD55B-6FC9-4F20-8B83-20D1F26AE2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a:extLst>
            <a:ext uri="{FF2B5EF4-FFF2-40B4-BE49-F238E27FC236}">
              <a16:creationId xmlns:a16="http://schemas.microsoft.com/office/drawing/2014/main" id="{9B633711-4DC6-435F-9644-29C29827FD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EAA22A81-D6D0-4C63-8B27-A65924D19A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a:extLst>
            <a:ext uri="{FF2B5EF4-FFF2-40B4-BE49-F238E27FC236}">
              <a16:creationId xmlns:a16="http://schemas.microsoft.com/office/drawing/2014/main" id="{13E66657-78AA-446D-93CB-293F92D6092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9979E82A-3B31-4E2F-8CEF-F2735E9651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1841A19E-2787-4686-AB15-8B56148EC2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4DA04778-BC3D-46C2-979C-4D64EE6242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a:extLst>
            <a:ext uri="{FF2B5EF4-FFF2-40B4-BE49-F238E27FC236}">
              <a16:creationId xmlns:a16="http://schemas.microsoft.com/office/drawing/2014/main" id="{BB3A9723-A5BE-49B6-8863-A72075C4A7CE}"/>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a:extLst>
            <a:ext uri="{FF2B5EF4-FFF2-40B4-BE49-F238E27FC236}">
              <a16:creationId xmlns:a16="http://schemas.microsoft.com/office/drawing/2014/main" id="{DAC798DC-B7E0-4DD0-AD88-8B6E5ED2A175}"/>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a:extLst>
            <a:ext uri="{FF2B5EF4-FFF2-40B4-BE49-F238E27FC236}">
              <a16:creationId xmlns:a16="http://schemas.microsoft.com/office/drawing/2014/main" id="{05965079-2A3A-4BEF-93A9-ED1158F240E3}"/>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a:extLst>
            <a:ext uri="{FF2B5EF4-FFF2-40B4-BE49-F238E27FC236}">
              <a16:creationId xmlns:a16="http://schemas.microsoft.com/office/drawing/2014/main" id="{E0FDF469-750E-49E1-985C-0D2B381E424C}"/>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a:extLst>
            <a:ext uri="{FF2B5EF4-FFF2-40B4-BE49-F238E27FC236}">
              <a16:creationId xmlns:a16="http://schemas.microsoft.com/office/drawing/2014/main" id="{181DD0D5-551E-43B5-915D-79626CA8CC94}"/>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84" name="【学校施設】&#10;一人当たり面積平均値テキスト">
          <a:extLst>
            <a:ext uri="{FF2B5EF4-FFF2-40B4-BE49-F238E27FC236}">
              <a16:creationId xmlns:a16="http://schemas.microsoft.com/office/drawing/2014/main" id="{17B941D0-8583-40E6-A9A6-CB0F8234D51A}"/>
            </a:ext>
          </a:extLst>
        </xdr:cNvPr>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a:extLst>
            <a:ext uri="{FF2B5EF4-FFF2-40B4-BE49-F238E27FC236}">
              <a16:creationId xmlns:a16="http://schemas.microsoft.com/office/drawing/2014/main" id="{617823D8-AA1F-425D-9DF2-0F6FF6344274}"/>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a:extLst>
            <a:ext uri="{FF2B5EF4-FFF2-40B4-BE49-F238E27FC236}">
              <a16:creationId xmlns:a16="http://schemas.microsoft.com/office/drawing/2014/main" id="{D442E0BF-89B6-4632-A279-89CD6336E81B}"/>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a:extLst>
            <a:ext uri="{FF2B5EF4-FFF2-40B4-BE49-F238E27FC236}">
              <a16:creationId xmlns:a16="http://schemas.microsoft.com/office/drawing/2014/main" id="{041BC3C4-31E3-47DF-9BB9-5A9C47163AB3}"/>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9EF14AB-F2D9-444C-A181-D5B8D18693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62EAB63-0832-4B6E-B7D8-CEBE33A1DF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8F1ADA8D-3CEA-4023-AB73-9B767BA5AD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520F448-52EB-4806-BE90-97018D2020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3CAE03C8-F8FA-4822-8BE9-48EE7464DB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593" name="楕円 592">
          <a:extLst>
            <a:ext uri="{FF2B5EF4-FFF2-40B4-BE49-F238E27FC236}">
              <a16:creationId xmlns:a16="http://schemas.microsoft.com/office/drawing/2014/main" id="{DED79E19-A5A9-44B0-9FC6-495D1B5BB43C}"/>
            </a:ext>
          </a:extLst>
        </xdr:cNvPr>
        <xdr:cNvSpPr/>
      </xdr:nvSpPr>
      <xdr:spPr>
        <a:xfrm>
          <a:off x="22110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152417</xdr:rowOff>
    </xdr:from>
    <xdr:ext cx="469744" cy="259045"/>
    <xdr:sp macro="" textlink="">
      <xdr:nvSpPr>
        <xdr:cNvPr id="594" name="【学校施設】&#10;一人当たり面積該当値テキスト">
          <a:extLst>
            <a:ext uri="{FF2B5EF4-FFF2-40B4-BE49-F238E27FC236}">
              <a16:creationId xmlns:a16="http://schemas.microsoft.com/office/drawing/2014/main" id="{0CB8ECD3-DD4E-48D8-92AF-2B89F9F70671}"/>
            </a:ext>
          </a:extLst>
        </xdr:cNvPr>
        <xdr:cNvSpPr txBox="1"/>
      </xdr:nvSpPr>
      <xdr:spPr>
        <a:xfrm>
          <a:off x="22199600"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12446</xdr:rowOff>
    </xdr:from>
    <xdr:to>
      <xdr:col>112</xdr:col>
      <xdr:colOff>38100</xdr:colOff>
      <xdr:row>60</xdr:row>
      <xdr:rowOff>114046</xdr:rowOff>
    </xdr:to>
    <xdr:sp macro="" textlink="">
      <xdr:nvSpPr>
        <xdr:cNvPr id="595" name="楕円 594">
          <a:extLst>
            <a:ext uri="{FF2B5EF4-FFF2-40B4-BE49-F238E27FC236}">
              <a16:creationId xmlns:a16="http://schemas.microsoft.com/office/drawing/2014/main" id="{957DC4AE-C2F2-4245-803F-B042E57DB1FC}"/>
            </a:ext>
          </a:extLst>
        </xdr:cNvPr>
        <xdr:cNvSpPr/>
      </xdr:nvSpPr>
      <xdr:spPr>
        <a:xfrm>
          <a:off x="21272500" y="102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53340</xdr:rowOff>
    </xdr:from>
    <xdr:to>
      <xdr:col>116</xdr:col>
      <xdr:colOff>63500</xdr:colOff>
      <xdr:row>60</xdr:row>
      <xdr:rowOff>63246</xdr:rowOff>
    </xdr:to>
    <xdr:cxnSp macro="">
      <xdr:nvCxnSpPr>
        <xdr:cNvPr id="596" name="直線コネクタ 595">
          <a:extLst>
            <a:ext uri="{FF2B5EF4-FFF2-40B4-BE49-F238E27FC236}">
              <a16:creationId xmlns:a16="http://schemas.microsoft.com/office/drawing/2014/main" id="{B9C047D8-303F-4F7F-A654-D10450156B8E}"/>
            </a:ext>
          </a:extLst>
        </xdr:cNvPr>
        <xdr:cNvCxnSpPr/>
      </xdr:nvCxnSpPr>
      <xdr:spPr>
        <a:xfrm flipV="1">
          <a:off x="21323300" y="1034034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17780</xdr:rowOff>
    </xdr:from>
    <xdr:to>
      <xdr:col>107</xdr:col>
      <xdr:colOff>101600</xdr:colOff>
      <xdr:row>60</xdr:row>
      <xdr:rowOff>119380</xdr:rowOff>
    </xdr:to>
    <xdr:sp macro="" textlink="">
      <xdr:nvSpPr>
        <xdr:cNvPr id="597" name="楕円 596">
          <a:extLst>
            <a:ext uri="{FF2B5EF4-FFF2-40B4-BE49-F238E27FC236}">
              <a16:creationId xmlns:a16="http://schemas.microsoft.com/office/drawing/2014/main" id="{22A217E9-06C4-4D8A-9A59-D5B1B3AE47CF}"/>
            </a:ext>
          </a:extLst>
        </xdr:cNvPr>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63246</xdr:rowOff>
    </xdr:from>
    <xdr:to>
      <xdr:col>111</xdr:col>
      <xdr:colOff>177800</xdr:colOff>
      <xdr:row>60</xdr:row>
      <xdr:rowOff>68580</xdr:rowOff>
    </xdr:to>
    <xdr:cxnSp macro="">
      <xdr:nvCxnSpPr>
        <xdr:cNvPr id="598" name="直線コネクタ 597">
          <a:extLst>
            <a:ext uri="{FF2B5EF4-FFF2-40B4-BE49-F238E27FC236}">
              <a16:creationId xmlns:a16="http://schemas.microsoft.com/office/drawing/2014/main" id="{73C4D58F-48BF-4129-A6B9-F000462B9C63}"/>
            </a:ext>
          </a:extLst>
        </xdr:cNvPr>
        <xdr:cNvCxnSpPr/>
      </xdr:nvCxnSpPr>
      <xdr:spPr>
        <a:xfrm flipV="1">
          <a:off x="20434300" y="103502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99" name="n_1aveValue【学校施設】&#10;一人当たり面積">
          <a:extLst>
            <a:ext uri="{FF2B5EF4-FFF2-40B4-BE49-F238E27FC236}">
              <a16:creationId xmlns:a16="http://schemas.microsoft.com/office/drawing/2014/main" id="{7CC2EA79-2371-47C9-A5D2-6BB3E587C24A}"/>
            </a:ext>
          </a:extLst>
        </xdr:cNvPr>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600" name="n_2aveValue【学校施設】&#10;一人当たり面積">
          <a:extLst>
            <a:ext uri="{FF2B5EF4-FFF2-40B4-BE49-F238E27FC236}">
              <a16:creationId xmlns:a16="http://schemas.microsoft.com/office/drawing/2014/main" id="{D6FA7525-2555-4442-B610-E9C889EE92C4}"/>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105173</xdr:rowOff>
    </xdr:from>
    <xdr:ext cx="469744" cy="259045"/>
    <xdr:sp macro="" textlink="">
      <xdr:nvSpPr>
        <xdr:cNvPr id="601" name="n_1mainValue【学校施設】&#10;一人当たり面積">
          <a:extLst>
            <a:ext uri="{FF2B5EF4-FFF2-40B4-BE49-F238E27FC236}">
              <a16:creationId xmlns:a16="http://schemas.microsoft.com/office/drawing/2014/main" id="{4C3C70F1-1D80-4B1F-9F79-422E1447D886}"/>
            </a:ext>
          </a:extLst>
        </xdr:cNvPr>
        <xdr:cNvSpPr txBox="1"/>
      </xdr:nvSpPr>
      <xdr:spPr>
        <a:xfrm>
          <a:off x="21075727" y="1039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02" name="n_2mainValue【学校施設】&#10;一人当たり面積">
          <a:extLst>
            <a:ext uri="{FF2B5EF4-FFF2-40B4-BE49-F238E27FC236}">
              <a16:creationId xmlns:a16="http://schemas.microsoft.com/office/drawing/2014/main" id="{EF054ECD-A7E7-4710-8E79-A5BCA3C2C81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DA10257D-9380-4A18-99C9-72B9983970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126A0AE2-7D41-4257-9A60-A33DEE9537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FDAFB622-DEB0-4EF9-A703-F32DA468F7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73476157-290B-4506-9DDE-727CA10D6D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9A3ECD5B-86CE-40BD-9E3D-7CC0D586E23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0770AF1A-1061-47BB-B467-AE408E88E9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4C118C44-BE2B-4635-846A-241D67BCD2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1BCDFCD3-80AD-4F3C-B5B8-1759B6D4A3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61286F7F-D8ED-4B52-9BE1-3034B83828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29C94A1C-1460-4B7A-B308-78F3CD3C23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a:extLst>
            <a:ext uri="{FF2B5EF4-FFF2-40B4-BE49-F238E27FC236}">
              <a16:creationId xmlns:a16="http://schemas.microsoft.com/office/drawing/2014/main" id="{EFCF5DC5-8536-4EC7-A77A-3E4B36ACAA8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BA2FCE52-9318-41BC-9944-F1EDEF86EAD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a:extLst>
            <a:ext uri="{FF2B5EF4-FFF2-40B4-BE49-F238E27FC236}">
              <a16:creationId xmlns:a16="http://schemas.microsoft.com/office/drawing/2014/main" id="{A4102947-C2CE-4288-9248-FAC784F4F51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486684A8-8C39-4004-A98C-B806DDFE9FE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a:extLst>
            <a:ext uri="{FF2B5EF4-FFF2-40B4-BE49-F238E27FC236}">
              <a16:creationId xmlns:a16="http://schemas.microsoft.com/office/drawing/2014/main" id="{C4A77E95-DCF0-48A2-816D-324F1D18500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1EF108DE-7D56-4BA4-A1F4-AE9128C0630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a:extLst>
            <a:ext uri="{FF2B5EF4-FFF2-40B4-BE49-F238E27FC236}">
              <a16:creationId xmlns:a16="http://schemas.microsoft.com/office/drawing/2014/main" id="{999BC0F6-D522-49A5-ABFF-580639B1023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7BC387EC-FADC-45A8-88E5-685F878A2A3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a:extLst>
            <a:ext uri="{FF2B5EF4-FFF2-40B4-BE49-F238E27FC236}">
              <a16:creationId xmlns:a16="http://schemas.microsoft.com/office/drawing/2014/main" id="{B41AD46F-2557-46CF-AFD0-40CAB2932F5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6629904B-E428-49E8-8CCC-DA28E6B293F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id="{D6BF59E6-F55D-4BD5-BBB9-DB862A6D5F6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ED807429-A7ED-4F00-8475-7B1A4082F6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9F8B1F06-6F6E-490F-A5B3-C7AA63B4632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a:extLst>
            <a:ext uri="{FF2B5EF4-FFF2-40B4-BE49-F238E27FC236}">
              <a16:creationId xmlns:a16="http://schemas.microsoft.com/office/drawing/2014/main" id="{935954C7-86FF-40E6-8597-92058FBE4F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a:extLst>
            <a:ext uri="{FF2B5EF4-FFF2-40B4-BE49-F238E27FC236}">
              <a16:creationId xmlns:a16="http://schemas.microsoft.com/office/drawing/2014/main" id="{F62B2AF1-878E-4F98-B4F2-FD6EAC47CA05}"/>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a:extLst>
            <a:ext uri="{FF2B5EF4-FFF2-40B4-BE49-F238E27FC236}">
              <a16:creationId xmlns:a16="http://schemas.microsoft.com/office/drawing/2014/main" id="{9EC98FCA-6D53-4758-96B1-6FB93454E4D2}"/>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a:extLst>
            <a:ext uri="{FF2B5EF4-FFF2-40B4-BE49-F238E27FC236}">
              <a16:creationId xmlns:a16="http://schemas.microsoft.com/office/drawing/2014/main" id="{FE761905-6E63-45DD-9421-13B0D564D4C3}"/>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a:extLst>
            <a:ext uri="{FF2B5EF4-FFF2-40B4-BE49-F238E27FC236}">
              <a16:creationId xmlns:a16="http://schemas.microsoft.com/office/drawing/2014/main" id="{4545CDE1-0C77-47CC-8679-06CFFDF16D1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a:extLst>
            <a:ext uri="{FF2B5EF4-FFF2-40B4-BE49-F238E27FC236}">
              <a16:creationId xmlns:a16="http://schemas.microsoft.com/office/drawing/2014/main" id="{72874C4E-ECC6-4C4F-8D09-EA5803B4997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632" name="【児童館】&#10;有形固定資産減価償却率平均値テキスト">
          <a:extLst>
            <a:ext uri="{FF2B5EF4-FFF2-40B4-BE49-F238E27FC236}">
              <a16:creationId xmlns:a16="http://schemas.microsoft.com/office/drawing/2014/main" id="{E149A0F2-A058-4DA1-A0B4-B3B73C96120F}"/>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a:extLst>
            <a:ext uri="{FF2B5EF4-FFF2-40B4-BE49-F238E27FC236}">
              <a16:creationId xmlns:a16="http://schemas.microsoft.com/office/drawing/2014/main" id="{0B1410A9-B6A4-4599-A68D-52EB757C0F33}"/>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a:extLst>
            <a:ext uri="{FF2B5EF4-FFF2-40B4-BE49-F238E27FC236}">
              <a16:creationId xmlns:a16="http://schemas.microsoft.com/office/drawing/2014/main" id="{BACE2AFF-B0B5-46CB-A0C2-F638409DB2C5}"/>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a:extLst>
            <a:ext uri="{FF2B5EF4-FFF2-40B4-BE49-F238E27FC236}">
              <a16:creationId xmlns:a16="http://schemas.microsoft.com/office/drawing/2014/main" id="{0C0734D5-B9AD-4048-A1B5-2E62F14D186F}"/>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A47DFD68-8D1D-406F-AD6C-F2A61539BE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994DAFE-6FB0-4A7B-BB2F-E51DFBBD14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645AD4B-2032-413E-8F6C-908972BB77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D0F5EAA-F7F3-47B3-879B-0AD8C8AEE2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6EDD454C-2809-413E-B825-37767A9521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40639</xdr:rowOff>
    </xdr:from>
    <xdr:to>
      <xdr:col>85</xdr:col>
      <xdr:colOff>177800</xdr:colOff>
      <xdr:row>79</xdr:row>
      <xdr:rowOff>142239</xdr:rowOff>
    </xdr:to>
    <xdr:sp macro="" textlink="">
      <xdr:nvSpPr>
        <xdr:cNvPr id="641" name="楕円 640">
          <a:extLst>
            <a:ext uri="{FF2B5EF4-FFF2-40B4-BE49-F238E27FC236}">
              <a16:creationId xmlns:a16="http://schemas.microsoft.com/office/drawing/2014/main" id="{67EA0391-E134-4E9C-B1FB-87AB009AAC9E}"/>
            </a:ext>
          </a:extLst>
        </xdr:cNvPr>
        <xdr:cNvSpPr/>
      </xdr:nvSpPr>
      <xdr:spPr>
        <a:xfrm>
          <a:off x="16268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63516</xdr:rowOff>
    </xdr:from>
    <xdr:ext cx="405111" cy="259045"/>
    <xdr:sp macro="" textlink="">
      <xdr:nvSpPr>
        <xdr:cNvPr id="642" name="【児童館】&#10;有形固定資産減価償却率該当値テキスト">
          <a:extLst>
            <a:ext uri="{FF2B5EF4-FFF2-40B4-BE49-F238E27FC236}">
              <a16:creationId xmlns:a16="http://schemas.microsoft.com/office/drawing/2014/main" id="{AF39FE90-DE5C-4323-A858-43F7F506D0D6}"/>
            </a:ext>
          </a:extLst>
        </xdr:cNvPr>
        <xdr:cNvSpPr txBox="1"/>
      </xdr:nvSpPr>
      <xdr:spPr>
        <a:xfrm>
          <a:off x="16357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643" name="楕円 642">
          <a:extLst>
            <a:ext uri="{FF2B5EF4-FFF2-40B4-BE49-F238E27FC236}">
              <a16:creationId xmlns:a16="http://schemas.microsoft.com/office/drawing/2014/main" id="{A9CD462E-ED75-4E6B-8B88-1179CA9F9204}"/>
            </a:ext>
          </a:extLst>
        </xdr:cNvPr>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91439</xdr:rowOff>
    </xdr:from>
    <xdr:to>
      <xdr:col>85</xdr:col>
      <xdr:colOff>127000</xdr:colOff>
      <xdr:row>79</xdr:row>
      <xdr:rowOff>133350</xdr:rowOff>
    </xdr:to>
    <xdr:cxnSp macro="">
      <xdr:nvCxnSpPr>
        <xdr:cNvPr id="644" name="直線コネクタ 643">
          <a:extLst>
            <a:ext uri="{FF2B5EF4-FFF2-40B4-BE49-F238E27FC236}">
              <a16:creationId xmlns:a16="http://schemas.microsoft.com/office/drawing/2014/main" id="{194231EB-912A-4127-A87B-BDEEE0107B3A}"/>
            </a:ext>
          </a:extLst>
        </xdr:cNvPr>
        <xdr:cNvCxnSpPr/>
      </xdr:nvCxnSpPr>
      <xdr:spPr>
        <a:xfrm flipV="1">
          <a:off x="15481300" y="136359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122555</xdr:rowOff>
    </xdr:from>
    <xdr:to>
      <xdr:col>76</xdr:col>
      <xdr:colOff>165100</xdr:colOff>
      <xdr:row>80</xdr:row>
      <xdr:rowOff>52705</xdr:rowOff>
    </xdr:to>
    <xdr:sp macro="" textlink="">
      <xdr:nvSpPr>
        <xdr:cNvPr id="645" name="楕円 644">
          <a:extLst>
            <a:ext uri="{FF2B5EF4-FFF2-40B4-BE49-F238E27FC236}">
              <a16:creationId xmlns:a16="http://schemas.microsoft.com/office/drawing/2014/main" id="{3237275E-5E8C-4779-957F-714110FA3230}"/>
            </a:ext>
          </a:extLst>
        </xdr:cNvPr>
        <xdr:cNvSpPr/>
      </xdr:nvSpPr>
      <xdr:spPr>
        <a:xfrm>
          <a:off x="14541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80</xdr:row>
      <xdr:rowOff>1905</xdr:rowOff>
    </xdr:to>
    <xdr:cxnSp macro="">
      <xdr:nvCxnSpPr>
        <xdr:cNvPr id="646" name="直線コネクタ 645">
          <a:extLst>
            <a:ext uri="{FF2B5EF4-FFF2-40B4-BE49-F238E27FC236}">
              <a16:creationId xmlns:a16="http://schemas.microsoft.com/office/drawing/2014/main" id="{2AABEF03-715D-4E50-BF34-65C5A017E359}"/>
            </a:ext>
          </a:extLst>
        </xdr:cNvPr>
        <xdr:cNvCxnSpPr/>
      </xdr:nvCxnSpPr>
      <xdr:spPr>
        <a:xfrm flipV="1">
          <a:off x="14592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47" name="n_1aveValue【児童館】&#10;有形固定資産減価償却率">
          <a:extLst>
            <a:ext uri="{FF2B5EF4-FFF2-40B4-BE49-F238E27FC236}">
              <a16:creationId xmlns:a16="http://schemas.microsoft.com/office/drawing/2014/main" id="{EE477BF5-D2E4-452D-BC8D-1746BEF372F2}"/>
            </a:ext>
          </a:extLst>
        </xdr:cNvPr>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48" name="n_2aveValue【児童館】&#10;有形固定資産減価償却率">
          <a:extLst>
            <a:ext uri="{FF2B5EF4-FFF2-40B4-BE49-F238E27FC236}">
              <a16:creationId xmlns:a16="http://schemas.microsoft.com/office/drawing/2014/main" id="{8FD6EBF9-A04C-42EC-B6AA-14EB0C65A38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49" name="n_1mainValue【児童館】&#10;有形固定資産減価償却率">
          <a:extLst>
            <a:ext uri="{FF2B5EF4-FFF2-40B4-BE49-F238E27FC236}">
              <a16:creationId xmlns:a16="http://schemas.microsoft.com/office/drawing/2014/main" id="{86279B80-05E7-4B29-97F2-B34B9734BBFB}"/>
            </a:ext>
          </a:extLst>
        </xdr:cNvPr>
        <xdr:cNvSpPr txBox="1"/>
      </xdr:nvSpPr>
      <xdr:spPr>
        <a:xfrm>
          <a:off x="15266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69232</xdr:rowOff>
    </xdr:from>
    <xdr:ext cx="405111" cy="259045"/>
    <xdr:sp macro="" textlink="">
      <xdr:nvSpPr>
        <xdr:cNvPr id="650" name="n_2mainValue【児童館】&#10;有形固定資産減価償却率">
          <a:extLst>
            <a:ext uri="{FF2B5EF4-FFF2-40B4-BE49-F238E27FC236}">
              <a16:creationId xmlns:a16="http://schemas.microsoft.com/office/drawing/2014/main" id="{B76F7F74-57BB-490D-BC5C-45EEAAD0A970}"/>
            </a:ext>
          </a:extLst>
        </xdr:cNvPr>
        <xdr:cNvSpPr txBox="1"/>
      </xdr:nvSpPr>
      <xdr:spPr>
        <a:xfrm>
          <a:off x="14389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58E43E72-E2C0-4FCA-A849-ED127C8132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70A2221-AABF-40BC-A56F-13C13798B4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A18A3994-C97D-4F07-A9FC-B914EFAB5D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F3B7F3-AA1F-47A9-B883-D536EF9CC1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E44730FF-926F-452D-9879-B5399679BC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B41DA847-0D99-42B1-9251-562041DDEC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AA626634-A77C-4D2F-94B9-1352D1AC11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E0535696-951C-48EE-98C7-A63B3652DB3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81B8A0D7-B156-4CE8-936E-913CDC48BA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A3CFE2F3-7E34-4881-A393-557B4ED59B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a:extLst>
            <a:ext uri="{FF2B5EF4-FFF2-40B4-BE49-F238E27FC236}">
              <a16:creationId xmlns:a16="http://schemas.microsoft.com/office/drawing/2014/main" id="{A0154D97-10D7-40CD-936F-A1387C5CC8B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a:extLst>
            <a:ext uri="{FF2B5EF4-FFF2-40B4-BE49-F238E27FC236}">
              <a16:creationId xmlns:a16="http://schemas.microsoft.com/office/drawing/2014/main" id="{1639FD51-6244-4C85-B366-3BFF1157754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a:extLst>
            <a:ext uri="{FF2B5EF4-FFF2-40B4-BE49-F238E27FC236}">
              <a16:creationId xmlns:a16="http://schemas.microsoft.com/office/drawing/2014/main" id="{94E24685-B0F0-4594-8B40-84886A1E084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a:extLst>
            <a:ext uri="{FF2B5EF4-FFF2-40B4-BE49-F238E27FC236}">
              <a16:creationId xmlns:a16="http://schemas.microsoft.com/office/drawing/2014/main" id="{328AD98C-25CA-4A2D-8C70-A9170CF9EF7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a:extLst>
            <a:ext uri="{FF2B5EF4-FFF2-40B4-BE49-F238E27FC236}">
              <a16:creationId xmlns:a16="http://schemas.microsoft.com/office/drawing/2014/main" id="{027FC0FF-1742-4A8D-9FEC-FEA8F1E7E5F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a:extLst>
            <a:ext uri="{FF2B5EF4-FFF2-40B4-BE49-F238E27FC236}">
              <a16:creationId xmlns:a16="http://schemas.microsoft.com/office/drawing/2014/main" id="{79BA8574-E3C9-4FB6-AB09-321159FD75D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a:extLst>
            <a:ext uri="{FF2B5EF4-FFF2-40B4-BE49-F238E27FC236}">
              <a16:creationId xmlns:a16="http://schemas.microsoft.com/office/drawing/2014/main" id="{F32C072A-CD20-4D64-8B80-BB19FC2F61D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a:extLst>
            <a:ext uri="{FF2B5EF4-FFF2-40B4-BE49-F238E27FC236}">
              <a16:creationId xmlns:a16="http://schemas.microsoft.com/office/drawing/2014/main" id="{454015CB-59E9-49F6-8E85-D78FA3DDBCF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a:extLst>
            <a:ext uri="{FF2B5EF4-FFF2-40B4-BE49-F238E27FC236}">
              <a16:creationId xmlns:a16="http://schemas.microsoft.com/office/drawing/2014/main" id="{39CC44FE-5D67-44CC-9B46-E2365A8B970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a:extLst>
            <a:ext uri="{FF2B5EF4-FFF2-40B4-BE49-F238E27FC236}">
              <a16:creationId xmlns:a16="http://schemas.microsoft.com/office/drawing/2014/main" id="{34940C33-BA02-4391-BF17-EF846FB04A6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a:extLst>
            <a:ext uri="{FF2B5EF4-FFF2-40B4-BE49-F238E27FC236}">
              <a16:creationId xmlns:a16="http://schemas.microsoft.com/office/drawing/2014/main" id="{46E86540-3CC7-4DCD-8DBC-6CE71788084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a:extLst>
            <a:ext uri="{FF2B5EF4-FFF2-40B4-BE49-F238E27FC236}">
              <a16:creationId xmlns:a16="http://schemas.microsoft.com/office/drawing/2014/main" id="{DFB9268E-220C-4FC0-BCDE-E85DDD04F55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51BC9AA8-0C6D-4C17-B045-0ABABF6606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F2AF4614-0247-446A-A5D1-0361C40631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96850FE3-D6B4-4E8E-A75B-18652ACCC8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a:extLst>
            <a:ext uri="{FF2B5EF4-FFF2-40B4-BE49-F238E27FC236}">
              <a16:creationId xmlns:a16="http://schemas.microsoft.com/office/drawing/2014/main" id="{6165CE0F-AB7F-4C6A-93DB-97C39DFB1A10}"/>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a:extLst>
            <a:ext uri="{FF2B5EF4-FFF2-40B4-BE49-F238E27FC236}">
              <a16:creationId xmlns:a16="http://schemas.microsoft.com/office/drawing/2014/main" id="{C346D12E-F358-401B-B84F-4F1091543BC3}"/>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a:extLst>
            <a:ext uri="{FF2B5EF4-FFF2-40B4-BE49-F238E27FC236}">
              <a16:creationId xmlns:a16="http://schemas.microsoft.com/office/drawing/2014/main" id="{B2DFD767-2E95-4C42-9D3E-A4360BE5E21C}"/>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a:extLst>
            <a:ext uri="{FF2B5EF4-FFF2-40B4-BE49-F238E27FC236}">
              <a16:creationId xmlns:a16="http://schemas.microsoft.com/office/drawing/2014/main" id="{EA43FE11-6D62-4AF1-BC73-5A602266E274}"/>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a:extLst>
            <a:ext uri="{FF2B5EF4-FFF2-40B4-BE49-F238E27FC236}">
              <a16:creationId xmlns:a16="http://schemas.microsoft.com/office/drawing/2014/main" id="{1E42F192-0D0F-49E1-9139-A37594A43B43}"/>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81" name="【児童館】&#10;一人当たり面積平均値テキスト">
          <a:extLst>
            <a:ext uri="{FF2B5EF4-FFF2-40B4-BE49-F238E27FC236}">
              <a16:creationId xmlns:a16="http://schemas.microsoft.com/office/drawing/2014/main" id="{018D2826-6479-40F2-A5BC-D7A93541F5FE}"/>
            </a:ext>
          </a:extLst>
        </xdr:cNvPr>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a:extLst>
            <a:ext uri="{FF2B5EF4-FFF2-40B4-BE49-F238E27FC236}">
              <a16:creationId xmlns:a16="http://schemas.microsoft.com/office/drawing/2014/main" id="{34006FEC-AE43-491B-9326-1FBE6486950B}"/>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a:extLst>
            <a:ext uri="{FF2B5EF4-FFF2-40B4-BE49-F238E27FC236}">
              <a16:creationId xmlns:a16="http://schemas.microsoft.com/office/drawing/2014/main" id="{6101C912-E637-496F-8F02-56CA04338A5D}"/>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4" name="フローチャート: 判断 683">
          <a:extLst>
            <a:ext uri="{FF2B5EF4-FFF2-40B4-BE49-F238E27FC236}">
              <a16:creationId xmlns:a16="http://schemas.microsoft.com/office/drawing/2014/main" id="{B6379476-2BC8-4BC4-83E5-75A8B1148734}"/>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2C9D8174-29A2-4D8A-8BE3-97BE9FEDC9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109F499F-F880-42B3-AE2D-EAACD50EF8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72283571-E20B-4B18-9EB7-744E7A95D5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4AB0EBC7-A380-48C9-A960-65033D6499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B78A2571-815E-43D3-AA8B-944F7C9217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0" name="楕円 689">
          <a:extLst>
            <a:ext uri="{FF2B5EF4-FFF2-40B4-BE49-F238E27FC236}">
              <a16:creationId xmlns:a16="http://schemas.microsoft.com/office/drawing/2014/main" id="{E56DD22C-82D5-4521-9D18-84B27847261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1" name="【児童館】&#10;一人当たり面積該当値テキスト">
          <a:extLst>
            <a:ext uri="{FF2B5EF4-FFF2-40B4-BE49-F238E27FC236}">
              <a16:creationId xmlns:a16="http://schemas.microsoft.com/office/drawing/2014/main" id="{A12A927F-8C6F-45F1-951F-4FF89B50FD1B}"/>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2" name="楕円 691">
          <a:extLst>
            <a:ext uri="{FF2B5EF4-FFF2-40B4-BE49-F238E27FC236}">
              <a16:creationId xmlns:a16="http://schemas.microsoft.com/office/drawing/2014/main" id="{BDA47CC3-3175-4D28-828B-B53B5EB3542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3" name="直線コネクタ 692">
          <a:extLst>
            <a:ext uri="{FF2B5EF4-FFF2-40B4-BE49-F238E27FC236}">
              <a16:creationId xmlns:a16="http://schemas.microsoft.com/office/drawing/2014/main" id="{11930A9B-FF13-4F05-A1B2-05F3C15BBFA8}"/>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4" name="楕円 693">
          <a:extLst>
            <a:ext uri="{FF2B5EF4-FFF2-40B4-BE49-F238E27FC236}">
              <a16:creationId xmlns:a16="http://schemas.microsoft.com/office/drawing/2014/main" id="{CD5D35C6-AE66-4AB6-A027-CBEC92A3BAE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95" name="直線コネクタ 694">
          <a:extLst>
            <a:ext uri="{FF2B5EF4-FFF2-40B4-BE49-F238E27FC236}">
              <a16:creationId xmlns:a16="http://schemas.microsoft.com/office/drawing/2014/main" id="{79A1D44A-0CF5-48E7-9992-57D576AD742D}"/>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6" name="n_1aveValue【児童館】&#10;一人当たり面積">
          <a:extLst>
            <a:ext uri="{FF2B5EF4-FFF2-40B4-BE49-F238E27FC236}">
              <a16:creationId xmlns:a16="http://schemas.microsoft.com/office/drawing/2014/main" id="{EF3B0324-7B41-49A5-B689-FE105B7C84C9}"/>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7" name="n_2aveValue【児童館】&#10;一人当たり面積">
          <a:extLst>
            <a:ext uri="{FF2B5EF4-FFF2-40B4-BE49-F238E27FC236}">
              <a16:creationId xmlns:a16="http://schemas.microsoft.com/office/drawing/2014/main" id="{0C63C37C-D2E9-4888-AA3E-EBEFF8084BEA}"/>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98" name="n_1mainValue【児童館】&#10;一人当たり面積">
          <a:extLst>
            <a:ext uri="{FF2B5EF4-FFF2-40B4-BE49-F238E27FC236}">
              <a16:creationId xmlns:a16="http://schemas.microsoft.com/office/drawing/2014/main" id="{19FB697B-D2EA-4B0E-A58F-3362EEE87394}"/>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99" name="n_2mainValue【児童館】&#10;一人当たり面積">
          <a:extLst>
            <a:ext uri="{FF2B5EF4-FFF2-40B4-BE49-F238E27FC236}">
              <a16:creationId xmlns:a16="http://schemas.microsoft.com/office/drawing/2014/main" id="{0F71A913-6307-418E-9F41-5EBE16CC6287}"/>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C2457D62-CB20-41AD-BEA9-A435DE2F5E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B596670A-EA3E-4D8A-B32A-B9B3E00DCD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585EE2A2-6182-4D6D-A472-1A44429F4F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BF4A9780-DD4F-4921-A5CF-42766BFCC6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38874A3B-5698-420D-AE9B-AC3CF7BC0B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A6645E27-5E8B-47B0-8D64-80CD57B349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85B247C4-6864-4D24-8623-C1C63BBD85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A77D2A5D-9AC2-4D96-B817-4372CFEE49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D8030B6F-A8FA-4110-B33D-F689A01988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C6C249A3-5603-4D91-9D1C-0E1FC85129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a:extLst>
            <a:ext uri="{FF2B5EF4-FFF2-40B4-BE49-F238E27FC236}">
              <a16:creationId xmlns:a16="http://schemas.microsoft.com/office/drawing/2014/main" id="{258672B8-3162-41A6-926A-4197E5F01D8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CBD19D6A-1DA6-4CCB-B2A2-D062CA592A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a:extLst>
            <a:ext uri="{FF2B5EF4-FFF2-40B4-BE49-F238E27FC236}">
              <a16:creationId xmlns:a16="http://schemas.microsoft.com/office/drawing/2014/main" id="{750996A6-CB4F-4E7A-A3D1-5545A2369DF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73A719DE-AFD0-460B-B5DF-18D32299642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a:extLst>
            <a:ext uri="{FF2B5EF4-FFF2-40B4-BE49-F238E27FC236}">
              <a16:creationId xmlns:a16="http://schemas.microsoft.com/office/drawing/2014/main" id="{D8FC6D5E-0EED-41E7-BCC7-BDF489EA9AD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D14EFCFC-1332-4628-9973-F1AA957EDAB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a:extLst>
            <a:ext uri="{FF2B5EF4-FFF2-40B4-BE49-F238E27FC236}">
              <a16:creationId xmlns:a16="http://schemas.microsoft.com/office/drawing/2014/main" id="{38C373DC-83B7-4EB3-9FDD-794D9491A74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C344868B-97DE-4B08-8D7E-C96AF86DE29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a:extLst>
            <a:ext uri="{FF2B5EF4-FFF2-40B4-BE49-F238E27FC236}">
              <a16:creationId xmlns:a16="http://schemas.microsoft.com/office/drawing/2014/main" id="{1370FDC3-B61A-4F57-8B95-16BC64776D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E89C5EA5-A714-4E9E-96E7-167F48A780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2D2AE47E-2FC9-4877-A4FE-8E88211FDF0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60CB83B8-0F59-4D86-82B3-EF574FBA59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A69904FA-FBA1-4A4B-9CB8-A9344E56BFA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9C0252C4-16F7-457B-95FF-689C1746F7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a:extLst>
            <a:ext uri="{FF2B5EF4-FFF2-40B4-BE49-F238E27FC236}">
              <a16:creationId xmlns:a16="http://schemas.microsoft.com/office/drawing/2014/main" id="{906C68B9-0FFD-450D-8DC5-911D390C4F7E}"/>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a:extLst>
            <a:ext uri="{FF2B5EF4-FFF2-40B4-BE49-F238E27FC236}">
              <a16:creationId xmlns:a16="http://schemas.microsoft.com/office/drawing/2014/main" id="{B2C3725A-30EE-4A14-86FE-FD17CAFE30F4}"/>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a:extLst>
            <a:ext uri="{FF2B5EF4-FFF2-40B4-BE49-F238E27FC236}">
              <a16:creationId xmlns:a16="http://schemas.microsoft.com/office/drawing/2014/main" id="{BD334F7E-8CE7-4DB8-A049-3C1C843EB73A}"/>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a:extLst>
            <a:ext uri="{FF2B5EF4-FFF2-40B4-BE49-F238E27FC236}">
              <a16:creationId xmlns:a16="http://schemas.microsoft.com/office/drawing/2014/main" id="{D8C389A5-8FE8-4818-85AE-E4729F56BF72}"/>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a:extLst>
            <a:ext uri="{FF2B5EF4-FFF2-40B4-BE49-F238E27FC236}">
              <a16:creationId xmlns:a16="http://schemas.microsoft.com/office/drawing/2014/main" id="{C057AF67-9044-4D60-A913-5CA910755E2E}"/>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9" name="【公民館】&#10;有形固定資産減価償却率平均値テキスト">
          <a:extLst>
            <a:ext uri="{FF2B5EF4-FFF2-40B4-BE49-F238E27FC236}">
              <a16:creationId xmlns:a16="http://schemas.microsoft.com/office/drawing/2014/main" id="{3704CF78-4ED7-46E6-915A-2AE3BD883C90}"/>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a:extLst>
            <a:ext uri="{FF2B5EF4-FFF2-40B4-BE49-F238E27FC236}">
              <a16:creationId xmlns:a16="http://schemas.microsoft.com/office/drawing/2014/main" id="{41877E45-B93B-4FE4-93DE-A34C79A7B9AF}"/>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a:extLst>
            <a:ext uri="{FF2B5EF4-FFF2-40B4-BE49-F238E27FC236}">
              <a16:creationId xmlns:a16="http://schemas.microsoft.com/office/drawing/2014/main" id="{80B55EE7-59B0-4CFB-8232-8B3A902E9944}"/>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a:extLst>
            <a:ext uri="{FF2B5EF4-FFF2-40B4-BE49-F238E27FC236}">
              <a16:creationId xmlns:a16="http://schemas.microsoft.com/office/drawing/2014/main" id="{B138D02B-96F0-4FBB-958B-8232BAA78988}"/>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4FE0CA3-12CE-4ED1-A016-1D22058A91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594EAE8-AEF6-47EA-868A-9FB43647F8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DD12D5E-5783-41C9-A5BE-D268964770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55E4765-2C56-40EB-B221-44B8E75AAE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BC9CCD6-423B-495B-B10D-917A737E7E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141605</xdr:rowOff>
    </xdr:from>
    <xdr:to>
      <xdr:col>76</xdr:col>
      <xdr:colOff>165100</xdr:colOff>
      <xdr:row>103</xdr:row>
      <xdr:rowOff>71755</xdr:rowOff>
    </xdr:to>
    <xdr:sp macro="" textlink="">
      <xdr:nvSpPr>
        <xdr:cNvPr id="738" name="楕円 737">
          <a:extLst>
            <a:ext uri="{FF2B5EF4-FFF2-40B4-BE49-F238E27FC236}">
              <a16:creationId xmlns:a16="http://schemas.microsoft.com/office/drawing/2014/main" id="{CFC5D537-41E5-4494-B56E-7F19C3305C3B}"/>
            </a:ext>
          </a:extLst>
        </xdr:cNvPr>
        <xdr:cNvSpPr/>
      </xdr:nvSpPr>
      <xdr:spPr>
        <a:xfrm>
          <a:off x="14541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48277</xdr:rowOff>
    </xdr:from>
    <xdr:ext cx="405111" cy="259045"/>
    <xdr:sp macro="" textlink="">
      <xdr:nvSpPr>
        <xdr:cNvPr id="739" name="n_1aveValue【公民館】&#10;有形固定資産減価償却率">
          <a:extLst>
            <a:ext uri="{FF2B5EF4-FFF2-40B4-BE49-F238E27FC236}">
              <a16:creationId xmlns:a16="http://schemas.microsoft.com/office/drawing/2014/main" id="{3944776A-2F53-46AD-830A-27835088866A}"/>
            </a:ext>
          </a:extLst>
        </xdr:cNvPr>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40" name="n_2aveValue【公民館】&#10;有形固定資産減価償却率">
          <a:extLst>
            <a:ext uri="{FF2B5EF4-FFF2-40B4-BE49-F238E27FC236}">
              <a16:creationId xmlns:a16="http://schemas.microsoft.com/office/drawing/2014/main" id="{8E72EA59-0B38-4F36-82ED-E594D47738FD}"/>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88282</xdr:rowOff>
    </xdr:from>
    <xdr:ext cx="405111" cy="259045"/>
    <xdr:sp macro="" textlink="">
      <xdr:nvSpPr>
        <xdr:cNvPr id="741" name="n_2mainValue【公民館】&#10;有形固定資産減価償却率">
          <a:extLst>
            <a:ext uri="{FF2B5EF4-FFF2-40B4-BE49-F238E27FC236}">
              <a16:creationId xmlns:a16="http://schemas.microsoft.com/office/drawing/2014/main" id="{64DB8ACC-3304-4D58-97BB-614220306580}"/>
            </a:ext>
          </a:extLst>
        </xdr:cNvPr>
        <xdr:cNvSpPr txBox="1"/>
      </xdr:nvSpPr>
      <xdr:spPr>
        <a:xfrm>
          <a:off x="14389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696852B5-83EF-408D-89B5-48F5624125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1548495B-E95F-4048-951B-D90B4DA728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0CAD2AB9-5263-44FD-BFFC-23C02AA0F9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0B1C752F-4942-4226-AEE6-BF01BE19D8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87AD8B61-9FD9-4B69-888E-A5958C2947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076D1DDE-0541-486C-843E-AAA4149A48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79C39532-33E3-4A61-93A1-950DB7B3C6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2B44354C-C68A-4E89-950A-F233248C17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55AB83DA-4B6E-42A4-8FE7-21079EA000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BCDE030D-32A7-4A85-A6AB-2CA1E2EB1E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2" name="直線コネクタ 751">
          <a:extLst>
            <a:ext uri="{FF2B5EF4-FFF2-40B4-BE49-F238E27FC236}">
              <a16:creationId xmlns:a16="http://schemas.microsoft.com/office/drawing/2014/main" id="{1FAEFAB7-1474-4845-80A4-1DC4DE5C873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DE8C9E65-C91E-4AEC-A2A4-22202BE29BD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4" name="直線コネクタ 753">
          <a:extLst>
            <a:ext uri="{FF2B5EF4-FFF2-40B4-BE49-F238E27FC236}">
              <a16:creationId xmlns:a16="http://schemas.microsoft.com/office/drawing/2014/main" id="{A8575936-4B1D-4C1D-B1A5-4D2FEDF5420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5" name="テキスト ボックス 754">
          <a:extLst>
            <a:ext uri="{FF2B5EF4-FFF2-40B4-BE49-F238E27FC236}">
              <a16:creationId xmlns:a16="http://schemas.microsoft.com/office/drawing/2014/main" id="{E0EE60E7-BA12-4887-B214-A849389753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6" name="直線コネクタ 755">
          <a:extLst>
            <a:ext uri="{FF2B5EF4-FFF2-40B4-BE49-F238E27FC236}">
              <a16:creationId xmlns:a16="http://schemas.microsoft.com/office/drawing/2014/main" id="{2704D954-81E5-49C2-9159-97A0E7DACF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7" name="テキスト ボックス 756">
          <a:extLst>
            <a:ext uri="{FF2B5EF4-FFF2-40B4-BE49-F238E27FC236}">
              <a16:creationId xmlns:a16="http://schemas.microsoft.com/office/drawing/2014/main" id="{DF76D5C4-1E1E-4CB4-91D3-18A690540D7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8" name="直線コネクタ 757">
          <a:extLst>
            <a:ext uri="{FF2B5EF4-FFF2-40B4-BE49-F238E27FC236}">
              <a16:creationId xmlns:a16="http://schemas.microsoft.com/office/drawing/2014/main" id="{3A2E0630-8BB7-4717-BB72-9C188B971B4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9" name="テキスト ボックス 758">
          <a:extLst>
            <a:ext uri="{FF2B5EF4-FFF2-40B4-BE49-F238E27FC236}">
              <a16:creationId xmlns:a16="http://schemas.microsoft.com/office/drawing/2014/main" id="{B4B40F5B-2D65-4D71-9E35-56229A7815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0" name="直線コネクタ 759">
          <a:extLst>
            <a:ext uri="{FF2B5EF4-FFF2-40B4-BE49-F238E27FC236}">
              <a16:creationId xmlns:a16="http://schemas.microsoft.com/office/drawing/2014/main" id="{011D5A8C-FFF1-49C2-A2F1-C1B2C435645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1" name="テキスト ボックス 760">
          <a:extLst>
            <a:ext uri="{FF2B5EF4-FFF2-40B4-BE49-F238E27FC236}">
              <a16:creationId xmlns:a16="http://schemas.microsoft.com/office/drawing/2014/main" id="{FE4B40DC-4053-4824-854F-EDB8202842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id="{8928B5EE-1E43-4102-A709-197256BD81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id="{735CE7C1-B5D4-4D35-AD29-C78F6331C8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a:extLst>
            <a:ext uri="{FF2B5EF4-FFF2-40B4-BE49-F238E27FC236}">
              <a16:creationId xmlns:a16="http://schemas.microsoft.com/office/drawing/2014/main" id="{4D1DA0DC-9535-4A5A-9337-44671959A2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65" name="直線コネクタ 764">
          <a:extLst>
            <a:ext uri="{FF2B5EF4-FFF2-40B4-BE49-F238E27FC236}">
              <a16:creationId xmlns:a16="http://schemas.microsoft.com/office/drawing/2014/main" id="{A0F3D811-AA08-413C-BE54-7A8D6394CC45}"/>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66" name="【公民館】&#10;一人当たり面積最小値テキスト">
          <a:extLst>
            <a:ext uri="{FF2B5EF4-FFF2-40B4-BE49-F238E27FC236}">
              <a16:creationId xmlns:a16="http://schemas.microsoft.com/office/drawing/2014/main" id="{02CD0E2A-54EF-4503-BC3C-043867778003}"/>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67" name="直線コネクタ 766">
          <a:extLst>
            <a:ext uri="{FF2B5EF4-FFF2-40B4-BE49-F238E27FC236}">
              <a16:creationId xmlns:a16="http://schemas.microsoft.com/office/drawing/2014/main" id="{F03B6597-E06F-493A-98F5-1DD50F4C1CC2}"/>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68" name="【公民館】&#10;一人当たり面積最大値テキスト">
          <a:extLst>
            <a:ext uri="{FF2B5EF4-FFF2-40B4-BE49-F238E27FC236}">
              <a16:creationId xmlns:a16="http://schemas.microsoft.com/office/drawing/2014/main" id="{8BEC9BBF-F1D4-46C6-9804-D72EC0AC7E13}"/>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69" name="直線コネクタ 768">
          <a:extLst>
            <a:ext uri="{FF2B5EF4-FFF2-40B4-BE49-F238E27FC236}">
              <a16:creationId xmlns:a16="http://schemas.microsoft.com/office/drawing/2014/main" id="{D1AADF53-AC69-46AA-A4F5-56EFC92595FB}"/>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70" name="【公民館】&#10;一人当たり面積平均値テキスト">
          <a:extLst>
            <a:ext uri="{FF2B5EF4-FFF2-40B4-BE49-F238E27FC236}">
              <a16:creationId xmlns:a16="http://schemas.microsoft.com/office/drawing/2014/main" id="{ACE649DF-303B-41CE-87E6-49F99B296E59}"/>
            </a:ext>
          </a:extLst>
        </xdr:cNvPr>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1" name="フローチャート: 判断 770">
          <a:extLst>
            <a:ext uri="{FF2B5EF4-FFF2-40B4-BE49-F238E27FC236}">
              <a16:creationId xmlns:a16="http://schemas.microsoft.com/office/drawing/2014/main" id="{1CF847A3-09B0-4246-8098-B6B34EAD632F}"/>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2" name="フローチャート: 判断 771">
          <a:extLst>
            <a:ext uri="{FF2B5EF4-FFF2-40B4-BE49-F238E27FC236}">
              <a16:creationId xmlns:a16="http://schemas.microsoft.com/office/drawing/2014/main" id="{E53DA6D3-87F6-4330-ABD4-3A30D0AAE32A}"/>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73" name="フローチャート: 判断 772">
          <a:extLst>
            <a:ext uri="{FF2B5EF4-FFF2-40B4-BE49-F238E27FC236}">
              <a16:creationId xmlns:a16="http://schemas.microsoft.com/office/drawing/2014/main" id="{0BC708FD-125D-4AB7-B133-42FB516EC12B}"/>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E461F9D-3034-44BF-873F-8F63E9DF5D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45BC353-2BAF-4724-AC90-B31E973107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B76FD52-4295-49D7-8EA9-67A676345D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2091F07-50BA-4D63-B92D-4E919249F5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2289D70-574C-40D2-BB37-461491ACB5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93980</xdr:rowOff>
    </xdr:from>
    <xdr:to>
      <xdr:col>107</xdr:col>
      <xdr:colOff>101600</xdr:colOff>
      <xdr:row>106</xdr:row>
      <xdr:rowOff>24130</xdr:rowOff>
    </xdr:to>
    <xdr:sp macro="" textlink="">
      <xdr:nvSpPr>
        <xdr:cNvPr id="779" name="楕円 778">
          <a:extLst>
            <a:ext uri="{FF2B5EF4-FFF2-40B4-BE49-F238E27FC236}">
              <a16:creationId xmlns:a16="http://schemas.microsoft.com/office/drawing/2014/main" id="{060C2E58-55E8-4AB6-930E-BDD5C413CAC2}"/>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780" name="n_1aveValue【公民館】&#10;一人当たり面積">
          <a:extLst>
            <a:ext uri="{FF2B5EF4-FFF2-40B4-BE49-F238E27FC236}">
              <a16:creationId xmlns:a16="http://schemas.microsoft.com/office/drawing/2014/main" id="{E8E90507-20E7-4D96-BE1A-78EBE3E33E0A}"/>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81" name="n_2aveValue【公民館】&#10;一人当たり面積">
          <a:extLst>
            <a:ext uri="{FF2B5EF4-FFF2-40B4-BE49-F238E27FC236}">
              <a16:creationId xmlns:a16="http://schemas.microsoft.com/office/drawing/2014/main" id="{6F12C6EB-3FE0-45EB-AA3B-85A28E6CE131}"/>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782" name="n_2mainValue【公民館】&#10;一人当たり面積">
          <a:extLst>
            <a:ext uri="{FF2B5EF4-FFF2-40B4-BE49-F238E27FC236}">
              <a16:creationId xmlns:a16="http://schemas.microsoft.com/office/drawing/2014/main" id="{F59001D9-F6E4-4A80-904D-72D168869429}"/>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4FA26EE8-D4CA-4729-847C-AC256DEFCD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3E1387EF-6B40-4C86-AE64-72333EAFE3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4518392B-CB2B-40A9-8EEC-66396BABA7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道路、公民館を除き、類似団体と比較して特に有形固定資産減価償却率が高くなっている。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幼稚園、児童館については建築後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年以上、保育所については建築後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以上経過し老朽化が進み、有形固定資産減価償却率が増加した。今後も、「光市公立保育所耐震化推進計画」に基づき、保育所の耐震改修工事を実施しながら、子育て世帯のニーズに対応しながら施設の集約等について検討を進め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学校施設については、建築後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以上経過している施設が約半数を占めており、有形固定資産減価償却率が高い水準で推移している。今後は、適正規模・適正配置等を踏まえた学校数や学校規模の適正化の検討や長寿命化計画の策定により、適切な維持補修を行っていく。</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また、公営住宅については、一人当たり面積が類似団体平均に比べて高い数値となっており、公共施設等総合管理計画に基づく総量の縮減を進める。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A62241-3200-4967-BE09-72A9A234C9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490483-09F4-47C1-9122-64829DE8EC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31D99D-3D8C-4A92-97EB-E4F9D0E762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9CDD52-2A6D-46AD-BB88-4F0ED28637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13A4D0-09A7-4D4B-9C22-C72D6AA490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BF8C37-1F3D-4F79-9B2F-658FAD10FE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ACCB6F-2512-4034-AB80-4F3A1E1E2E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3D4CD6-9FBA-44A9-AFA7-B8F6B6290E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FF8442-77E2-4B53-B720-AAC912F3C1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077567-9241-4110-897C-D268412043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25BDA8-4BAA-4F74-B3F1-658A1A9B31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B594BA-C6A5-4A06-8298-4B4A2543EA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2BD799-9E34-44E1-AF8B-D1486502A7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25D41B-BAF0-4F31-8485-5CD4294773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427CDE-A318-4E75-BBB5-12CFF52748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70F7D4-13F9-4ED3-8395-1257499CC2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F80D85-07C5-4378-B2C4-24C08DD324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4673B1-8AE9-4B4C-B703-8DFAB0BA80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A72ABD-37C1-4AED-9502-A8449F5C80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67D27-B30F-4F6F-8844-63824CC702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D1DC82-2897-4B26-9474-B0312F80DB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0536AC-D03B-46E7-B66B-90D8FD71C4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FAA245-817D-4BE0-8426-3BA1B51B6C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40340B-D74C-4E7A-84A0-29EA95E4A3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0A86E7-F307-4924-93F8-48E2B656F6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2A60C6-8424-406D-83F7-60321E8D72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1E5F39-047A-4F3C-A6C4-3D19EC0575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F380A3-D06D-4CDF-A641-316A9497DB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60691F8-7365-4FE5-B6A9-02FD98E260E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F23EF4-04D1-4626-B8E5-5C80FE6F6E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443CDF0-F384-42D4-BF54-B4A79281B9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EF62C4-B970-4FA9-837D-9C1FC1EC7ED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6165C5E-7309-4D65-98EE-7C03C766BC5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4C3BBB2-DCE2-4AD0-A6B1-6D2F32FFD7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8418F0E-352C-4CA2-8167-3EA8293B0B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6ED63B3-5B7D-4B38-BCD2-60371B3D1F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A34E95-BBDF-4BE2-AC2E-4CFDFB4913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EBB7B38-D27C-472A-B186-E81818139E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1568A4-40B0-47DC-987C-8B12F35458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D0DCE3-01E8-455F-8266-01F3C3B387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B06F248-8C4B-4C3A-A780-725AC5C85EC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59C100F-0841-4CA7-A909-797BCEADD7A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92B2A77-6F29-4850-B8B2-5DE23C5CFC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3239BC5-07A1-4F61-A565-29016C20BCC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4633330-A55F-4DE5-9D24-FC9220B6E4E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9986669-9FA9-4602-88E2-15799620F7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986A7C2-72EF-4DA7-9C0F-EE3D068A1A5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8AE130A-FF34-487D-87BE-D1F02BF198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BFED017-2A41-45C5-B91E-AE7499E2B8E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23F4E6C-2B54-4655-BC94-1D3DB1D9C6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6A932C1-EE87-4B6B-8C98-E56E4ACC764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DAC68F0-C074-4C6C-924D-0EAE924CF2B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C8A1920-9C59-4878-A12B-A6FE26C844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2A91542-95D7-44AA-A4B6-398370A82A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D72EAA9-FA8C-4287-84F8-C59E0F4589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43791149-497F-4884-957C-E9A1B8A6B080}"/>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4DEF69F2-430B-4B0F-92F0-E799976B58E4}"/>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BA6015A1-119A-4208-BD97-6FE86546862C}"/>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DCC7D4AF-D093-4A4D-9812-5CDC0EAA055C}"/>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B6318756-E461-4E51-A58B-BE4B613B6945}"/>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a:extLst>
            <a:ext uri="{FF2B5EF4-FFF2-40B4-BE49-F238E27FC236}">
              <a16:creationId xmlns:a16="http://schemas.microsoft.com/office/drawing/2014/main" id="{31A68BAB-185A-45DA-876D-FB103F9B01F6}"/>
            </a:ext>
          </a:extLst>
        </xdr:cNvPr>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47116B89-A9A5-49B0-8F23-1315388190B1}"/>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F5914A21-B10B-49C3-9543-0111C5C3ECCC}"/>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a:extLst>
            <a:ext uri="{FF2B5EF4-FFF2-40B4-BE49-F238E27FC236}">
              <a16:creationId xmlns:a16="http://schemas.microsoft.com/office/drawing/2014/main" id="{A77F19F8-686B-4625-9318-5FE69A9BDD6D}"/>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02750D1-7699-4298-863D-24A2F11EEE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6FBB8B2-FAA9-4B9F-A918-DFAF1956BE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45D60C1-A32D-4479-BBAA-86B86195B9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D8ADB8-990A-4F7C-AF5B-0858F06EA1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95D2D3-5E81-4698-AC92-A235C6A79E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5806</xdr:rowOff>
    </xdr:from>
    <xdr:to>
      <xdr:col>24</xdr:col>
      <xdr:colOff>114300</xdr:colOff>
      <xdr:row>35</xdr:row>
      <xdr:rowOff>107406</xdr:rowOff>
    </xdr:to>
    <xdr:sp macro="" textlink="">
      <xdr:nvSpPr>
        <xdr:cNvPr id="71" name="楕円 70">
          <a:extLst>
            <a:ext uri="{FF2B5EF4-FFF2-40B4-BE49-F238E27FC236}">
              <a16:creationId xmlns:a16="http://schemas.microsoft.com/office/drawing/2014/main" id="{CC5A096C-234B-4CD9-8612-83E856F63DAC}"/>
            </a:ext>
          </a:extLst>
        </xdr:cNvPr>
        <xdr:cNvSpPr/>
      </xdr:nvSpPr>
      <xdr:spPr>
        <a:xfrm>
          <a:off x="4584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28683</xdr:rowOff>
    </xdr:from>
    <xdr:ext cx="405111" cy="259045"/>
    <xdr:sp macro="" textlink="">
      <xdr:nvSpPr>
        <xdr:cNvPr id="72" name="【図書館】&#10;有形固定資産減価償却率該当値テキスト">
          <a:extLst>
            <a:ext uri="{FF2B5EF4-FFF2-40B4-BE49-F238E27FC236}">
              <a16:creationId xmlns:a16="http://schemas.microsoft.com/office/drawing/2014/main" id="{E157CEF6-C0C4-4B32-8B4A-265DA3BCAC06}"/>
            </a:ext>
          </a:extLst>
        </xdr:cNvPr>
        <xdr:cNvSpPr txBox="1"/>
      </xdr:nvSpPr>
      <xdr:spPr>
        <a:xfrm>
          <a:off x="4673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35197</xdr:rowOff>
    </xdr:from>
    <xdr:to>
      <xdr:col>20</xdr:col>
      <xdr:colOff>38100</xdr:colOff>
      <xdr:row>35</xdr:row>
      <xdr:rowOff>136797</xdr:rowOff>
    </xdr:to>
    <xdr:sp macro="" textlink="">
      <xdr:nvSpPr>
        <xdr:cNvPr id="73" name="楕円 72">
          <a:extLst>
            <a:ext uri="{FF2B5EF4-FFF2-40B4-BE49-F238E27FC236}">
              <a16:creationId xmlns:a16="http://schemas.microsoft.com/office/drawing/2014/main" id="{1A3E0C01-BE5E-403C-8BBE-83AFFD39808F}"/>
            </a:ext>
          </a:extLst>
        </xdr:cNvPr>
        <xdr:cNvSpPr/>
      </xdr:nvSpPr>
      <xdr:spPr>
        <a:xfrm>
          <a:off x="3746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56606</xdr:rowOff>
    </xdr:from>
    <xdr:to>
      <xdr:col>24</xdr:col>
      <xdr:colOff>63500</xdr:colOff>
      <xdr:row>35</xdr:row>
      <xdr:rowOff>85997</xdr:rowOff>
    </xdr:to>
    <xdr:cxnSp macro="">
      <xdr:nvCxnSpPr>
        <xdr:cNvPr id="74" name="直線コネクタ 73">
          <a:extLst>
            <a:ext uri="{FF2B5EF4-FFF2-40B4-BE49-F238E27FC236}">
              <a16:creationId xmlns:a16="http://schemas.microsoft.com/office/drawing/2014/main" id="{39076591-0756-4AE5-9DE2-3990FDCD6D52}"/>
            </a:ext>
          </a:extLst>
        </xdr:cNvPr>
        <xdr:cNvCxnSpPr/>
      </xdr:nvCxnSpPr>
      <xdr:spPr>
        <a:xfrm flipV="1">
          <a:off x="3797300" y="60573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74386</xdr:rowOff>
    </xdr:from>
    <xdr:to>
      <xdr:col>15</xdr:col>
      <xdr:colOff>101600</xdr:colOff>
      <xdr:row>36</xdr:row>
      <xdr:rowOff>4536</xdr:rowOff>
    </xdr:to>
    <xdr:sp macro="" textlink="">
      <xdr:nvSpPr>
        <xdr:cNvPr id="75" name="楕円 74">
          <a:extLst>
            <a:ext uri="{FF2B5EF4-FFF2-40B4-BE49-F238E27FC236}">
              <a16:creationId xmlns:a16="http://schemas.microsoft.com/office/drawing/2014/main" id="{FAF4A50E-B768-4212-A5FD-E3DA5129AF24}"/>
            </a:ext>
          </a:extLst>
        </xdr:cNvPr>
        <xdr:cNvSpPr/>
      </xdr:nvSpPr>
      <xdr:spPr>
        <a:xfrm>
          <a:off x="2857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85997</xdr:rowOff>
    </xdr:from>
    <xdr:to>
      <xdr:col>19</xdr:col>
      <xdr:colOff>177800</xdr:colOff>
      <xdr:row>35</xdr:row>
      <xdr:rowOff>125186</xdr:rowOff>
    </xdr:to>
    <xdr:cxnSp macro="">
      <xdr:nvCxnSpPr>
        <xdr:cNvPr id="76" name="直線コネクタ 75">
          <a:extLst>
            <a:ext uri="{FF2B5EF4-FFF2-40B4-BE49-F238E27FC236}">
              <a16:creationId xmlns:a16="http://schemas.microsoft.com/office/drawing/2014/main" id="{E1BD62F9-19A9-4ADD-8338-70EAA42823B6}"/>
            </a:ext>
          </a:extLst>
        </xdr:cNvPr>
        <xdr:cNvCxnSpPr/>
      </xdr:nvCxnSpPr>
      <xdr:spPr>
        <a:xfrm flipV="1">
          <a:off x="2908300" y="608674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a:extLst>
            <a:ext uri="{FF2B5EF4-FFF2-40B4-BE49-F238E27FC236}">
              <a16:creationId xmlns:a16="http://schemas.microsoft.com/office/drawing/2014/main" id="{8BF4C996-B3F1-46CC-8B5D-0714C2090770}"/>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a:extLst>
            <a:ext uri="{FF2B5EF4-FFF2-40B4-BE49-F238E27FC236}">
              <a16:creationId xmlns:a16="http://schemas.microsoft.com/office/drawing/2014/main" id="{636A97AC-F800-4E2A-9D4D-DEF89C77EC48}"/>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153324</xdr:rowOff>
    </xdr:from>
    <xdr:ext cx="405111" cy="259045"/>
    <xdr:sp macro="" textlink="">
      <xdr:nvSpPr>
        <xdr:cNvPr id="79" name="n_1mainValue【図書館】&#10;有形固定資産減価償却率">
          <a:extLst>
            <a:ext uri="{FF2B5EF4-FFF2-40B4-BE49-F238E27FC236}">
              <a16:creationId xmlns:a16="http://schemas.microsoft.com/office/drawing/2014/main" id="{D4D09D7E-5C99-4CD1-B40C-40E4292E4457}"/>
            </a:ext>
          </a:extLst>
        </xdr:cNvPr>
        <xdr:cNvSpPr txBox="1"/>
      </xdr:nvSpPr>
      <xdr:spPr>
        <a:xfrm>
          <a:off x="3582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21063</xdr:rowOff>
    </xdr:from>
    <xdr:ext cx="405111" cy="259045"/>
    <xdr:sp macro="" textlink="">
      <xdr:nvSpPr>
        <xdr:cNvPr id="80" name="n_2mainValue【図書館】&#10;有形固定資産減価償却率">
          <a:extLst>
            <a:ext uri="{FF2B5EF4-FFF2-40B4-BE49-F238E27FC236}">
              <a16:creationId xmlns:a16="http://schemas.microsoft.com/office/drawing/2014/main" id="{7C7CE1DA-5638-4CE6-B09C-8DA0B49DB256}"/>
            </a:ext>
          </a:extLst>
        </xdr:cNvPr>
        <xdr:cNvSpPr txBox="1"/>
      </xdr:nvSpPr>
      <xdr:spPr>
        <a:xfrm>
          <a:off x="2705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2B10F7CE-C38B-46E4-BCC0-B001604489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79492777-C63B-4B0C-9A21-9F65BC3F81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A4BD8FD-3127-4076-BC7E-A58E69DA6C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2A5B2055-5BE7-4389-B0A7-60BB3CE554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1E308B-119B-4BF7-ABF2-F4868643C5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138C3DFB-3C9F-4356-8997-B0C0A67B85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6740316C-D0F8-4760-9A98-B97E41AE0B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1DDB5F18-CBFF-4F3A-A21F-A7363E59B07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CB412795-CEAA-4297-8DCA-B3B5EB718DD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917D83C-ADF9-4F2A-83AC-56A22CD6D7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11AE4CD4-BA69-432A-8BE1-293B209D676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E18237F6-D9DB-4121-8A4F-9B86C0A6CF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13F7EF31-3020-4CFD-8164-9A0AA2D316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2C724CBA-D96D-41B3-88CC-F000605FC7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8CCA6AE6-509A-4335-9FB6-755303FF08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70C27C23-910F-46D9-9BA3-27F42CD7158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38289BAC-108E-40E6-A2FA-8570E0DAC9A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430D8EA4-9A94-46FF-A2DD-72219D226F1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A6D989A7-529B-4010-B1C5-8FA72649471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A4BA87D4-4E3B-44F1-9624-836B75B94A2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5E05A3C-A3D3-4B6F-B9B9-DFA829C9F9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7258C4D2-0723-4400-944D-0A5590AF380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C0CB686A-E877-4A76-8612-E4CF080C01A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a:extLst>
            <a:ext uri="{FF2B5EF4-FFF2-40B4-BE49-F238E27FC236}">
              <a16:creationId xmlns:a16="http://schemas.microsoft.com/office/drawing/2014/main" id="{021F65E9-5697-4851-AD3A-ED82F1E4622F}"/>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a:extLst>
            <a:ext uri="{FF2B5EF4-FFF2-40B4-BE49-F238E27FC236}">
              <a16:creationId xmlns:a16="http://schemas.microsoft.com/office/drawing/2014/main" id="{9800D2DE-887E-43E2-BA7E-4B91D1F189D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a:extLst>
            <a:ext uri="{FF2B5EF4-FFF2-40B4-BE49-F238E27FC236}">
              <a16:creationId xmlns:a16="http://schemas.microsoft.com/office/drawing/2014/main" id="{586415F1-D107-4B29-B251-FE6FED5A5134}"/>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a:extLst>
            <a:ext uri="{FF2B5EF4-FFF2-40B4-BE49-F238E27FC236}">
              <a16:creationId xmlns:a16="http://schemas.microsoft.com/office/drawing/2014/main" id="{4B04CC4B-D6D8-44A9-853F-19CBF300303A}"/>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a:extLst>
            <a:ext uri="{FF2B5EF4-FFF2-40B4-BE49-F238E27FC236}">
              <a16:creationId xmlns:a16="http://schemas.microsoft.com/office/drawing/2014/main" id="{4AA89FBC-F946-4182-AFF5-CE4152ACBE43}"/>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a:extLst>
            <a:ext uri="{FF2B5EF4-FFF2-40B4-BE49-F238E27FC236}">
              <a16:creationId xmlns:a16="http://schemas.microsoft.com/office/drawing/2014/main" id="{76CDB396-B1BD-492E-BBF0-0F2B1A204ADC}"/>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B5B2C04A-2ECE-4396-9355-AF8E3CD6E601}"/>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a:extLst>
            <a:ext uri="{FF2B5EF4-FFF2-40B4-BE49-F238E27FC236}">
              <a16:creationId xmlns:a16="http://schemas.microsoft.com/office/drawing/2014/main" id="{ED487E58-1DBB-43C0-9038-26A010A9339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26A6920D-E34E-4EA1-B4BD-C2550ABE73A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CF7341E-C3C8-498E-A508-C2741D2C79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DA52A8B-6587-4A9B-8EC2-B2AA5E3AAF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37A1F35-5B55-44B2-BD2A-76320AF847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9270B16-0488-43F7-AA24-68F72C4234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5988D77-763F-403C-9044-C0CC9EF5F2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18" name="楕円 117">
          <a:extLst>
            <a:ext uri="{FF2B5EF4-FFF2-40B4-BE49-F238E27FC236}">
              <a16:creationId xmlns:a16="http://schemas.microsoft.com/office/drawing/2014/main" id="{7F2B17D1-209D-4BD3-8151-734119A31F98}"/>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19" name="【図書館】&#10;一人当たり面積該当値テキスト">
          <a:extLst>
            <a:ext uri="{FF2B5EF4-FFF2-40B4-BE49-F238E27FC236}">
              <a16:creationId xmlns:a16="http://schemas.microsoft.com/office/drawing/2014/main" id="{B6C4A7AC-8177-4374-A64F-17551F7EAB0A}"/>
            </a:ext>
          </a:extLst>
        </xdr:cNvPr>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0" name="楕円 119">
          <a:extLst>
            <a:ext uri="{FF2B5EF4-FFF2-40B4-BE49-F238E27FC236}">
              <a16:creationId xmlns:a16="http://schemas.microsoft.com/office/drawing/2014/main" id="{74991F06-55BF-476F-8C22-34522F87EC6E}"/>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1" name="直線コネクタ 120">
          <a:extLst>
            <a:ext uri="{FF2B5EF4-FFF2-40B4-BE49-F238E27FC236}">
              <a16:creationId xmlns:a16="http://schemas.microsoft.com/office/drawing/2014/main" id="{FC905C56-8B1E-474D-A493-3B2369D3C7B0}"/>
            </a:ext>
          </a:extLst>
        </xdr:cNvPr>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2" name="楕円 121">
          <a:extLst>
            <a:ext uri="{FF2B5EF4-FFF2-40B4-BE49-F238E27FC236}">
              <a16:creationId xmlns:a16="http://schemas.microsoft.com/office/drawing/2014/main" id="{68205EA4-3F53-4E6E-8FC3-3D77B807E8A5}"/>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3" name="直線コネクタ 122">
          <a:extLst>
            <a:ext uri="{FF2B5EF4-FFF2-40B4-BE49-F238E27FC236}">
              <a16:creationId xmlns:a16="http://schemas.microsoft.com/office/drawing/2014/main" id="{BCD691F3-D470-4603-89CD-702BDAD69E9E}"/>
            </a:ext>
          </a:extLst>
        </xdr:cNvPr>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a:extLst>
            <a:ext uri="{FF2B5EF4-FFF2-40B4-BE49-F238E27FC236}">
              <a16:creationId xmlns:a16="http://schemas.microsoft.com/office/drawing/2014/main" id="{A2527ECC-B92F-4336-ADAC-F71D8AF22FCE}"/>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a:extLst>
            <a:ext uri="{FF2B5EF4-FFF2-40B4-BE49-F238E27FC236}">
              <a16:creationId xmlns:a16="http://schemas.microsoft.com/office/drawing/2014/main" id="{796D71F6-EE27-4EA3-9810-569056EDF504}"/>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26" name="n_1mainValue【図書館】&#10;一人当たり面積">
          <a:extLst>
            <a:ext uri="{FF2B5EF4-FFF2-40B4-BE49-F238E27FC236}">
              <a16:creationId xmlns:a16="http://schemas.microsoft.com/office/drawing/2014/main" id="{039C6332-75BD-40F5-B318-340FB3AF749D}"/>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7" name="n_2mainValue【図書館】&#10;一人当たり面積">
          <a:extLst>
            <a:ext uri="{FF2B5EF4-FFF2-40B4-BE49-F238E27FC236}">
              <a16:creationId xmlns:a16="http://schemas.microsoft.com/office/drawing/2014/main" id="{32F9BF04-3D18-47AA-9B68-A96F0BDD2BDE}"/>
            </a:ext>
          </a:extLst>
        </xdr:cNvPr>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DBC8537F-C74C-4EA4-ACBD-F6E7DE8F29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B656A844-C15B-411E-BB4A-37D8FD168B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7048E582-3229-49FF-9AA3-4D549EBA37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D6FD0F31-D112-43E6-80C4-94EFB1ADE6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699A5784-E552-417E-88BF-824CB7F712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17B6345-BC3B-4043-90C0-17EE635174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6305C7EB-C802-473D-B5DE-BB41ECA59C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9AE0EC2D-BCA4-4B9A-89A2-F62745DE79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24FC70D9-6310-4FBC-8CD0-C2122CA59F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7C829A4C-17AA-47AF-80E9-993342B548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3850E0D8-41B6-4417-A1CF-5A90481BA00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EF187206-B7E7-4EBB-8863-AE6C072D6E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47A8C25-D6CD-404F-85D9-0D99AA5543F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1B600D5-475C-4A62-B941-10F6ADB01C2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EE61E5CF-B385-4604-8E88-C40FE6A470E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633B412-F06B-435D-A346-53BDF48F4D0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5EBF2681-95BF-49CE-A0C3-AC032DF1BF2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FD58F7AA-4CF3-4C42-B440-D315200BA1A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F337981E-5F18-4E4E-B007-CFB5392F604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97F89B1-76FC-4B4F-A74D-3D3E1FC425B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3D934CC8-6D35-4F9F-9699-5D22B1C7F9B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959EF39-24F7-42AE-B58D-D28E34569E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B66FDE7A-022F-4D91-9672-AC176740CC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652BDDE-A542-4012-9DA1-5FB891EC94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a:extLst>
            <a:ext uri="{FF2B5EF4-FFF2-40B4-BE49-F238E27FC236}">
              <a16:creationId xmlns:a16="http://schemas.microsoft.com/office/drawing/2014/main" id="{AAF35A57-2AE8-40ED-962D-690CE519FBE2}"/>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86D38FE0-FF20-42F2-BCBF-BFFB4F571890}"/>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a:extLst>
            <a:ext uri="{FF2B5EF4-FFF2-40B4-BE49-F238E27FC236}">
              <a16:creationId xmlns:a16="http://schemas.microsoft.com/office/drawing/2014/main" id="{208740E5-021F-4BE9-9D39-DECA5DBC1F36}"/>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9B50323A-4A3A-401F-ABBE-199EDF1A5067}"/>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a:extLst>
            <a:ext uri="{FF2B5EF4-FFF2-40B4-BE49-F238E27FC236}">
              <a16:creationId xmlns:a16="http://schemas.microsoft.com/office/drawing/2014/main" id="{3290B11F-F873-471A-909F-AD5C1D3CA862}"/>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719C228-2F7D-40EB-A9AB-204A8D2E91A4}"/>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a:extLst>
            <a:ext uri="{FF2B5EF4-FFF2-40B4-BE49-F238E27FC236}">
              <a16:creationId xmlns:a16="http://schemas.microsoft.com/office/drawing/2014/main" id="{73ECAFD7-FCCB-4CF4-895B-12BD47796AB7}"/>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a:extLst>
            <a:ext uri="{FF2B5EF4-FFF2-40B4-BE49-F238E27FC236}">
              <a16:creationId xmlns:a16="http://schemas.microsoft.com/office/drawing/2014/main" id="{38DC590E-F3A7-4C63-BF7A-020B968AEE4D}"/>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a:extLst>
            <a:ext uri="{FF2B5EF4-FFF2-40B4-BE49-F238E27FC236}">
              <a16:creationId xmlns:a16="http://schemas.microsoft.com/office/drawing/2014/main" id="{D9AD8D05-F4DC-4420-BED5-1FD588AFDA83}"/>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1AF5939-9423-4F76-B38B-FF4D474502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2624EF1-67BE-42D9-8E05-6DBF46D0FC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1EC63F5-796B-4E0A-9DBE-9D9381700A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9D0DCFB-8DFC-49D4-A25D-59AD0439D9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F87603B-A743-4462-9174-F6A601F85E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66" name="楕円 165">
          <a:extLst>
            <a:ext uri="{FF2B5EF4-FFF2-40B4-BE49-F238E27FC236}">
              <a16:creationId xmlns:a16="http://schemas.microsoft.com/office/drawing/2014/main" id="{05A162B2-FE69-4B11-A2C5-ACADA40C891D}"/>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20C108A6-AD68-4BA4-9F10-4EF4B07D63CA}"/>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68" name="楕円 167">
          <a:extLst>
            <a:ext uri="{FF2B5EF4-FFF2-40B4-BE49-F238E27FC236}">
              <a16:creationId xmlns:a16="http://schemas.microsoft.com/office/drawing/2014/main" id="{4B90AB31-32C2-4A23-B33E-5584A1A39A44}"/>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3810</xdr:rowOff>
    </xdr:to>
    <xdr:cxnSp macro="">
      <xdr:nvCxnSpPr>
        <xdr:cNvPr id="169" name="直線コネクタ 168">
          <a:extLst>
            <a:ext uri="{FF2B5EF4-FFF2-40B4-BE49-F238E27FC236}">
              <a16:creationId xmlns:a16="http://schemas.microsoft.com/office/drawing/2014/main" id="{36B332E2-DD68-44C6-8231-B7B0D4EAFA52}"/>
            </a:ext>
          </a:extLst>
        </xdr:cNvPr>
        <xdr:cNvCxnSpPr/>
      </xdr:nvCxnSpPr>
      <xdr:spPr>
        <a:xfrm flipV="1">
          <a:off x="3797300" y="10260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70" name="楕円 169">
          <a:extLst>
            <a:ext uri="{FF2B5EF4-FFF2-40B4-BE49-F238E27FC236}">
              <a16:creationId xmlns:a16="http://schemas.microsoft.com/office/drawing/2014/main" id="{BAA5F751-437D-405A-88A7-F017326F994B}"/>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38100</xdr:rowOff>
    </xdr:to>
    <xdr:cxnSp macro="">
      <xdr:nvCxnSpPr>
        <xdr:cNvPr id="171" name="直線コネクタ 170">
          <a:extLst>
            <a:ext uri="{FF2B5EF4-FFF2-40B4-BE49-F238E27FC236}">
              <a16:creationId xmlns:a16="http://schemas.microsoft.com/office/drawing/2014/main" id="{5B2C238A-BD6B-46CA-AA96-E3A45E50B993}"/>
            </a:ext>
          </a:extLst>
        </xdr:cNvPr>
        <xdr:cNvCxnSpPr/>
      </xdr:nvCxnSpPr>
      <xdr:spPr>
        <a:xfrm flipV="1">
          <a:off x="2908300" y="1029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a:extLst>
            <a:ext uri="{FF2B5EF4-FFF2-40B4-BE49-F238E27FC236}">
              <a16:creationId xmlns:a16="http://schemas.microsoft.com/office/drawing/2014/main" id="{F01A6728-7DA9-46E7-8FC0-846FCA013885}"/>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a:extLst>
            <a:ext uri="{FF2B5EF4-FFF2-40B4-BE49-F238E27FC236}">
              <a16:creationId xmlns:a16="http://schemas.microsoft.com/office/drawing/2014/main" id="{D33C2C08-11CF-4BC0-A181-C4381C363308}"/>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174" name="n_1mainValue【体育館・プール】&#10;有形固定資産減価償却率">
          <a:extLst>
            <a:ext uri="{FF2B5EF4-FFF2-40B4-BE49-F238E27FC236}">
              <a16:creationId xmlns:a16="http://schemas.microsoft.com/office/drawing/2014/main" id="{5675B0E5-4F09-4092-AC12-ED49385B9CD9}"/>
            </a:ext>
          </a:extLst>
        </xdr:cNvPr>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75" name="n_2mainValue【体育館・プール】&#10;有形固定資産減価償却率">
          <a:extLst>
            <a:ext uri="{FF2B5EF4-FFF2-40B4-BE49-F238E27FC236}">
              <a16:creationId xmlns:a16="http://schemas.microsoft.com/office/drawing/2014/main" id="{C665BEDD-4456-4217-A106-9CF430E5FE29}"/>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E9A54E9E-51D1-45D4-AF00-D5F183A7B8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40BD4838-3349-46B5-80D1-F83DEA6364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D327BBDD-2F0B-4708-99F0-4302ECD0F1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17E3A51E-870D-4B1A-9337-F1CB436929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8B9871E3-8355-444C-A37A-4259127A8E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3B59A17-CAEB-44DE-BBE0-9E99333AF3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C6D2229B-BF87-40E1-AEF0-3AB6252C00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73379FF5-6AC0-4E46-A2B7-A4A3BEE779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4E973641-D1CF-42EB-A329-E0C5A9DD2D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34960FC2-CAD3-465A-A92D-48A299BE34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6AC98DB0-E8C0-4F2F-9E73-38D6099851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C99A2CFD-A74B-4165-B124-E93CE35B576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BD90F6FD-15C2-4BDC-90B0-561B6DD840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4772C214-8BC8-4D8B-9CFA-63338744222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C10F14D4-417E-4E49-96AE-5E641806C5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4401BD7F-0549-478F-8008-64F231298B7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AB10772A-614A-4AB1-8021-87772B2DD7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34A86A5F-9213-41CB-8E05-5E6B1B6E08A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C7696921-6946-4559-AC3D-F30AE13D9A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4E30291C-0355-47E9-8EDA-F042FB6DA7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80093860-6D64-430D-8C4A-579C3246A7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20710BA2-5B94-4E42-9811-E7B3FF3B6A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78A33BFD-7C0A-40BD-B576-8B943933CF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a:extLst>
            <a:ext uri="{FF2B5EF4-FFF2-40B4-BE49-F238E27FC236}">
              <a16:creationId xmlns:a16="http://schemas.microsoft.com/office/drawing/2014/main" id="{D5B0E7CE-05E9-4281-9D5D-B9D30CCF265A}"/>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a:extLst>
            <a:ext uri="{FF2B5EF4-FFF2-40B4-BE49-F238E27FC236}">
              <a16:creationId xmlns:a16="http://schemas.microsoft.com/office/drawing/2014/main" id="{1DACE0FA-9A2B-49A6-908B-5D59F8E89B17}"/>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a:extLst>
            <a:ext uri="{FF2B5EF4-FFF2-40B4-BE49-F238E27FC236}">
              <a16:creationId xmlns:a16="http://schemas.microsoft.com/office/drawing/2014/main" id="{CD9BE7CB-CB83-4A07-BB0C-1526F1AEAAA5}"/>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a:extLst>
            <a:ext uri="{FF2B5EF4-FFF2-40B4-BE49-F238E27FC236}">
              <a16:creationId xmlns:a16="http://schemas.microsoft.com/office/drawing/2014/main" id="{05CE18A0-8020-4618-85BC-A8A690F3736F}"/>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3C7B539F-8A11-4CD2-B244-AD823F8B2DF7}"/>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a:extLst>
            <a:ext uri="{FF2B5EF4-FFF2-40B4-BE49-F238E27FC236}">
              <a16:creationId xmlns:a16="http://schemas.microsoft.com/office/drawing/2014/main" id="{E47D5B9A-C86A-41D5-A1AB-5FD1361DA28D}"/>
            </a:ext>
          </a:extLst>
        </xdr:cNvPr>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a:extLst>
            <a:ext uri="{FF2B5EF4-FFF2-40B4-BE49-F238E27FC236}">
              <a16:creationId xmlns:a16="http://schemas.microsoft.com/office/drawing/2014/main" id="{158E6A4A-C152-475B-855C-37ACEADA3D2D}"/>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a:extLst>
            <a:ext uri="{FF2B5EF4-FFF2-40B4-BE49-F238E27FC236}">
              <a16:creationId xmlns:a16="http://schemas.microsoft.com/office/drawing/2014/main" id="{B72F4DE8-E774-4FAC-AACB-B239E24F91CB}"/>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a:extLst>
            <a:ext uri="{FF2B5EF4-FFF2-40B4-BE49-F238E27FC236}">
              <a16:creationId xmlns:a16="http://schemas.microsoft.com/office/drawing/2014/main" id="{05E0E1E9-9ECC-4484-9B0F-28796A37AD55}"/>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B380A5E-E4CE-4726-8559-D2D4B8D4E5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79E78A1-8B7F-4C8F-ABD5-1864B1179A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12A860DA-95E2-4DCD-8EE9-908157BB86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05C04C5-221F-4D5A-9EEE-33457F6878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ED20B98B-20B4-47D4-9B99-7D81E54E21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23495</xdr:rowOff>
    </xdr:from>
    <xdr:to>
      <xdr:col>55</xdr:col>
      <xdr:colOff>50800</xdr:colOff>
      <xdr:row>61</xdr:row>
      <xdr:rowOff>125095</xdr:rowOff>
    </xdr:to>
    <xdr:sp macro="" textlink="">
      <xdr:nvSpPr>
        <xdr:cNvPr id="213" name="楕円 212">
          <a:extLst>
            <a:ext uri="{FF2B5EF4-FFF2-40B4-BE49-F238E27FC236}">
              <a16:creationId xmlns:a16="http://schemas.microsoft.com/office/drawing/2014/main" id="{15082EA9-3EC7-47ED-94B3-DED1B0695E1F}"/>
            </a:ext>
          </a:extLst>
        </xdr:cNvPr>
        <xdr:cNvSpPr/>
      </xdr:nvSpPr>
      <xdr:spPr>
        <a:xfrm>
          <a:off x="10426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46372</xdr:rowOff>
    </xdr:from>
    <xdr:ext cx="469744" cy="259045"/>
    <xdr:sp macro="" textlink="">
      <xdr:nvSpPr>
        <xdr:cNvPr id="214" name="【体育館・プール】&#10;一人当たり面積該当値テキスト">
          <a:extLst>
            <a:ext uri="{FF2B5EF4-FFF2-40B4-BE49-F238E27FC236}">
              <a16:creationId xmlns:a16="http://schemas.microsoft.com/office/drawing/2014/main" id="{120F8D3F-EDEE-4D88-B427-039C38E700B2}"/>
            </a:ext>
          </a:extLst>
        </xdr:cNvPr>
        <xdr:cNvSpPr txBox="1"/>
      </xdr:nvSpPr>
      <xdr:spPr>
        <a:xfrm>
          <a:off x="10515600"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15" name="楕円 214">
          <a:extLst>
            <a:ext uri="{FF2B5EF4-FFF2-40B4-BE49-F238E27FC236}">
              <a16:creationId xmlns:a16="http://schemas.microsoft.com/office/drawing/2014/main" id="{D9194809-AD7B-4B89-A89F-E1B18475608D}"/>
            </a:ext>
          </a:extLst>
        </xdr:cNvPr>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74295</xdr:rowOff>
    </xdr:from>
    <xdr:to>
      <xdr:col>55</xdr:col>
      <xdr:colOff>0</xdr:colOff>
      <xdr:row>61</xdr:row>
      <xdr:rowOff>99060</xdr:rowOff>
    </xdr:to>
    <xdr:cxnSp macro="">
      <xdr:nvCxnSpPr>
        <xdr:cNvPr id="216" name="直線コネクタ 215">
          <a:extLst>
            <a:ext uri="{FF2B5EF4-FFF2-40B4-BE49-F238E27FC236}">
              <a16:creationId xmlns:a16="http://schemas.microsoft.com/office/drawing/2014/main" id="{0549D540-A467-41F2-BF72-8F91467ED3CE}"/>
            </a:ext>
          </a:extLst>
        </xdr:cNvPr>
        <xdr:cNvCxnSpPr/>
      </xdr:nvCxnSpPr>
      <xdr:spPr>
        <a:xfrm flipV="1">
          <a:off x="9639300" y="105327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7" name="楕円 216">
          <a:extLst>
            <a:ext uri="{FF2B5EF4-FFF2-40B4-BE49-F238E27FC236}">
              <a16:creationId xmlns:a16="http://schemas.microsoft.com/office/drawing/2014/main" id="{E4BB6377-89CB-47A9-883B-935D3DDC5224}"/>
            </a:ext>
          </a:extLst>
        </xdr:cNvPr>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18" name="直線コネクタ 217">
          <a:extLst>
            <a:ext uri="{FF2B5EF4-FFF2-40B4-BE49-F238E27FC236}">
              <a16:creationId xmlns:a16="http://schemas.microsoft.com/office/drawing/2014/main" id="{131E2B2F-666A-4C2D-87B8-46E84CC3A33E}"/>
            </a:ext>
          </a:extLst>
        </xdr:cNvPr>
        <xdr:cNvCxnSpPr/>
      </xdr:nvCxnSpPr>
      <xdr:spPr>
        <a:xfrm flipV="1">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a:extLst>
            <a:ext uri="{FF2B5EF4-FFF2-40B4-BE49-F238E27FC236}">
              <a16:creationId xmlns:a16="http://schemas.microsoft.com/office/drawing/2014/main" id="{CA173C23-2A8D-4C3B-9D3F-05C46C5B7329}"/>
            </a:ext>
          </a:extLst>
        </xdr:cNvPr>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a:extLst>
            <a:ext uri="{FF2B5EF4-FFF2-40B4-BE49-F238E27FC236}">
              <a16:creationId xmlns:a16="http://schemas.microsoft.com/office/drawing/2014/main" id="{C5EE4C3D-EF47-4830-A035-6383C788569D}"/>
            </a:ext>
          </a:extLst>
        </xdr:cNvPr>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21" name="n_1mainValue【体育館・プール】&#10;一人当たり面積">
          <a:extLst>
            <a:ext uri="{FF2B5EF4-FFF2-40B4-BE49-F238E27FC236}">
              <a16:creationId xmlns:a16="http://schemas.microsoft.com/office/drawing/2014/main" id="{3539E07E-8A5E-484C-B91B-0F9631FDB9A2}"/>
            </a:ext>
          </a:extLst>
        </xdr:cNvPr>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22" name="n_2mainValue【体育館・プール】&#10;一人当たり面積">
          <a:extLst>
            <a:ext uri="{FF2B5EF4-FFF2-40B4-BE49-F238E27FC236}">
              <a16:creationId xmlns:a16="http://schemas.microsoft.com/office/drawing/2014/main" id="{CF403100-356D-48BE-B6C1-6DD9E56068E3}"/>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1FD6E449-B7FC-409B-A412-11BE6F1163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A6EB0B94-9A8C-4A16-93FA-2DF7AC40B4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B76A056C-4CAC-4FFA-91C7-3775B890E6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2793EC2D-5CB2-42C5-8FC1-C34FD8B06D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442FB84D-0A82-494D-B138-F79DD52AA6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8941182D-0A4C-4A25-A37E-5E30A522CB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82D6718-6FC9-45DA-B19B-45EAB83F64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14B35C06-10CB-4911-BCB4-B1B040B90C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7ECDF31B-0733-4DCF-B502-C44C198888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3F4E054C-A5D5-462C-9393-84EC80840E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82BCE647-1D59-4B88-8B15-F9F7624A7D4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6A00004D-FFDE-4424-AFBE-2560F2851D1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1310ADD2-8536-4018-B754-341CAAF8C1A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E0D07474-B8E8-4F16-BBA5-1A3798E8CD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BEC36F8F-74A1-4A7A-845D-86B06E1F607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1DBA218B-B6C9-489E-9429-B2B762F167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868C61F1-6E0B-4C50-B9C3-FDFDF99EA1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62BC0979-F90F-44E6-8BEA-E75D411C37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E3E6253E-D326-41A4-9D64-87F735589E1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4EF327C2-5A43-4E08-9452-114B00F79F7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901BF7FA-5A3C-408A-B1B0-33F2BBC43A8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D30B228-3655-401F-8966-D4A4BAC2B7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9D07FC1-3561-4DFE-8CA5-F668A519761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AFEFE9AE-5B17-4EC7-9468-E027BECC8D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a:extLst>
            <a:ext uri="{FF2B5EF4-FFF2-40B4-BE49-F238E27FC236}">
              <a16:creationId xmlns:a16="http://schemas.microsoft.com/office/drawing/2014/main" id="{F9C90F3A-1DEF-4596-9E47-717B495E25E1}"/>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B76BC64A-1E50-44B1-92CC-39AF7B32E6C6}"/>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a:extLst>
            <a:ext uri="{FF2B5EF4-FFF2-40B4-BE49-F238E27FC236}">
              <a16:creationId xmlns:a16="http://schemas.microsoft.com/office/drawing/2014/main" id="{D8C3AE99-F54D-48EF-A757-EABF51200C6A}"/>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3ED8D9A1-0BC0-40F8-957C-4A18C86ABAE7}"/>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a:extLst>
            <a:ext uri="{FF2B5EF4-FFF2-40B4-BE49-F238E27FC236}">
              <a16:creationId xmlns:a16="http://schemas.microsoft.com/office/drawing/2014/main" id="{030E3740-95D6-48A7-A80F-29401C25E955}"/>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7F3B9731-02E6-44C6-9D75-F1BA9A416C85}"/>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1150DC25-28E1-4CA2-9736-841C23509FC4}"/>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a:extLst>
            <a:ext uri="{FF2B5EF4-FFF2-40B4-BE49-F238E27FC236}">
              <a16:creationId xmlns:a16="http://schemas.microsoft.com/office/drawing/2014/main" id="{15547021-9DCB-4BC6-BB21-67B94A010991}"/>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a:extLst>
            <a:ext uri="{FF2B5EF4-FFF2-40B4-BE49-F238E27FC236}">
              <a16:creationId xmlns:a16="http://schemas.microsoft.com/office/drawing/2014/main" id="{7E74BFCC-307A-46DF-A1B4-C2C99D207DDF}"/>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FBF214D-FD60-4321-A07A-515A72AD5E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63B9228-6E9C-4C8D-B5BB-DC7328F72F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94B786B-A122-472D-8C72-0AF5E46604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A3CDEAC-7954-406B-962A-1309C76C45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F9259E3-9A1E-4F52-AEF1-BC62E2D917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61" name="楕円 260">
          <a:extLst>
            <a:ext uri="{FF2B5EF4-FFF2-40B4-BE49-F238E27FC236}">
              <a16:creationId xmlns:a16="http://schemas.microsoft.com/office/drawing/2014/main" id="{D5C50225-5309-4967-9D98-52B7BA0A5FAC}"/>
            </a:ext>
          </a:extLst>
        </xdr:cNvPr>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754EA672-82CB-4AB8-993F-E9E0568ABD68}"/>
            </a:ext>
          </a:extLst>
        </xdr:cNvPr>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63" name="楕円 262">
          <a:extLst>
            <a:ext uri="{FF2B5EF4-FFF2-40B4-BE49-F238E27FC236}">
              <a16:creationId xmlns:a16="http://schemas.microsoft.com/office/drawing/2014/main" id="{5E001A85-CF32-4408-B789-5DA76937FD70}"/>
            </a:ext>
          </a:extLst>
        </xdr:cNvPr>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87630</xdr:rowOff>
    </xdr:to>
    <xdr:cxnSp macro="">
      <xdr:nvCxnSpPr>
        <xdr:cNvPr id="264" name="直線コネクタ 263">
          <a:extLst>
            <a:ext uri="{FF2B5EF4-FFF2-40B4-BE49-F238E27FC236}">
              <a16:creationId xmlns:a16="http://schemas.microsoft.com/office/drawing/2014/main" id="{A216FCD1-00F6-4C91-8F3D-41A50DC55C2A}"/>
            </a:ext>
          </a:extLst>
        </xdr:cNvPr>
        <xdr:cNvCxnSpPr/>
      </xdr:nvCxnSpPr>
      <xdr:spPr>
        <a:xfrm flipV="1">
          <a:off x="3797300" y="141122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65" name="楕円 264">
          <a:extLst>
            <a:ext uri="{FF2B5EF4-FFF2-40B4-BE49-F238E27FC236}">
              <a16:creationId xmlns:a16="http://schemas.microsoft.com/office/drawing/2014/main" id="{56A64697-F1C6-4CA7-9B7A-A2DF21C6A99F}"/>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116205</xdr:rowOff>
    </xdr:to>
    <xdr:cxnSp macro="">
      <xdr:nvCxnSpPr>
        <xdr:cNvPr id="266" name="直線コネクタ 265">
          <a:extLst>
            <a:ext uri="{FF2B5EF4-FFF2-40B4-BE49-F238E27FC236}">
              <a16:creationId xmlns:a16="http://schemas.microsoft.com/office/drawing/2014/main" id="{BCAFDCDD-12FA-45DD-BCC5-638F726B88D8}"/>
            </a:ext>
          </a:extLst>
        </xdr:cNvPr>
        <xdr:cNvCxnSpPr/>
      </xdr:nvCxnSpPr>
      <xdr:spPr>
        <a:xfrm flipV="1">
          <a:off x="2908300" y="14146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a:extLst>
            <a:ext uri="{FF2B5EF4-FFF2-40B4-BE49-F238E27FC236}">
              <a16:creationId xmlns:a16="http://schemas.microsoft.com/office/drawing/2014/main" id="{30972E75-8509-4F66-A0FF-AAA3E1752035}"/>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a:extLst>
            <a:ext uri="{FF2B5EF4-FFF2-40B4-BE49-F238E27FC236}">
              <a16:creationId xmlns:a16="http://schemas.microsoft.com/office/drawing/2014/main" id="{A6F66A63-DB5F-4FE2-80B0-64B56BCD86A1}"/>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269" name="n_1mainValue【福祉施設】&#10;有形固定資産減価償却率">
          <a:extLst>
            <a:ext uri="{FF2B5EF4-FFF2-40B4-BE49-F238E27FC236}">
              <a16:creationId xmlns:a16="http://schemas.microsoft.com/office/drawing/2014/main" id="{16E3020E-0846-45E8-829D-50D260F5CBC0}"/>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70" name="n_2mainValue【福祉施設】&#10;有形固定資産減価償却率">
          <a:extLst>
            <a:ext uri="{FF2B5EF4-FFF2-40B4-BE49-F238E27FC236}">
              <a16:creationId xmlns:a16="http://schemas.microsoft.com/office/drawing/2014/main" id="{603A6E68-90E0-48F5-92FE-77DED46F2DE4}"/>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D0D98290-2A76-40C4-9944-E3382BF17C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747E883C-EC5C-44C3-A399-55E18D86FF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BD0BD96B-055F-4565-838F-7B533D724E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EFB44CD-8FCD-45F2-A1CC-1A3FD8AE2B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F0632CC3-05D3-4317-9A72-BFFA070454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C928B028-1F3C-4565-84A3-35BD7DC0DF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3CAFFF2A-DD9E-4C29-AEC8-D4D2E5F6BB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11257116-D269-445D-A809-5FDA39C879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87A7FD07-C206-488E-8859-98312AAE21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51CBA599-D8E2-436A-B542-F16437BB0E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a:extLst>
            <a:ext uri="{FF2B5EF4-FFF2-40B4-BE49-F238E27FC236}">
              <a16:creationId xmlns:a16="http://schemas.microsoft.com/office/drawing/2014/main" id="{54A9975C-A098-43CC-88D1-8EDDA988480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a:extLst>
            <a:ext uri="{FF2B5EF4-FFF2-40B4-BE49-F238E27FC236}">
              <a16:creationId xmlns:a16="http://schemas.microsoft.com/office/drawing/2014/main" id="{587CB444-50BA-4DD4-9307-717B3605532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a:extLst>
            <a:ext uri="{FF2B5EF4-FFF2-40B4-BE49-F238E27FC236}">
              <a16:creationId xmlns:a16="http://schemas.microsoft.com/office/drawing/2014/main" id="{E74C503D-DBC7-4694-AA16-22B62EDB57A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a:extLst>
            <a:ext uri="{FF2B5EF4-FFF2-40B4-BE49-F238E27FC236}">
              <a16:creationId xmlns:a16="http://schemas.microsoft.com/office/drawing/2014/main" id="{D7657062-D507-4C73-B92F-FE98950132F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a:extLst>
            <a:ext uri="{FF2B5EF4-FFF2-40B4-BE49-F238E27FC236}">
              <a16:creationId xmlns:a16="http://schemas.microsoft.com/office/drawing/2014/main" id="{1F558758-F720-4F99-A430-FD77C60E15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a:extLst>
            <a:ext uri="{FF2B5EF4-FFF2-40B4-BE49-F238E27FC236}">
              <a16:creationId xmlns:a16="http://schemas.microsoft.com/office/drawing/2014/main" id="{6D5F9849-3EE2-4836-8BC8-4E5D63341DC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a:extLst>
            <a:ext uri="{FF2B5EF4-FFF2-40B4-BE49-F238E27FC236}">
              <a16:creationId xmlns:a16="http://schemas.microsoft.com/office/drawing/2014/main" id="{A195FBCF-8D86-4775-AFE2-9A14EEEF365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a:extLst>
            <a:ext uri="{FF2B5EF4-FFF2-40B4-BE49-F238E27FC236}">
              <a16:creationId xmlns:a16="http://schemas.microsoft.com/office/drawing/2014/main" id="{DD25C778-7755-4532-B177-BF94BD81E81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F319251D-8626-46AA-8B30-256C67B5A4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39DDB548-A838-4970-910F-95EC1E0704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a:extLst>
            <a:ext uri="{FF2B5EF4-FFF2-40B4-BE49-F238E27FC236}">
              <a16:creationId xmlns:a16="http://schemas.microsoft.com/office/drawing/2014/main" id="{B5C6FFA2-8D59-4A80-9FC8-CD91B3FC86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a:extLst>
            <a:ext uri="{FF2B5EF4-FFF2-40B4-BE49-F238E27FC236}">
              <a16:creationId xmlns:a16="http://schemas.microsoft.com/office/drawing/2014/main" id="{C0C5A6FD-71A4-4336-B714-16947AAC0862}"/>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a:extLst>
            <a:ext uri="{FF2B5EF4-FFF2-40B4-BE49-F238E27FC236}">
              <a16:creationId xmlns:a16="http://schemas.microsoft.com/office/drawing/2014/main" id="{DF3B61E7-ADF4-4A6C-B163-8746BA27B285}"/>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a:extLst>
            <a:ext uri="{FF2B5EF4-FFF2-40B4-BE49-F238E27FC236}">
              <a16:creationId xmlns:a16="http://schemas.microsoft.com/office/drawing/2014/main" id="{EB336B4E-AD07-4B89-9A07-CE714866141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a:extLst>
            <a:ext uri="{FF2B5EF4-FFF2-40B4-BE49-F238E27FC236}">
              <a16:creationId xmlns:a16="http://schemas.microsoft.com/office/drawing/2014/main" id="{7CFD0141-7C47-48A4-8B5D-F43898CB8086}"/>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a:extLst>
            <a:ext uri="{FF2B5EF4-FFF2-40B4-BE49-F238E27FC236}">
              <a16:creationId xmlns:a16="http://schemas.microsoft.com/office/drawing/2014/main" id="{20C68EDC-A878-484B-8FA9-997F30F49115}"/>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a:extLst>
            <a:ext uri="{FF2B5EF4-FFF2-40B4-BE49-F238E27FC236}">
              <a16:creationId xmlns:a16="http://schemas.microsoft.com/office/drawing/2014/main" id="{1B09ABE3-9581-4BF0-A49C-F1733E1162A6}"/>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a:extLst>
            <a:ext uri="{FF2B5EF4-FFF2-40B4-BE49-F238E27FC236}">
              <a16:creationId xmlns:a16="http://schemas.microsoft.com/office/drawing/2014/main" id="{C4BE0175-BA49-46D3-AD19-B41879DB9ED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a:extLst>
            <a:ext uri="{FF2B5EF4-FFF2-40B4-BE49-F238E27FC236}">
              <a16:creationId xmlns:a16="http://schemas.microsoft.com/office/drawing/2014/main" id="{7F1D263B-3065-41C3-96A1-C451B9918F3F}"/>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a:extLst>
            <a:ext uri="{FF2B5EF4-FFF2-40B4-BE49-F238E27FC236}">
              <a16:creationId xmlns:a16="http://schemas.microsoft.com/office/drawing/2014/main" id="{AEBC43DB-7B2A-4E4A-A912-96DED51CCE0E}"/>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C7E998-0B32-4132-B986-433C637661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362C26B-C39C-44F8-B9EB-79A8681B1C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FD8A6A-A7C6-4260-88BD-7418ACDF7D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355E72F-18A4-42B9-A1B1-4F994811D08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8F6DC1D-3A10-48BF-B103-F4DE1D53BE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06" name="楕円 305">
          <a:extLst>
            <a:ext uri="{FF2B5EF4-FFF2-40B4-BE49-F238E27FC236}">
              <a16:creationId xmlns:a16="http://schemas.microsoft.com/office/drawing/2014/main" id="{540E2FCE-2F16-4427-8F16-42F219F368BA}"/>
            </a:ext>
          </a:extLst>
        </xdr:cNvPr>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07" name="【福祉施設】&#10;一人当たり面積該当値テキスト">
          <a:extLst>
            <a:ext uri="{FF2B5EF4-FFF2-40B4-BE49-F238E27FC236}">
              <a16:creationId xmlns:a16="http://schemas.microsoft.com/office/drawing/2014/main" id="{B8C0EEB2-77E7-4417-832C-22C2F61B3342}"/>
            </a:ext>
          </a:extLst>
        </xdr:cNvPr>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08" name="楕円 307">
          <a:extLst>
            <a:ext uri="{FF2B5EF4-FFF2-40B4-BE49-F238E27FC236}">
              <a16:creationId xmlns:a16="http://schemas.microsoft.com/office/drawing/2014/main" id="{E508B1BF-2DBB-4AE4-B4D8-71D30866C426}"/>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31242</xdr:rowOff>
    </xdr:to>
    <xdr:cxnSp macro="">
      <xdr:nvCxnSpPr>
        <xdr:cNvPr id="309" name="直線コネクタ 308">
          <a:extLst>
            <a:ext uri="{FF2B5EF4-FFF2-40B4-BE49-F238E27FC236}">
              <a16:creationId xmlns:a16="http://schemas.microsoft.com/office/drawing/2014/main" id="{A2A16A64-153F-484B-B342-BA40B329CBDA}"/>
            </a:ext>
          </a:extLst>
        </xdr:cNvPr>
        <xdr:cNvCxnSpPr/>
      </xdr:nvCxnSpPr>
      <xdr:spPr>
        <a:xfrm>
          <a:off x="9639300" y="1459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10" name="楕円 309">
          <a:extLst>
            <a:ext uri="{FF2B5EF4-FFF2-40B4-BE49-F238E27FC236}">
              <a16:creationId xmlns:a16="http://schemas.microsoft.com/office/drawing/2014/main" id="{E547F32D-6EB3-40C0-9824-689DD8564234}"/>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11" name="直線コネクタ 310">
          <a:extLst>
            <a:ext uri="{FF2B5EF4-FFF2-40B4-BE49-F238E27FC236}">
              <a16:creationId xmlns:a16="http://schemas.microsoft.com/office/drawing/2014/main" id="{49A77FE4-1A60-43E4-A6DE-A8AE9F181E01}"/>
            </a:ext>
          </a:extLst>
        </xdr:cNvPr>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a:extLst>
            <a:ext uri="{FF2B5EF4-FFF2-40B4-BE49-F238E27FC236}">
              <a16:creationId xmlns:a16="http://schemas.microsoft.com/office/drawing/2014/main" id="{C16C2EA1-42F7-43F1-B18D-D71C4D115804}"/>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a:extLst>
            <a:ext uri="{FF2B5EF4-FFF2-40B4-BE49-F238E27FC236}">
              <a16:creationId xmlns:a16="http://schemas.microsoft.com/office/drawing/2014/main" id="{6FD820E9-74B5-4E2E-9777-895A099E34FB}"/>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14" name="n_1mainValue【福祉施設】&#10;一人当たり面積">
          <a:extLst>
            <a:ext uri="{FF2B5EF4-FFF2-40B4-BE49-F238E27FC236}">
              <a16:creationId xmlns:a16="http://schemas.microsoft.com/office/drawing/2014/main" id="{DE3A20C9-8279-4DA0-8452-861FF3A46B12}"/>
            </a:ext>
          </a:extLst>
        </xdr:cNvPr>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15" name="n_2mainValue【福祉施設】&#10;一人当たり面積">
          <a:extLst>
            <a:ext uri="{FF2B5EF4-FFF2-40B4-BE49-F238E27FC236}">
              <a16:creationId xmlns:a16="http://schemas.microsoft.com/office/drawing/2014/main" id="{354C0368-39E9-4E7B-AB1F-A71D8903120D}"/>
            </a:ext>
          </a:extLst>
        </xdr:cNvPr>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5C919E6D-FDAE-41CD-BD31-904E00491B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A08FCD76-C084-403B-B7E2-B70FC28EE3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214B2AC5-663D-48C4-87E9-335C97FEEC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DB5AE1B5-188D-456B-BE1E-A1CDD4D411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F28E1290-08CD-470C-93BE-5A06CE3BDE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6C629415-992F-4B26-8929-3578BF8093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0295A379-67E6-49EA-BA84-3E109A85E3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435E342E-019D-4817-A975-AAE9CB2FF2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B122FA65-19B1-4CF6-8920-C07410684C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5BE110F5-7481-4846-B52B-07B93C25BB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22985FEA-D606-4887-864C-530C36A89A1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a:extLst>
            <a:ext uri="{FF2B5EF4-FFF2-40B4-BE49-F238E27FC236}">
              <a16:creationId xmlns:a16="http://schemas.microsoft.com/office/drawing/2014/main" id="{C07CDF22-E2A5-426E-8406-45D0F8347199}"/>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2501C5EA-A4B3-4A7D-818D-499E4ED6183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CC48A98A-222E-4555-B419-A4319AA2AA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A82B5DC2-2C82-45A1-8906-8E95AD647E3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AFCC87BB-E0FD-4B85-8080-22FFD778599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175FC147-A0AD-4BDC-8648-9000C33BF9C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F05C99D2-782A-4D83-ACCA-AC65024AD05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79E89085-3885-4B21-9A16-53FC4B26697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176A2113-4C96-4C83-9A06-5C87F7D0EF7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B85D73BA-6536-47BF-A1B9-4CCB2E4F731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a:extLst>
            <a:ext uri="{FF2B5EF4-FFF2-40B4-BE49-F238E27FC236}">
              <a16:creationId xmlns:a16="http://schemas.microsoft.com/office/drawing/2014/main" id="{AA9F2D48-8555-4547-BCD3-0163A630980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BCC8F355-22B5-425A-B825-CB0A42AA7F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136862C2-959D-4101-ACC0-6CBF7C0DBA6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a:extLst>
            <a:ext uri="{FF2B5EF4-FFF2-40B4-BE49-F238E27FC236}">
              <a16:creationId xmlns:a16="http://schemas.microsoft.com/office/drawing/2014/main" id="{FFBD8043-AAA0-41F9-AFE9-A966A4BCC0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a:extLst>
            <a:ext uri="{FF2B5EF4-FFF2-40B4-BE49-F238E27FC236}">
              <a16:creationId xmlns:a16="http://schemas.microsoft.com/office/drawing/2014/main" id="{97F4AA47-E596-4B4C-8E30-7D3D4D437F84}"/>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a:extLst>
            <a:ext uri="{FF2B5EF4-FFF2-40B4-BE49-F238E27FC236}">
              <a16:creationId xmlns:a16="http://schemas.microsoft.com/office/drawing/2014/main" id="{F13EA88B-FB0F-4EF0-905F-615B83EFD53C}"/>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a:extLst>
            <a:ext uri="{FF2B5EF4-FFF2-40B4-BE49-F238E27FC236}">
              <a16:creationId xmlns:a16="http://schemas.microsoft.com/office/drawing/2014/main" id="{60CA17E4-E2F5-433C-B039-AF0DCBD413BC}"/>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a:extLst>
            <a:ext uri="{FF2B5EF4-FFF2-40B4-BE49-F238E27FC236}">
              <a16:creationId xmlns:a16="http://schemas.microsoft.com/office/drawing/2014/main" id="{09099C26-0F3D-409E-B5FD-A299151256C6}"/>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a:extLst>
            <a:ext uri="{FF2B5EF4-FFF2-40B4-BE49-F238E27FC236}">
              <a16:creationId xmlns:a16="http://schemas.microsoft.com/office/drawing/2014/main" id="{90F75109-41BA-4F0F-B703-D0B999EE9F0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a:extLst>
            <a:ext uri="{FF2B5EF4-FFF2-40B4-BE49-F238E27FC236}">
              <a16:creationId xmlns:a16="http://schemas.microsoft.com/office/drawing/2014/main" id="{A300181F-B125-48B6-8EC5-0C0DD2CDEEA7}"/>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a:extLst>
            <a:ext uri="{FF2B5EF4-FFF2-40B4-BE49-F238E27FC236}">
              <a16:creationId xmlns:a16="http://schemas.microsoft.com/office/drawing/2014/main" id="{C5DE20AA-C0E3-4E4A-9683-4E33E856E825}"/>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a:extLst>
            <a:ext uri="{FF2B5EF4-FFF2-40B4-BE49-F238E27FC236}">
              <a16:creationId xmlns:a16="http://schemas.microsoft.com/office/drawing/2014/main" id="{63A41455-8F88-49C7-9BED-643B6365B698}"/>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a:extLst>
            <a:ext uri="{FF2B5EF4-FFF2-40B4-BE49-F238E27FC236}">
              <a16:creationId xmlns:a16="http://schemas.microsoft.com/office/drawing/2014/main" id="{0E702D68-34AC-416A-85DC-EDDE106E6079}"/>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DA038B6-8F81-4F2C-86DF-4D9E827341F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D6C21ECD-1FFB-4937-B804-45BAFB0E8F0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44AEE7A-6CEF-45A2-82CB-CB5E67C8669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4395EF7-DC81-4BCD-A8C5-FC02F70111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5FE0CC8F-5E01-4656-A123-949003328DD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7438</xdr:rowOff>
    </xdr:from>
    <xdr:to>
      <xdr:col>24</xdr:col>
      <xdr:colOff>114300</xdr:colOff>
      <xdr:row>100</xdr:row>
      <xdr:rowOff>109038</xdr:rowOff>
    </xdr:to>
    <xdr:sp macro="" textlink="">
      <xdr:nvSpPr>
        <xdr:cNvPr id="355" name="楕円 354">
          <a:extLst>
            <a:ext uri="{FF2B5EF4-FFF2-40B4-BE49-F238E27FC236}">
              <a16:creationId xmlns:a16="http://schemas.microsoft.com/office/drawing/2014/main" id="{49ECD97D-2870-4FC6-8A25-136A73A4D442}"/>
            </a:ext>
          </a:extLst>
        </xdr:cNvPr>
        <xdr:cNvSpPr/>
      </xdr:nvSpPr>
      <xdr:spPr>
        <a:xfrm>
          <a:off x="45847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93815</xdr:rowOff>
    </xdr:from>
    <xdr:ext cx="405111" cy="259045"/>
    <xdr:sp macro="" textlink="">
      <xdr:nvSpPr>
        <xdr:cNvPr id="356" name="【市民会館】&#10;有形固定資産減価償却率該当値テキスト">
          <a:extLst>
            <a:ext uri="{FF2B5EF4-FFF2-40B4-BE49-F238E27FC236}">
              <a16:creationId xmlns:a16="http://schemas.microsoft.com/office/drawing/2014/main" id="{0A2F60E9-7350-4339-8686-F8D11037F821}"/>
            </a:ext>
          </a:extLst>
        </xdr:cNvPr>
        <xdr:cNvSpPr txBox="1"/>
      </xdr:nvSpPr>
      <xdr:spPr>
        <a:xfrm>
          <a:off x="4673600" y="170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43362</xdr:rowOff>
    </xdr:from>
    <xdr:to>
      <xdr:col>20</xdr:col>
      <xdr:colOff>38100</xdr:colOff>
      <xdr:row>100</xdr:row>
      <xdr:rowOff>144962</xdr:rowOff>
    </xdr:to>
    <xdr:sp macro="" textlink="">
      <xdr:nvSpPr>
        <xdr:cNvPr id="357" name="楕円 356">
          <a:extLst>
            <a:ext uri="{FF2B5EF4-FFF2-40B4-BE49-F238E27FC236}">
              <a16:creationId xmlns:a16="http://schemas.microsoft.com/office/drawing/2014/main" id="{29058D07-EAA2-4834-A997-30984F8F8978}"/>
            </a:ext>
          </a:extLst>
        </xdr:cNvPr>
        <xdr:cNvSpPr/>
      </xdr:nvSpPr>
      <xdr:spPr>
        <a:xfrm>
          <a:off x="3746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58238</xdr:rowOff>
    </xdr:from>
    <xdr:to>
      <xdr:col>24</xdr:col>
      <xdr:colOff>63500</xdr:colOff>
      <xdr:row>100</xdr:row>
      <xdr:rowOff>94162</xdr:rowOff>
    </xdr:to>
    <xdr:cxnSp macro="">
      <xdr:nvCxnSpPr>
        <xdr:cNvPr id="358" name="直線コネクタ 357">
          <a:extLst>
            <a:ext uri="{FF2B5EF4-FFF2-40B4-BE49-F238E27FC236}">
              <a16:creationId xmlns:a16="http://schemas.microsoft.com/office/drawing/2014/main" id="{3E5873FB-E3E7-416E-9AA7-CC50F743EF61}"/>
            </a:ext>
          </a:extLst>
        </xdr:cNvPr>
        <xdr:cNvCxnSpPr/>
      </xdr:nvCxnSpPr>
      <xdr:spPr>
        <a:xfrm flipV="1">
          <a:off x="3797300" y="172032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77651</xdr:rowOff>
    </xdr:from>
    <xdr:to>
      <xdr:col>15</xdr:col>
      <xdr:colOff>101600</xdr:colOff>
      <xdr:row>101</xdr:row>
      <xdr:rowOff>7801</xdr:rowOff>
    </xdr:to>
    <xdr:sp macro="" textlink="">
      <xdr:nvSpPr>
        <xdr:cNvPr id="359" name="楕円 358">
          <a:extLst>
            <a:ext uri="{FF2B5EF4-FFF2-40B4-BE49-F238E27FC236}">
              <a16:creationId xmlns:a16="http://schemas.microsoft.com/office/drawing/2014/main" id="{AE2A8435-37B7-4813-8B4E-7402FC27135C}"/>
            </a:ext>
          </a:extLst>
        </xdr:cNvPr>
        <xdr:cNvSpPr/>
      </xdr:nvSpPr>
      <xdr:spPr>
        <a:xfrm>
          <a:off x="2857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94162</xdr:rowOff>
    </xdr:from>
    <xdr:to>
      <xdr:col>19</xdr:col>
      <xdr:colOff>177800</xdr:colOff>
      <xdr:row>100</xdr:row>
      <xdr:rowOff>128451</xdr:rowOff>
    </xdr:to>
    <xdr:cxnSp macro="">
      <xdr:nvCxnSpPr>
        <xdr:cNvPr id="360" name="直線コネクタ 359">
          <a:extLst>
            <a:ext uri="{FF2B5EF4-FFF2-40B4-BE49-F238E27FC236}">
              <a16:creationId xmlns:a16="http://schemas.microsoft.com/office/drawing/2014/main" id="{A8B69D6D-DAEB-4B88-A722-D0DED1F43EBC}"/>
            </a:ext>
          </a:extLst>
        </xdr:cNvPr>
        <xdr:cNvCxnSpPr/>
      </xdr:nvCxnSpPr>
      <xdr:spPr>
        <a:xfrm flipV="1">
          <a:off x="2908300" y="17239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a:extLst>
            <a:ext uri="{FF2B5EF4-FFF2-40B4-BE49-F238E27FC236}">
              <a16:creationId xmlns:a16="http://schemas.microsoft.com/office/drawing/2014/main" id="{2169A1A7-5CDC-44EB-A322-8414FEB56373}"/>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a:extLst>
            <a:ext uri="{FF2B5EF4-FFF2-40B4-BE49-F238E27FC236}">
              <a16:creationId xmlns:a16="http://schemas.microsoft.com/office/drawing/2014/main" id="{E31DAB91-3CF7-48B6-9592-F2326CC2C8DB}"/>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161489</xdr:rowOff>
    </xdr:from>
    <xdr:ext cx="405111" cy="259045"/>
    <xdr:sp macro="" textlink="">
      <xdr:nvSpPr>
        <xdr:cNvPr id="363" name="n_1mainValue【市民会館】&#10;有形固定資産減価償却率">
          <a:extLst>
            <a:ext uri="{FF2B5EF4-FFF2-40B4-BE49-F238E27FC236}">
              <a16:creationId xmlns:a16="http://schemas.microsoft.com/office/drawing/2014/main" id="{4497A7EA-C5DC-4631-AD96-548E010AC4E4}"/>
            </a:ext>
          </a:extLst>
        </xdr:cNvPr>
        <xdr:cNvSpPr txBox="1"/>
      </xdr:nvSpPr>
      <xdr:spPr>
        <a:xfrm>
          <a:off x="3582044" y="1696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24328</xdr:rowOff>
    </xdr:from>
    <xdr:ext cx="405111" cy="259045"/>
    <xdr:sp macro="" textlink="">
      <xdr:nvSpPr>
        <xdr:cNvPr id="364" name="n_2mainValue【市民会館】&#10;有形固定資産減価償却率">
          <a:extLst>
            <a:ext uri="{FF2B5EF4-FFF2-40B4-BE49-F238E27FC236}">
              <a16:creationId xmlns:a16="http://schemas.microsoft.com/office/drawing/2014/main" id="{C19F4B51-3F9A-44B5-A797-D11A2F83C21D}"/>
            </a:ext>
          </a:extLst>
        </xdr:cNvPr>
        <xdr:cNvSpPr txBox="1"/>
      </xdr:nvSpPr>
      <xdr:spPr>
        <a:xfrm>
          <a:off x="27057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86951DF-F866-44E8-A67E-2F2C682B72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25EF59E2-51F3-4A97-9DB2-D6FCE9CEA2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36CF9D9E-1B55-4349-B440-D2B47D7D19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39B4C46A-36B1-4416-A4C6-2A171683AF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AC5918CA-5F93-4B1E-A394-2F8B6902E3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C5F8AF53-AEFD-46E3-9EEF-7421EDD2D6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BA503B5C-6B25-4D8E-87E8-9F5049C0E7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3C95E26A-BCC4-4D48-941E-7ED69B2675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20AD6B7A-3308-4EA0-AFB6-005578628E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AC6B6E49-5469-4C9B-9560-605D748C04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a:extLst>
            <a:ext uri="{FF2B5EF4-FFF2-40B4-BE49-F238E27FC236}">
              <a16:creationId xmlns:a16="http://schemas.microsoft.com/office/drawing/2014/main" id="{6DD72B99-6181-4BBD-BEAF-C37D24A8773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C900428B-1575-4670-8F87-FF70475BA3C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a:extLst>
            <a:ext uri="{FF2B5EF4-FFF2-40B4-BE49-F238E27FC236}">
              <a16:creationId xmlns:a16="http://schemas.microsoft.com/office/drawing/2014/main" id="{761B7A54-1126-48D2-B96A-168DA54FB81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a:extLst>
            <a:ext uri="{FF2B5EF4-FFF2-40B4-BE49-F238E27FC236}">
              <a16:creationId xmlns:a16="http://schemas.microsoft.com/office/drawing/2014/main" id="{BE9DCD54-D65E-4A28-BAAA-4E91FE2875D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a:extLst>
            <a:ext uri="{FF2B5EF4-FFF2-40B4-BE49-F238E27FC236}">
              <a16:creationId xmlns:a16="http://schemas.microsoft.com/office/drawing/2014/main" id="{CC163FF1-80AD-4439-9367-7D138FF8A67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a:extLst>
            <a:ext uri="{FF2B5EF4-FFF2-40B4-BE49-F238E27FC236}">
              <a16:creationId xmlns:a16="http://schemas.microsoft.com/office/drawing/2014/main" id="{C93EADE7-87F4-4E56-AE6D-5D6B0916DC0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a:extLst>
            <a:ext uri="{FF2B5EF4-FFF2-40B4-BE49-F238E27FC236}">
              <a16:creationId xmlns:a16="http://schemas.microsoft.com/office/drawing/2014/main" id="{636F9667-64A9-49AD-8F26-E8B25CF8B3D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a:extLst>
            <a:ext uri="{FF2B5EF4-FFF2-40B4-BE49-F238E27FC236}">
              <a16:creationId xmlns:a16="http://schemas.microsoft.com/office/drawing/2014/main" id="{C766B95E-2995-457F-BF72-B2F48514763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a:extLst>
            <a:ext uri="{FF2B5EF4-FFF2-40B4-BE49-F238E27FC236}">
              <a16:creationId xmlns:a16="http://schemas.microsoft.com/office/drawing/2014/main" id="{AABA56A0-268E-420F-9580-E06B641D6FA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a:extLst>
            <a:ext uri="{FF2B5EF4-FFF2-40B4-BE49-F238E27FC236}">
              <a16:creationId xmlns:a16="http://schemas.microsoft.com/office/drawing/2014/main" id="{8AAEC0EF-6A13-4566-B139-589454EC35C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a:extLst>
            <a:ext uri="{FF2B5EF4-FFF2-40B4-BE49-F238E27FC236}">
              <a16:creationId xmlns:a16="http://schemas.microsoft.com/office/drawing/2014/main" id="{12BDE970-FE5F-4CB2-9A75-8854B578BE8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a:extLst>
            <a:ext uri="{FF2B5EF4-FFF2-40B4-BE49-F238E27FC236}">
              <a16:creationId xmlns:a16="http://schemas.microsoft.com/office/drawing/2014/main" id="{BAC6050D-54C8-4758-A683-8582DB3AD76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65F6BDB8-5505-4B0D-8C92-0B437209B6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8DBA236E-9569-42AC-B8CF-C8F7DF1FBB0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077B5155-42F9-49BE-9497-4BA85D1193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a:extLst>
            <a:ext uri="{FF2B5EF4-FFF2-40B4-BE49-F238E27FC236}">
              <a16:creationId xmlns:a16="http://schemas.microsoft.com/office/drawing/2014/main" id="{BBA62DB4-18C0-4643-8332-5DC494A52633}"/>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a:extLst>
            <a:ext uri="{FF2B5EF4-FFF2-40B4-BE49-F238E27FC236}">
              <a16:creationId xmlns:a16="http://schemas.microsoft.com/office/drawing/2014/main" id="{9A9375DC-FF99-4BFA-B9AB-0FE8451E2DCB}"/>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a:extLst>
            <a:ext uri="{FF2B5EF4-FFF2-40B4-BE49-F238E27FC236}">
              <a16:creationId xmlns:a16="http://schemas.microsoft.com/office/drawing/2014/main" id="{34C3763C-E139-4388-9DE7-2B3D54B960B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a:extLst>
            <a:ext uri="{FF2B5EF4-FFF2-40B4-BE49-F238E27FC236}">
              <a16:creationId xmlns:a16="http://schemas.microsoft.com/office/drawing/2014/main" id="{3B0C6D46-6F7F-4FEE-9158-3C6C907DA46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a:extLst>
            <a:ext uri="{FF2B5EF4-FFF2-40B4-BE49-F238E27FC236}">
              <a16:creationId xmlns:a16="http://schemas.microsoft.com/office/drawing/2014/main" id="{9AB9D7CB-B235-4648-866F-1E36A6915945}"/>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a:extLst>
            <a:ext uri="{FF2B5EF4-FFF2-40B4-BE49-F238E27FC236}">
              <a16:creationId xmlns:a16="http://schemas.microsoft.com/office/drawing/2014/main" id="{B61C3AD2-55EA-48B2-8DD8-AC8D49D143A2}"/>
            </a:ext>
          </a:extLst>
        </xdr:cNvPr>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a:extLst>
            <a:ext uri="{FF2B5EF4-FFF2-40B4-BE49-F238E27FC236}">
              <a16:creationId xmlns:a16="http://schemas.microsoft.com/office/drawing/2014/main" id="{234C2E68-E87B-42FD-ABEC-A0FD67116FDB}"/>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a:extLst>
            <a:ext uri="{FF2B5EF4-FFF2-40B4-BE49-F238E27FC236}">
              <a16:creationId xmlns:a16="http://schemas.microsoft.com/office/drawing/2014/main" id="{4BEC1226-ADA0-48F1-BDFD-0D75933E8F35}"/>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a:extLst>
            <a:ext uri="{FF2B5EF4-FFF2-40B4-BE49-F238E27FC236}">
              <a16:creationId xmlns:a16="http://schemas.microsoft.com/office/drawing/2014/main" id="{57536A46-8DBC-4A6D-8384-B9E321773301}"/>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6658DADD-2C27-48B6-AE5E-662B2A29078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6EF829E-FD7A-4C16-B053-E0FD37C9FDA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3691D043-C51B-42CC-8C1B-0D88D86CA36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7053F31F-63AB-45AD-8165-D35EA73E64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F88632D-0C65-4AAE-BB89-548B2948A1D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04" name="楕円 403">
          <a:extLst>
            <a:ext uri="{FF2B5EF4-FFF2-40B4-BE49-F238E27FC236}">
              <a16:creationId xmlns:a16="http://schemas.microsoft.com/office/drawing/2014/main" id="{9204C84F-C09D-489B-8B52-BB0C580CD8AB}"/>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05" name="【市民会館】&#10;一人当たり面積該当値テキスト">
          <a:extLst>
            <a:ext uri="{FF2B5EF4-FFF2-40B4-BE49-F238E27FC236}">
              <a16:creationId xmlns:a16="http://schemas.microsoft.com/office/drawing/2014/main" id="{E16F2E42-BB82-4E75-870B-A88CD709D784}"/>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06" name="楕円 405">
          <a:extLst>
            <a:ext uri="{FF2B5EF4-FFF2-40B4-BE49-F238E27FC236}">
              <a16:creationId xmlns:a16="http://schemas.microsoft.com/office/drawing/2014/main" id="{2FA77B30-248F-4EC9-A8DD-5C36BD64E61D}"/>
            </a:ext>
          </a:extLst>
        </xdr:cNvPr>
        <xdr:cNvSpPr/>
      </xdr:nvSpPr>
      <xdr:spPr>
        <a:xfrm>
          <a:off x="9588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113756</xdr:rowOff>
    </xdr:to>
    <xdr:cxnSp macro="">
      <xdr:nvCxnSpPr>
        <xdr:cNvPr id="407" name="直線コネクタ 406">
          <a:extLst>
            <a:ext uri="{FF2B5EF4-FFF2-40B4-BE49-F238E27FC236}">
              <a16:creationId xmlns:a16="http://schemas.microsoft.com/office/drawing/2014/main" id="{BE9D09E3-07C8-47FF-AF80-9B652D73C614}"/>
            </a:ext>
          </a:extLst>
        </xdr:cNvPr>
        <xdr:cNvCxnSpPr/>
      </xdr:nvCxnSpPr>
      <xdr:spPr>
        <a:xfrm flipV="1">
          <a:off x="9639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408" name="楕円 407">
          <a:extLst>
            <a:ext uri="{FF2B5EF4-FFF2-40B4-BE49-F238E27FC236}">
              <a16:creationId xmlns:a16="http://schemas.microsoft.com/office/drawing/2014/main" id="{E1E07BB5-09DC-4DF3-ADC1-D18716874DAC}"/>
            </a:ext>
          </a:extLst>
        </xdr:cNvPr>
        <xdr:cNvSpPr/>
      </xdr:nvSpPr>
      <xdr:spPr>
        <a:xfrm>
          <a:off x="8699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113756</xdr:rowOff>
    </xdr:from>
    <xdr:to>
      <xdr:col>50</xdr:col>
      <xdr:colOff>114300</xdr:colOff>
      <xdr:row>107</xdr:row>
      <xdr:rowOff>113756</xdr:rowOff>
    </xdr:to>
    <xdr:cxnSp macro="">
      <xdr:nvCxnSpPr>
        <xdr:cNvPr id="409" name="直線コネクタ 408">
          <a:extLst>
            <a:ext uri="{FF2B5EF4-FFF2-40B4-BE49-F238E27FC236}">
              <a16:creationId xmlns:a16="http://schemas.microsoft.com/office/drawing/2014/main" id="{F541D0D4-1432-464E-BD3E-ED547C37B9E5}"/>
            </a:ext>
          </a:extLst>
        </xdr:cNvPr>
        <xdr:cNvCxnSpPr/>
      </xdr:nvCxnSpPr>
      <xdr:spPr>
        <a:xfrm>
          <a:off x="8750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a:extLst>
            <a:ext uri="{FF2B5EF4-FFF2-40B4-BE49-F238E27FC236}">
              <a16:creationId xmlns:a16="http://schemas.microsoft.com/office/drawing/2014/main" id="{6F246A89-1E36-4EAC-963E-7DD387B71AE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a:extLst>
            <a:ext uri="{FF2B5EF4-FFF2-40B4-BE49-F238E27FC236}">
              <a16:creationId xmlns:a16="http://schemas.microsoft.com/office/drawing/2014/main" id="{4FFB67D7-DF75-490B-84FB-72B216793C5A}"/>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12" name="n_1mainValue【市民会館】&#10;一人当たり面積">
          <a:extLst>
            <a:ext uri="{FF2B5EF4-FFF2-40B4-BE49-F238E27FC236}">
              <a16:creationId xmlns:a16="http://schemas.microsoft.com/office/drawing/2014/main" id="{D01519A1-D9DA-4CF0-B311-C68D652A2515}"/>
            </a:ext>
          </a:extLst>
        </xdr:cNvPr>
        <xdr:cNvSpPr txBox="1"/>
      </xdr:nvSpPr>
      <xdr:spPr>
        <a:xfrm>
          <a:off x="9391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13" name="n_2mainValue【市民会館】&#10;一人当たり面積">
          <a:extLst>
            <a:ext uri="{FF2B5EF4-FFF2-40B4-BE49-F238E27FC236}">
              <a16:creationId xmlns:a16="http://schemas.microsoft.com/office/drawing/2014/main" id="{DB3B5EB7-C4F6-4F79-8FD5-74EAACED3DA1}"/>
            </a:ext>
          </a:extLst>
        </xdr:cNvPr>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26B9445C-569A-4947-A06A-45E4098FF6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E9B457CF-E899-4E00-806F-5C5C9D86F9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4424B0B4-C448-4C99-87AC-198B24B279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FE27B636-5073-420C-9B79-A28F6A6BDE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E19D1C80-7ED9-4D2C-B2C1-8EC553DA1F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D2348E34-6478-4407-838A-EF50C3CA95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D810C562-7040-490E-BEA1-F50A9349CA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20A70A11-0C47-42C2-B133-E497F507D0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46D15E3C-B546-4B75-BD40-51CAA69F17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064F1EFB-D02A-48A6-B305-35A5798552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a:extLst>
            <a:ext uri="{FF2B5EF4-FFF2-40B4-BE49-F238E27FC236}">
              <a16:creationId xmlns:a16="http://schemas.microsoft.com/office/drawing/2014/main" id="{79888FDA-FDEB-4C6E-88EE-511B264F33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a:extLst>
            <a:ext uri="{FF2B5EF4-FFF2-40B4-BE49-F238E27FC236}">
              <a16:creationId xmlns:a16="http://schemas.microsoft.com/office/drawing/2014/main" id="{8A08AA7E-F37B-4B8D-B614-52058B08D7A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a:extLst>
            <a:ext uri="{FF2B5EF4-FFF2-40B4-BE49-F238E27FC236}">
              <a16:creationId xmlns:a16="http://schemas.microsoft.com/office/drawing/2014/main" id="{D8118B51-8ACD-495F-B8FC-E3AA709599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a:extLst>
            <a:ext uri="{FF2B5EF4-FFF2-40B4-BE49-F238E27FC236}">
              <a16:creationId xmlns:a16="http://schemas.microsoft.com/office/drawing/2014/main" id="{879B11D1-6CF0-4C45-B1EA-403F6B02B7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a:extLst>
            <a:ext uri="{FF2B5EF4-FFF2-40B4-BE49-F238E27FC236}">
              <a16:creationId xmlns:a16="http://schemas.microsoft.com/office/drawing/2014/main" id="{1162667B-F73F-410F-8C4F-2507E100D7A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a:extLst>
            <a:ext uri="{FF2B5EF4-FFF2-40B4-BE49-F238E27FC236}">
              <a16:creationId xmlns:a16="http://schemas.microsoft.com/office/drawing/2014/main" id="{93CB9576-0F86-4DDC-9901-7DA5B3ACDB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a:extLst>
            <a:ext uri="{FF2B5EF4-FFF2-40B4-BE49-F238E27FC236}">
              <a16:creationId xmlns:a16="http://schemas.microsoft.com/office/drawing/2014/main" id="{E7F37895-FC17-4E54-8D4B-A33094F069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a:extLst>
            <a:ext uri="{FF2B5EF4-FFF2-40B4-BE49-F238E27FC236}">
              <a16:creationId xmlns:a16="http://schemas.microsoft.com/office/drawing/2014/main" id="{3F655B9F-7DA9-4CE3-9238-212EADCB42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a:extLst>
            <a:ext uri="{FF2B5EF4-FFF2-40B4-BE49-F238E27FC236}">
              <a16:creationId xmlns:a16="http://schemas.microsoft.com/office/drawing/2014/main" id="{7F86E3B5-B7E8-4848-BA83-7DBADB24CC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a:extLst>
            <a:ext uri="{FF2B5EF4-FFF2-40B4-BE49-F238E27FC236}">
              <a16:creationId xmlns:a16="http://schemas.microsoft.com/office/drawing/2014/main" id="{FA430FA3-378E-448F-A410-C6C778CBF5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a:extLst>
            <a:ext uri="{FF2B5EF4-FFF2-40B4-BE49-F238E27FC236}">
              <a16:creationId xmlns:a16="http://schemas.microsoft.com/office/drawing/2014/main" id="{BE6F492D-1E37-478C-9926-2007C416EFB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77FB841F-B338-4D37-9E2D-B303190E579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a:extLst>
            <a:ext uri="{FF2B5EF4-FFF2-40B4-BE49-F238E27FC236}">
              <a16:creationId xmlns:a16="http://schemas.microsoft.com/office/drawing/2014/main" id="{F7B21487-9094-46CB-8A1E-943757BF8F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B7BDCA02-2DB3-44EC-BCD8-D1DC3FB7431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a:extLst>
            <a:ext uri="{FF2B5EF4-FFF2-40B4-BE49-F238E27FC236}">
              <a16:creationId xmlns:a16="http://schemas.microsoft.com/office/drawing/2014/main" id="{04C8FA6E-5C24-4581-AA25-135FA498A0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a:extLst>
            <a:ext uri="{FF2B5EF4-FFF2-40B4-BE49-F238E27FC236}">
              <a16:creationId xmlns:a16="http://schemas.microsoft.com/office/drawing/2014/main" id="{DE050D5A-A9D8-487A-AEF7-8EDFC02ABF0E}"/>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a:extLst>
            <a:ext uri="{FF2B5EF4-FFF2-40B4-BE49-F238E27FC236}">
              <a16:creationId xmlns:a16="http://schemas.microsoft.com/office/drawing/2014/main" id="{9C5C0291-1AD2-4A77-AD36-74BE9432CFB8}"/>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a:extLst>
            <a:ext uri="{FF2B5EF4-FFF2-40B4-BE49-F238E27FC236}">
              <a16:creationId xmlns:a16="http://schemas.microsoft.com/office/drawing/2014/main" id="{116093BE-3077-4651-B8B1-F9F1379983AF}"/>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a:extLst>
            <a:ext uri="{FF2B5EF4-FFF2-40B4-BE49-F238E27FC236}">
              <a16:creationId xmlns:a16="http://schemas.microsoft.com/office/drawing/2014/main" id="{B7553E20-D195-4065-AF8F-245CC67BD0C7}"/>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a:extLst>
            <a:ext uri="{FF2B5EF4-FFF2-40B4-BE49-F238E27FC236}">
              <a16:creationId xmlns:a16="http://schemas.microsoft.com/office/drawing/2014/main" id="{F1575409-C59A-4DD1-8DE5-C7568E07B21F}"/>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a:extLst>
            <a:ext uri="{FF2B5EF4-FFF2-40B4-BE49-F238E27FC236}">
              <a16:creationId xmlns:a16="http://schemas.microsoft.com/office/drawing/2014/main" id="{1056D54D-E32E-4D4C-83A9-270B055BE072}"/>
            </a:ext>
          </a:extLst>
        </xdr:cNvPr>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a:extLst>
            <a:ext uri="{FF2B5EF4-FFF2-40B4-BE49-F238E27FC236}">
              <a16:creationId xmlns:a16="http://schemas.microsoft.com/office/drawing/2014/main" id="{DDF51D3D-4B2F-4DEE-9738-D547FCB57FEC}"/>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a:extLst>
            <a:ext uri="{FF2B5EF4-FFF2-40B4-BE49-F238E27FC236}">
              <a16:creationId xmlns:a16="http://schemas.microsoft.com/office/drawing/2014/main" id="{4F473779-AB4C-490C-85DA-A0F3E8F0D5BF}"/>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a:extLst>
            <a:ext uri="{FF2B5EF4-FFF2-40B4-BE49-F238E27FC236}">
              <a16:creationId xmlns:a16="http://schemas.microsoft.com/office/drawing/2014/main" id="{72F9F9A4-BA4E-4ABB-ADE2-4E903BEB3E9C}"/>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E84082E-ECEA-430F-A8DF-54FC80C3FD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26195BF8-46B7-461A-AC29-1948DFDBE2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21357B9-AC4C-486B-AB53-068D941F1A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2B307AD-7FC6-4B2A-9F03-904410CCCB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55C69CA8-29A5-4933-9DBC-8B3BA561BB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453" name="楕円 452">
          <a:extLst>
            <a:ext uri="{FF2B5EF4-FFF2-40B4-BE49-F238E27FC236}">
              <a16:creationId xmlns:a16="http://schemas.microsoft.com/office/drawing/2014/main" id="{06E5B30A-6F7E-4D24-96E6-D1D4EEA7B5A4}"/>
            </a:ext>
          </a:extLst>
        </xdr:cNvPr>
        <xdr:cNvSpPr/>
      </xdr:nvSpPr>
      <xdr:spPr>
        <a:xfrm>
          <a:off x="16268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157316</xdr:rowOff>
    </xdr:from>
    <xdr:ext cx="405111" cy="259045"/>
    <xdr:sp macro="" textlink="">
      <xdr:nvSpPr>
        <xdr:cNvPr id="454" name="【一般廃棄物処理施設】&#10;有形固定資産減価償却率該当値テキスト">
          <a:extLst>
            <a:ext uri="{FF2B5EF4-FFF2-40B4-BE49-F238E27FC236}">
              <a16:creationId xmlns:a16="http://schemas.microsoft.com/office/drawing/2014/main" id="{B3426791-75ED-4347-B48D-7682BE5BC65D}"/>
            </a:ext>
          </a:extLst>
        </xdr:cNvPr>
        <xdr:cNvSpPr txBox="1"/>
      </xdr:nvSpPr>
      <xdr:spPr>
        <a:xfrm>
          <a:off x="16357600" y="632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55" name="楕円 454">
          <a:extLst>
            <a:ext uri="{FF2B5EF4-FFF2-40B4-BE49-F238E27FC236}">
              <a16:creationId xmlns:a16="http://schemas.microsoft.com/office/drawing/2014/main" id="{39F8C503-8750-4BE9-8FE1-51DBFEE5139C}"/>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58239</xdr:rowOff>
    </xdr:from>
    <xdr:to>
      <xdr:col>85</xdr:col>
      <xdr:colOff>127000</xdr:colOff>
      <xdr:row>37</xdr:row>
      <xdr:rowOff>100693</xdr:rowOff>
    </xdr:to>
    <xdr:cxnSp macro="">
      <xdr:nvCxnSpPr>
        <xdr:cNvPr id="456" name="直線コネクタ 455">
          <a:extLst>
            <a:ext uri="{FF2B5EF4-FFF2-40B4-BE49-F238E27FC236}">
              <a16:creationId xmlns:a16="http://schemas.microsoft.com/office/drawing/2014/main" id="{14BAC15D-35E7-4875-B385-D537307BF04E}"/>
            </a:ext>
          </a:extLst>
        </xdr:cNvPr>
        <xdr:cNvCxnSpPr/>
      </xdr:nvCxnSpPr>
      <xdr:spPr>
        <a:xfrm flipV="1">
          <a:off x="15481300" y="640188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B02E02FC-773A-4291-8B4E-2128F6B45350}"/>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aveValue【一般廃棄物処理施設】&#10;有形固定資産減価償却率">
          <a:extLst>
            <a:ext uri="{FF2B5EF4-FFF2-40B4-BE49-F238E27FC236}">
              <a16:creationId xmlns:a16="http://schemas.microsoft.com/office/drawing/2014/main" id="{A112B37A-ABE6-4544-92C4-D47D7B6AC3F2}"/>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459" name="n_1mainValue【一般廃棄物処理施設】&#10;有形固定資産減価償却率">
          <a:extLst>
            <a:ext uri="{FF2B5EF4-FFF2-40B4-BE49-F238E27FC236}">
              <a16:creationId xmlns:a16="http://schemas.microsoft.com/office/drawing/2014/main" id="{7B1F5FCA-7B7B-4CFA-9C18-912DD2B35736}"/>
            </a:ext>
          </a:extLst>
        </xdr:cNvPr>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D132D7C6-DACE-4683-A2B1-DB629D3B20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047B6E36-12A0-4222-978A-FEDCBF1FE1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D92CB9F7-D28E-4BD3-B00B-82D2EA2575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16D1AFA5-D35D-4B60-991C-EF5CE2D9E0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92797C56-75F4-421A-B017-E4F2E2D778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149BBE03-0672-4491-8782-65FE500F23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3BFB0052-2F4C-4881-B63D-82BF4E9053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2C9BA129-AF35-493B-8452-3692BB245B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41ADD35E-83C9-42C1-8E09-75B6D18695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36D44A40-43B2-420E-B32E-B11DB0913B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a:extLst>
            <a:ext uri="{FF2B5EF4-FFF2-40B4-BE49-F238E27FC236}">
              <a16:creationId xmlns:a16="http://schemas.microsoft.com/office/drawing/2014/main" id="{482EE108-B957-4E14-8EBC-FA61B6BB298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a:extLst>
            <a:ext uri="{FF2B5EF4-FFF2-40B4-BE49-F238E27FC236}">
              <a16:creationId xmlns:a16="http://schemas.microsoft.com/office/drawing/2014/main" id="{C5A57813-E0C0-4A82-9F82-5AD097A4095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a:extLst>
            <a:ext uri="{FF2B5EF4-FFF2-40B4-BE49-F238E27FC236}">
              <a16:creationId xmlns:a16="http://schemas.microsoft.com/office/drawing/2014/main" id="{FF3DC31A-0AFE-4A0A-8F45-A7C6DB46B0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a:extLst>
            <a:ext uri="{FF2B5EF4-FFF2-40B4-BE49-F238E27FC236}">
              <a16:creationId xmlns:a16="http://schemas.microsoft.com/office/drawing/2014/main" id="{F0C97888-4CD6-4F96-9365-367A8CA3818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a:extLst>
            <a:ext uri="{FF2B5EF4-FFF2-40B4-BE49-F238E27FC236}">
              <a16:creationId xmlns:a16="http://schemas.microsoft.com/office/drawing/2014/main" id="{3279E8D8-383E-4560-8335-542BC4C166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a:extLst>
            <a:ext uri="{FF2B5EF4-FFF2-40B4-BE49-F238E27FC236}">
              <a16:creationId xmlns:a16="http://schemas.microsoft.com/office/drawing/2014/main" id="{4C67C3B9-CBE7-4529-8A3E-EECEFA5C49E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a:extLst>
            <a:ext uri="{FF2B5EF4-FFF2-40B4-BE49-F238E27FC236}">
              <a16:creationId xmlns:a16="http://schemas.microsoft.com/office/drawing/2014/main" id="{E04299AA-1FA4-424B-A586-1EAA5B9C2D8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a:extLst>
            <a:ext uri="{FF2B5EF4-FFF2-40B4-BE49-F238E27FC236}">
              <a16:creationId xmlns:a16="http://schemas.microsoft.com/office/drawing/2014/main" id="{BC27A41C-D234-4A48-8871-62DD80BD2AA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547CBA3A-A77B-42FB-BCDC-A45FCA6EB0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96D34230-7FBA-4C23-BAF9-67369B09E3F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631B2BDC-5C0E-4830-A1EB-3398EC2AB9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1" name="直線コネクタ 480">
          <a:extLst>
            <a:ext uri="{FF2B5EF4-FFF2-40B4-BE49-F238E27FC236}">
              <a16:creationId xmlns:a16="http://schemas.microsoft.com/office/drawing/2014/main" id="{A1917B49-61A1-4112-B013-F42EECD9700F}"/>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2" name="【一般廃棄物処理施設】&#10;一人当たり有形固定資産（償却資産）額最小値テキスト">
          <a:extLst>
            <a:ext uri="{FF2B5EF4-FFF2-40B4-BE49-F238E27FC236}">
              <a16:creationId xmlns:a16="http://schemas.microsoft.com/office/drawing/2014/main" id="{9FDC53EC-6F3A-4BF2-B1ED-919CE355CAB4}"/>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3" name="直線コネクタ 482">
          <a:extLst>
            <a:ext uri="{FF2B5EF4-FFF2-40B4-BE49-F238E27FC236}">
              <a16:creationId xmlns:a16="http://schemas.microsoft.com/office/drawing/2014/main" id="{8F999CA8-0216-4877-9E03-46435325DDF4}"/>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1B227B84-B8CB-467D-9072-3E171E37F390}"/>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5" name="直線コネクタ 484">
          <a:extLst>
            <a:ext uri="{FF2B5EF4-FFF2-40B4-BE49-F238E27FC236}">
              <a16:creationId xmlns:a16="http://schemas.microsoft.com/office/drawing/2014/main" id="{8BCC7CFD-85D4-419E-BEC3-25DC8753E390}"/>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id="{5A384B5B-CD10-4E25-85FE-D9795B29340E}"/>
            </a:ext>
          </a:extLst>
        </xdr:cNvPr>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7" name="フローチャート: 判断 486">
          <a:extLst>
            <a:ext uri="{FF2B5EF4-FFF2-40B4-BE49-F238E27FC236}">
              <a16:creationId xmlns:a16="http://schemas.microsoft.com/office/drawing/2014/main" id="{BE9224D5-40C7-4E92-96AF-B49C24152AFD}"/>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8" name="フローチャート: 判断 487">
          <a:extLst>
            <a:ext uri="{FF2B5EF4-FFF2-40B4-BE49-F238E27FC236}">
              <a16:creationId xmlns:a16="http://schemas.microsoft.com/office/drawing/2014/main" id="{C4314F3D-F3E0-46B5-8DD8-87A9CEE680F8}"/>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89" name="フローチャート: 判断 488">
          <a:extLst>
            <a:ext uri="{FF2B5EF4-FFF2-40B4-BE49-F238E27FC236}">
              <a16:creationId xmlns:a16="http://schemas.microsoft.com/office/drawing/2014/main" id="{4FF544EE-A1C9-40EC-9AE9-65AAE5B70F71}"/>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24B83A-3376-43AA-B2A0-F69630C823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BD2195-8BF7-49BB-A999-CFC640B7DC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75A1E76-9B49-46C4-BA66-02E1C01719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27A32C7-BFED-4FA3-8939-9EB0A4AE73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F510B52-23CF-4C40-AB13-739378571F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103014</xdr:rowOff>
    </xdr:from>
    <xdr:to>
      <xdr:col>116</xdr:col>
      <xdr:colOff>114300</xdr:colOff>
      <xdr:row>38</xdr:row>
      <xdr:rowOff>33164</xdr:rowOff>
    </xdr:to>
    <xdr:sp macro="" textlink="">
      <xdr:nvSpPr>
        <xdr:cNvPr id="495" name="楕円 494">
          <a:extLst>
            <a:ext uri="{FF2B5EF4-FFF2-40B4-BE49-F238E27FC236}">
              <a16:creationId xmlns:a16="http://schemas.microsoft.com/office/drawing/2014/main" id="{5C66B88C-0E60-4CD2-9A9D-D11AEAA4E241}"/>
            </a:ext>
          </a:extLst>
        </xdr:cNvPr>
        <xdr:cNvSpPr/>
      </xdr:nvSpPr>
      <xdr:spPr>
        <a:xfrm>
          <a:off x="22110700" y="644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125891</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5A133A20-CEC6-4E34-914B-23D437F8BEEB}"/>
            </a:ext>
          </a:extLst>
        </xdr:cNvPr>
        <xdr:cNvSpPr txBox="1"/>
      </xdr:nvSpPr>
      <xdr:spPr>
        <a:xfrm>
          <a:off x="22199600" y="629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101583</xdr:rowOff>
    </xdr:from>
    <xdr:to>
      <xdr:col>112</xdr:col>
      <xdr:colOff>38100</xdr:colOff>
      <xdr:row>38</xdr:row>
      <xdr:rowOff>31733</xdr:rowOff>
    </xdr:to>
    <xdr:sp macro="" textlink="">
      <xdr:nvSpPr>
        <xdr:cNvPr id="497" name="楕円 496">
          <a:extLst>
            <a:ext uri="{FF2B5EF4-FFF2-40B4-BE49-F238E27FC236}">
              <a16:creationId xmlns:a16="http://schemas.microsoft.com/office/drawing/2014/main" id="{2F79D680-E8A2-43C5-80BE-4B130AC9ED55}"/>
            </a:ext>
          </a:extLst>
        </xdr:cNvPr>
        <xdr:cNvSpPr/>
      </xdr:nvSpPr>
      <xdr:spPr>
        <a:xfrm>
          <a:off x="21272500" y="64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152383</xdr:rowOff>
    </xdr:from>
    <xdr:to>
      <xdr:col>116</xdr:col>
      <xdr:colOff>63500</xdr:colOff>
      <xdr:row>37</xdr:row>
      <xdr:rowOff>153814</xdr:rowOff>
    </xdr:to>
    <xdr:cxnSp macro="">
      <xdr:nvCxnSpPr>
        <xdr:cNvPr id="498" name="直線コネクタ 497">
          <a:extLst>
            <a:ext uri="{FF2B5EF4-FFF2-40B4-BE49-F238E27FC236}">
              <a16:creationId xmlns:a16="http://schemas.microsoft.com/office/drawing/2014/main" id="{0E78DBCA-FEE3-42DA-BBD6-67756B465655}"/>
            </a:ext>
          </a:extLst>
        </xdr:cNvPr>
        <xdr:cNvCxnSpPr/>
      </xdr:nvCxnSpPr>
      <xdr:spPr>
        <a:xfrm>
          <a:off x="21323300" y="6496033"/>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9BA9DDDB-089E-49BC-8224-AB85C1C2BB37}"/>
            </a:ext>
          </a:extLst>
        </xdr:cNvPr>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A339AD5-C99A-4AAB-987C-34A86A9E48CB}"/>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48260</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0DF943A9-1CA8-4C44-ACBC-042BD4BF8A2F}"/>
            </a:ext>
          </a:extLst>
        </xdr:cNvPr>
        <xdr:cNvSpPr txBox="1"/>
      </xdr:nvSpPr>
      <xdr:spPr>
        <a:xfrm>
          <a:off x="21011095" y="622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BA587C7C-93F5-494C-81F2-97D9BE963D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AC285E07-71CF-48E1-88AC-A648742ACD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F2169666-994D-49C4-A263-A8A7F12E15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2B6B764E-3B65-452B-B3F3-DA87CFBBD7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AF5A07A5-7843-4EAE-8719-70A04E6036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412C0817-21C0-44EE-B79D-64EF7CA353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34E04ED6-C3C9-45B9-88F2-FA3AA6E74F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8B2BD28C-B285-4949-A197-3D5CBDF301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45ABCC4B-04F8-4F0F-9503-0DD40D9B56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942F27AA-D25C-4991-97C4-55523418A3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973E9A24-CCAB-47C4-8EB1-04BCDF113C3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a:extLst>
            <a:ext uri="{FF2B5EF4-FFF2-40B4-BE49-F238E27FC236}">
              <a16:creationId xmlns:a16="http://schemas.microsoft.com/office/drawing/2014/main" id="{EEE3DD22-8DAE-406A-9FD1-271F8D3C622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948DB526-80D8-4A08-9802-968F3D010B2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E365D853-7B69-411F-AC61-A0A9266D38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15480E1B-DACD-44FF-80CF-31DE9D2DED7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908C82BC-20C1-4EB5-A7AB-5DD3A6A8173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B2A4A528-14C1-4EE1-8048-50C95D1F6E1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1CB3744A-377D-4D1E-9D7A-CB7A8853613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61F65E6B-E2D9-4F40-B176-4D9AACFC54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118AB62-6836-487F-8D16-5FA80E0E20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078DBEA7-A6F2-4C82-B47D-8AF4C2345D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a:extLst>
            <a:ext uri="{FF2B5EF4-FFF2-40B4-BE49-F238E27FC236}">
              <a16:creationId xmlns:a16="http://schemas.microsoft.com/office/drawing/2014/main" id="{71B927DB-CD66-4C5A-B99A-815349EE47E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4232380E-12F6-44FF-AAFC-D0FAF971C3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52552585-89CE-46DC-964B-54D284F397A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F333EA3D-4699-46FC-B9B3-5578F4C12A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a:extLst>
            <a:ext uri="{FF2B5EF4-FFF2-40B4-BE49-F238E27FC236}">
              <a16:creationId xmlns:a16="http://schemas.microsoft.com/office/drawing/2014/main" id="{7A5ECBD1-120B-45E7-A5DA-4C156F2A2A4D}"/>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a:extLst>
            <a:ext uri="{FF2B5EF4-FFF2-40B4-BE49-F238E27FC236}">
              <a16:creationId xmlns:a16="http://schemas.microsoft.com/office/drawing/2014/main" id="{249F61A3-7EBD-4338-8A9D-1C44E0128382}"/>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a:extLst>
            <a:ext uri="{FF2B5EF4-FFF2-40B4-BE49-F238E27FC236}">
              <a16:creationId xmlns:a16="http://schemas.microsoft.com/office/drawing/2014/main" id="{C5D8878D-8D3D-4457-8C63-F310A3F98600}"/>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a:extLst>
            <a:ext uri="{FF2B5EF4-FFF2-40B4-BE49-F238E27FC236}">
              <a16:creationId xmlns:a16="http://schemas.microsoft.com/office/drawing/2014/main" id="{521FB655-A757-49F4-B9E9-CE2DF9F8AFA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a:extLst>
            <a:ext uri="{FF2B5EF4-FFF2-40B4-BE49-F238E27FC236}">
              <a16:creationId xmlns:a16="http://schemas.microsoft.com/office/drawing/2014/main" id="{8ECC81A3-F1FC-4233-9B24-F904F7D9381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C903D61D-87D6-4D7B-923F-706A0C27FBB2}"/>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a:extLst>
            <a:ext uri="{FF2B5EF4-FFF2-40B4-BE49-F238E27FC236}">
              <a16:creationId xmlns:a16="http://schemas.microsoft.com/office/drawing/2014/main" id="{60EB8C11-AE72-45D3-B481-5E9F6EB9D393}"/>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a:extLst>
            <a:ext uri="{FF2B5EF4-FFF2-40B4-BE49-F238E27FC236}">
              <a16:creationId xmlns:a16="http://schemas.microsoft.com/office/drawing/2014/main" id="{F51776A5-8ED0-4C86-A31B-10AE9BE1F788}"/>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5" name="フローチャート: 判断 534">
          <a:extLst>
            <a:ext uri="{FF2B5EF4-FFF2-40B4-BE49-F238E27FC236}">
              <a16:creationId xmlns:a16="http://schemas.microsoft.com/office/drawing/2014/main" id="{B7D4101D-61DF-4ADA-BC6E-671BA1A62472}"/>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BFA5B4EC-C88E-4B24-BE31-6E4C74A6FD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13F43E3-E1DD-4702-AAF5-39065F6FCF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85DB498-3E86-4A57-A824-2EAFB06A40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B855484-2EAD-40A2-A4D4-B0CD907435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2E66494-3CD8-44DE-9D0D-B2C27FC9E2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1" name="楕円 540">
          <a:extLst>
            <a:ext uri="{FF2B5EF4-FFF2-40B4-BE49-F238E27FC236}">
              <a16:creationId xmlns:a16="http://schemas.microsoft.com/office/drawing/2014/main" id="{6CC4CC50-0FBE-4002-8CD2-852060A98D01}"/>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53B15E19-544D-4D1D-8422-13EF113493A0}"/>
            </a:ext>
          </a:extLst>
        </xdr:cNvPr>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43" name="楕円 542">
          <a:extLst>
            <a:ext uri="{FF2B5EF4-FFF2-40B4-BE49-F238E27FC236}">
              <a16:creationId xmlns:a16="http://schemas.microsoft.com/office/drawing/2014/main" id="{0CFCFE01-54F8-4A18-8F82-800154840982}"/>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106135</xdr:rowOff>
    </xdr:to>
    <xdr:cxnSp macro="">
      <xdr:nvCxnSpPr>
        <xdr:cNvPr id="544" name="直線コネクタ 543">
          <a:extLst>
            <a:ext uri="{FF2B5EF4-FFF2-40B4-BE49-F238E27FC236}">
              <a16:creationId xmlns:a16="http://schemas.microsoft.com/office/drawing/2014/main" id="{ED8FD791-BBD0-4ECC-80BD-DAC6D6CEE819}"/>
            </a:ext>
          </a:extLst>
        </xdr:cNvPr>
        <xdr:cNvCxnSpPr/>
      </xdr:nvCxnSpPr>
      <xdr:spPr>
        <a:xfrm flipV="1">
          <a:off x="15481300" y="101955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5" name="楕円 544">
          <a:extLst>
            <a:ext uri="{FF2B5EF4-FFF2-40B4-BE49-F238E27FC236}">
              <a16:creationId xmlns:a16="http://schemas.microsoft.com/office/drawing/2014/main" id="{B0FE7F76-0AD2-4F11-A07C-5D2FF9067C51}"/>
            </a:ext>
          </a:extLst>
        </xdr:cNvPr>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132262</xdr:rowOff>
    </xdr:to>
    <xdr:cxnSp macro="">
      <xdr:nvCxnSpPr>
        <xdr:cNvPr id="546" name="直線コネクタ 545">
          <a:extLst>
            <a:ext uri="{FF2B5EF4-FFF2-40B4-BE49-F238E27FC236}">
              <a16:creationId xmlns:a16="http://schemas.microsoft.com/office/drawing/2014/main" id="{6E5C885C-1C99-4871-B515-5E9E0A388BA2}"/>
            </a:ext>
          </a:extLst>
        </xdr:cNvPr>
        <xdr:cNvCxnSpPr/>
      </xdr:nvCxnSpPr>
      <xdr:spPr>
        <a:xfrm flipV="1">
          <a:off x="14592300" y="102216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A8BCA93E-070C-4EE2-9EA4-5D6E2190BDFD}"/>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F4234133-8AF7-43C6-81BF-4FD70C036116}"/>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49" name="n_1mainValue【保健センター・保健所】&#10;有形固定資産減価償却率">
          <a:extLst>
            <a:ext uri="{FF2B5EF4-FFF2-40B4-BE49-F238E27FC236}">
              <a16:creationId xmlns:a16="http://schemas.microsoft.com/office/drawing/2014/main" id="{8F7ADB59-723F-4959-9960-126873FAFD09}"/>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50" name="n_2mainValue【保健センター・保健所】&#10;有形固定資産減価償却率">
          <a:extLst>
            <a:ext uri="{FF2B5EF4-FFF2-40B4-BE49-F238E27FC236}">
              <a16:creationId xmlns:a16="http://schemas.microsoft.com/office/drawing/2014/main" id="{36EBE747-49A6-47D4-B8A0-61C4D39FC998}"/>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E9A3D3E9-923C-4827-B1B6-CCA0900FE2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F4A648AA-1267-451A-AAD9-5A4A3B3D1D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F95DCEEC-F7D8-4B74-9238-473E8C74C2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29160142-12B4-423E-9B6E-DDF86AA565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7CDEFA7C-86E7-448D-9A40-64CFC5D17C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2366CF61-1AB4-4014-AA5B-04D264B0ED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0972F606-A50F-45C0-B37F-1521166DF9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8AA6B131-E2C1-4398-B424-04F676D050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FB4BD298-F809-44E9-9A84-882E1BE037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560DD3B2-917C-42BD-BF6D-E65C52FD97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a:extLst>
            <a:ext uri="{FF2B5EF4-FFF2-40B4-BE49-F238E27FC236}">
              <a16:creationId xmlns:a16="http://schemas.microsoft.com/office/drawing/2014/main" id="{82118866-8492-4857-9074-E3CFD44075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a:extLst>
            <a:ext uri="{FF2B5EF4-FFF2-40B4-BE49-F238E27FC236}">
              <a16:creationId xmlns:a16="http://schemas.microsoft.com/office/drawing/2014/main" id="{BB92E9A8-FE3C-4D56-AB46-4A95963DDA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a:extLst>
            <a:ext uri="{FF2B5EF4-FFF2-40B4-BE49-F238E27FC236}">
              <a16:creationId xmlns:a16="http://schemas.microsoft.com/office/drawing/2014/main" id="{8967384B-EFF5-4B7B-B09B-8EDDCB29EF7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a:extLst>
            <a:ext uri="{FF2B5EF4-FFF2-40B4-BE49-F238E27FC236}">
              <a16:creationId xmlns:a16="http://schemas.microsoft.com/office/drawing/2014/main" id="{8C16B4D4-B688-4DB8-9906-DFDE226688B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a:extLst>
            <a:ext uri="{FF2B5EF4-FFF2-40B4-BE49-F238E27FC236}">
              <a16:creationId xmlns:a16="http://schemas.microsoft.com/office/drawing/2014/main" id="{0D310E15-6A78-4F47-8DE3-B9ED7A3B4D4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a:extLst>
            <a:ext uri="{FF2B5EF4-FFF2-40B4-BE49-F238E27FC236}">
              <a16:creationId xmlns:a16="http://schemas.microsoft.com/office/drawing/2014/main" id="{177AF219-89AE-4D47-B8CE-051F5079AE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a:extLst>
            <a:ext uri="{FF2B5EF4-FFF2-40B4-BE49-F238E27FC236}">
              <a16:creationId xmlns:a16="http://schemas.microsoft.com/office/drawing/2014/main" id="{72D8127C-CD24-4D40-95E3-88642AD6E3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a:extLst>
            <a:ext uri="{FF2B5EF4-FFF2-40B4-BE49-F238E27FC236}">
              <a16:creationId xmlns:a16="http://schemas.microsoft.com/office/drawing/2014/main" id="{33F2BE80-DDA2-44C1-B648-2BEAFCF6DBF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a:extLst>
            <a:ext uri="{FF2B5EF4-FFF2-40B4-BE49-F238E27FC236}">
              <a16:creationId xmlns:a16="http://schemas.microsoft.com/office/drawing/2014/main" id="{73FE8EEF-21BD-44E9-9857-3FA22B33D68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a:extLst>
            <a:ext uri="{FF2B5EF4-FFF2-40B4-BE49-F238E27FC236}">
              <a16:creationId xmlns:a16="http://schemas.microsoft.com/office/drawing/2014/main" id="{5B29366E-6F50-4FB7-A609-AB7C59C1670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a:extLst>
            <a:ext uri="{FF2B5EF4-FFF2-40B4-BE49-F238E27FC236}">
              <a16:creationId xmlns:a16="http://schemas.microsoft.com/office/drawing/2014/main" id="{F7A7B78E-43C8-40D0-8324-D2EF762BA2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id="{24A4E95F-E696-4823-8B77-15B5BE00DD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a:extLst>
            <a:ext uri="{FF2B5EF4-FFF2-40B4-BE49-F238E27FC236}">
              <a16:creationId xmlns:a16="http://schemas.microsoft.com/office/drawing/2014/main" id="{6E6198C4-2185-4610-8143-3993B5AACF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a:extLst>
            <a:ext uri="{FF2B5EF4-FFF2-40B4-BE49-F238E27FC236}">
              <a16:creationId xmlns:a16="http://schemas.microsoft.com/office/drawing/2014/main" id="{3A7284C5-677E-45B2-AF55-6CD32CA697D6}"/>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a:extLst>
            <a:ext uri="{FF2B5EF4-FFF2-40B4-BE49-F238E27FC236}">
              <a16:creationId xmlns:a16="http://schemas.microsoft.com/office/drawing/2014/main" id="{AF7BF5F3-9440-408E-8D63-D438EE2D6F55}"/>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a:extLst>
            <a:ext uri="{FF2B5EF4-FFF2-40B4-BE49-F238E27FC236}">
              <a16:creationId xmlns:a16="http://schemas.microsoft.com/office/drawing/2014/main" id="{C30187D3-2B0E-4D11-9B77-F8010898AB57}"/>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a:extLst>
            <a:ext uri="{FF2B5EF4-FFF2-40B4-BE49-F238E27FC236}">
              <a16:creationId xmlns:a16="http://schemas.microsoft.com/office/drawing/2014/main" id="{C44768E6-4649-4CDF-BE49-2E100DE4401A}"/>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a:extLst>
            <a:ext uri="{FF2B5EF4-FFF2-40B4-BE49-F238E27FC236}">
              <a16:creationId xmlns:a16="http://schemas.microsoft.com/office/drawing/2014/main" id="{5639711B-9EFD-4D4F-B8D9-101FC51F601C}"/>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79" name="【保健センター・保健所】&#10;一人当たり面積平均値テキスト">
          <a:extLst>
            <a:ext uri="{FF2B5EF4-FFF2-40B4-BE49-F238E27FC236}">
              <a16:creationId xmlns:a16="http://schemas.microsoft.com/office/drawing/2014/main" id="{C410071B-AFF1-4509-B834-E1325F64C686}"/>
            </a:ext>
          </a:extLst>
        </xdr:cNvPr>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a:extLst>
            <a:ext uri="{FF2B5EF4-FFF2-40B4-BE49-F238E27FC236}">
              <a16:creationId xmlns:a16="http://schemas.microsoft.com/office/drawing/2014/main" id="{820C13F5-66E2-46D9-9A99-8BE11CE5E21B}"/>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a:extLst>
            <a:ext uri="{FF2B5EF4-FFF2-40B4-BE49-F238E27FC236}">
              <a16:creationId xmlns:a16="http://schemas.microsoft.com/office/drawing/2014/main" id="{0B5117FB-F7F6-4360-89DA-FE9F0FA4AFB2}"/>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2" name="フローチャート: 判断 581">
          <a:extLst>
            <a:ext uri="{FF2B5EF4-FFF2-40B4-BE49-F238E27FC236}">
              <a16:creationId xmlns:a16="http://schemas.microsoft.com/office/drawing/2014/main" id="{D63DC0DF-145E-4CED-96D4-42E8945F142A}"/>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81D9AA94-7A76-4CB0-9EFA-84A6935150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47D2FB2-F408-4A62-AAD6-CABA65D0CA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76324AE-11C5-4A93-9049-CCF0B2400C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D2380ABD-D678-4846-BE34-36248C8D6B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B8483930-38DB-4863-9A3B-DB5DB34B0A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8" name="楕円 587">
          <a:extLst>
            <a:ext uri="{FF2B5EF4-FFF2-40B4-BE49-F238E27FC236}">
              <a16:creationId xmlns:a16="http://schemas.microsoft.com/office/drawing/2014/main" id="{DE6F1F91-9784-4716-96CE-C869EE2DFEC3}"/>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74E8B61B-CA1A-49E7-97A1-CAF14AC7F2AC}"/>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90" name="楕円 589">
          <a:extLst>
            <a:ext uri="{FF2B5EF4-FFF2-40B4-BE49-F238E27FC236}">
              <a16:creationId xmlns:a16="http://schemas.microsoft.com/office/drawing/2014/main" id="{D2B0B0DB-461A-4941-A0B6-BE4D94C75A7A}"/>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91" name="直線コネクタ 590">
          <a:extLst>
            <a:ext uri="{FF2B5EF4-FFF2-40B4-BE49-F238E27FC236}">
              <a16:creationId xmlns:a16="http://schemas.microsoft.com/office/drawing/2014/main" id="{746B9C0E-43B5-4487-8025-8683191E0637}"/>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92" name="楕円 591">
          <a:extLst>
            <a:ext uri="{FF2B5EF4-FFF2-40B4-BE49-F238E27FC236}">
              <a16:creationId xmlns:a16="http://schemas.microsoft.com/office/drawing/2014/main" id="{D1AEED7F-1E82-4231-964A-11EE3C56D6D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93" name="直線コネクタ 592">
          <a:extLst>
            <a:ext uri="{FF2B5EF4-FFF2-40B4-BE49-F238E27FC236}">
              <a16:creationId xmlns:a16="http://schemas.microsoft.com/office/drawing/2014/main" id="{F3DF3DE6-72D6-4F9A-945D-9254078C0CC6}"/>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94" name="n_1aveValue【保健センター・保健所】&#10;一人当たり面積">
          <a:extLst>
            <a:ext uri="{FF2B5EF4-FFF2-40B4-BE49-F238E27FC236}">
              <a16:creationId xmlns:a16="http://schemas.microsoft.com/office/drawing/2014/main" id="{39397669-37C8-438F-A972-B03F83D167F4}"/>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5" name="n_2aveValue【保健センター・保健所】&#10;一人当たり面積">
          <a:extLst>
            <a:ext uri="{FF2B5EF4-FFF2-40B4-BE49-F238E27FC236}">
              <a16:creationId xmlns:a16="http://schemas.microsoft.com/office/drawing/2014/main" id="{E5D0B1E6-F8EF-4C1B-B235-18EDEF17655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96" name="n_1mainValue【保健センター・保健所】&#10;一人当たり面積">
          <a:extLst>
            <a:ext uri="{FF2B5EF4-FFF2-40B4-BE49-F238E27FC236}">
              <a16:creationId xmlns:a16="http://schemas.microsoft.com/office/drawing/2014/main" id="{AE95C166-23F7-460F-AE0C-90837BB2770A}"/>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7" name="n_2mainValue【保健センター・保健所】&#10;一人当たり面積">
          <a:extLst>
            <a:ext uri="{FF2B5EF4-FFF2-40B4-BE49-F238E27FC236}">
              <a16:creationId xmlns:a16="http://schemas.microsoft.com/office/drawing/2014/main" id="{FE7CED59-B1A1-4DE9-A469-02C1E5228A85}"/>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282758C3-85CF-4A8A-93A0-6B814F1FB1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8473F75B-6746-42BB-AA77-FC8DE0DD2A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F8457A1-5118-43F0-BF2C-5DE5098E37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EFB7211D-347D-4FB9-927E-26EC291371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9E60FAA6-64E5-4017-904F-7FBA4EBF7C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7ABE6536-CCBA-46FE-B712-C7040156CB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CC9E354E-E1B2-457F-998A-48461E58C3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C86DF137-092D-4A4F-8B20-2F42F396DF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293D5344-930F-43D0-A9DC-4D3584CE06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7F4F8470-21DC-4650-AC7C-86F244E0E6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a:extLst>
            <a:ext uri="{FF2B5EF4-FFF2-40B4-BE49-F238E27FC236}">
              <a16:creationId xmlns:a16="http://schemas.microsoft.com/office/drawing/2014/main" id="{1305A35D-F3E3-417B-AACE-4522D3F8BF8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a:extLst>
            <a:ext uri="{FF2B5EF4-FFF2-40B4-BE49-F238E27FC236}">
              <a16:creationId xmlns:a16="http://schemas.microsoft.com/office/drawing/2014/main" id="{2C5445AD-9020-4FD1-8B0A-49191B72EED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a:extLst>
            <a:ext uri="{FF2B5EF4-FFF2-40B4-BE49-F238E27FC236}">
              <a16:creationId xmlns:a16="http://schemas.microsoft.com/office/drawing/2014/main" id="{872CC079-75EA-48FE-AFF2-28CA9C44354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a:extLst>
            <a:ext uri="{FF2B5EF4-FFF2-40B4-BE49-F238E27FC236}">
              <a16:creationId xmlns:a16="http://schemas.microsoft.com/office/drawing/2014/main" id="{E2C3D9B8-5DD6-4D19-A22E-29E14F8BBC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a:extLst>
            <a:ext uri="{FF2B5EF4-FFF2-40B4-BE49-F238E27FC236}">
              <a16:creationId xmlns:a16="http://schemas.microsoft.com/office/drawing/2014/main" id="{C78CF649-9FDE-4338-8A56-876EBE11827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a:extLst>
            <a:ext uri="{FF2B5EF4-FFF2-40B4-BE49-F238E27FC236}">
              <a16:creationId xmlns:a16="http://schemas.microsoft.com/office/drawing/2014/main" id="{8D6A4885-2CF3-4C58-B664-0416CD0764A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a:extLst>
            <a:ext uri="{FF2B5EF4-FFF2-40B4-BE49-F238E27FC236}">
              <a16:creationId xmlns:a16="http://schemas.microsoft.com/office/drawing/2014/main" id="{E3B971D9-10FF-4BB9-9264-71261810F27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a:extLst>
            <a:ext uri="{FF2B5EF4-FFF2-40B4-BE49-F238E27FC236}">
              <a16:creationId xmlns:a16="http://schemas.microsoft.com/office/drawing/2014/main" id="{7A9EAFBA-9F33-4C31-930E-80DDC166D6E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a:extLst>
            <a:ext uri="{FF2B5EF4-FFF2-40B4-BE49-F238E27FC236}">
              <a16:creationId xmlns:a16="http://schemas.microsoft.com/office/drawing/2014/main" id="{4758B6C4-68E2-42D2-A5B3-B8067751EC1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a:extLst>
            <a:ext uri="{FF2B5EF4-FFF2-40B4-BE49-F238E27FC236}">
              <a16:creationId xmlns:a16="http://schemas.microsoft.com/office/drawing/2014/main" id="{AF637E8D-1CCD-40A1-A69A-E91F637339C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E930304B-C024-4F52-931A-9562A441490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AEBFBB47-F097-434C-B2A3-BDFF420466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312944FC-5EF6-4988-870F-B5899758A15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41394264-3388-49E6-9029-4826DCC402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a:extLst>
            <a:ext uri="{FF2B5EF4-FFF2-40B4-BE49-F238E27FC236}">
              <a16:creationId xmlns:a16="http://schemas.microsoft.com/office/drawing/2014/main" id="{A38266DD-4DF2-4FDA-8727-905A1280156F}"/>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a:extLst>
            <a:ext uri="{FF2B5EF4-FFF2-40B4-BE49-F238E27FC236}">
              <a16:creationId xmlns:a16="http://schemas.microsoft.com/office/drawing/2014/main" id="{51E828AE-B4A8-4395-9784-1C7B20EEBF05}"/>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a:extLst>
            <a:ext uri="{FF2B5EF4-FFF2-40B4-BE49-F238E27FC236}">
              <a16:creationId xmlns:a16="http://schemas.microsoft.com/office/drawing/2014/main" id="{C8BD88C5-D6C3-4D08-AB43-1F40085BA9C7}"/>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a:extLst>
            <a:ext uri="{FF2B5EF4-FFF2-40B4-BE49-F238E27FC236}">
              <a16:creationId xmlns:a16="http://schemas.microsoft.com/office/drawing/2014/main" id="{92C30D55-34A0-472A-BE30-DF229BA57AD2}"/>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a:extLst>
            <a:ext uri="{FF2B5EF4-FFF2-40B4-BE49-F238E27FC236}">
              <a16:creationId xmlns:a16="http://schemas.microsoft.com/office/drawing/2014/main" id="{123DCE05-55FD-460B-BC21-9CFDFA07696C}"/>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51AF2C99-E503-4039-9357-B3ECE3C8E2AC}"/>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a:extLst>
            <a:ext uri="{FF2B5EF4-FFF2-40B4-BE49-F238E27FC236}">
              <a16:creationId xmlns:a16="http://schemas.microsoft.com/office/drawing/2014/main" id="{028ABBAD-5B7E-40BA-8E83-57C4604C7691}"/>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a:extLst>
            <a:ext uri="{FF2B5EF4-FFF2-40B4-BE49-F238E27FC236}">
              <a16:creationId xmlns:a16="http://schemas.microsoft.com/office/drawing/2014/main" id="{29659185-3270-4371-A703-03DDE2229FB2}"/>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0" name="フローチャート: 判断 629">
          <a:extLst>
            <a:ext uri="{FF2B5EF4-FFF2-40B4-BE49-F238E27FC236}">
              <a16:creationId xmlns:a16="http://schemas.microsoft.com/office/drawing/2014/main" id="{A4FBAFE7-1270-46E3-9B10-D9D15605F51F}"/>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F7207E9-670A-447F-80A2-AEC3D2C6A5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17EFCDFF-3646-49D8-8D7D-672BE47AE57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15DDBCA-B347-47EA-8C43-E0E2DBD5AD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79492DB-9E76-4BC7-AF86-98FC668810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B9C17D8-F906-492E-B96A-CDE97599769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103505</xdr:rowOff>
    </xdr:from>
    <xdr:to>
      <xdr:col>85</xdr:col>
      <xdr:colOff>177800</xdr:colOff>
      <xdr:row>84</xdr:row>
      <xdr:rowOff>33655</xdr:rowOff>
    </xdr:to>
    <xdr:sp macro="" textlink="">
      <xdr:nvSpPr>
        <xdr:cNvPr id="636" name="楕円 635">
          <a:extLst>
            <a:ext uri="{FF2B5EF4-FFF2-40B4-BE49-F238E27FC236}">
              <a16:creationId xmlns:a16="http://schemas.microsoft.com/office/drawing/2014/main" id="{C311E786-8F6F-4AB4-BC33-2D981660E3FF}"/>
            </a:ext>
          </a:extLst>
        </xdr:cNvPr>
        <xdr:cNvSpPr/>
      </xdr:nvSpPr>
      <xdr:spPr>
        <a:xfrm>
          <a:off x="16268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81932</xdr:rowOff>
    </xdr:from>
    <xdr:ext cx="405111" cy="259045"/>
    <xdr:sp macro="" textlink="">
      <xdr:nvSpPr>
        <xdr:cNvPr id="637" name="【消防施設】&#10;有形固定資産減価償却率該当値テキスト">
          <a:extLst>
            <a:ext uri="{FF2B5EF4-FFF2-40B4-BE49-F238E27FC236}">
              <a16:creationId xmlns:a16="http://schemas.microsoft.com/office/drawing/2014/main" id="{63B9901D-AB47-4D71-A14D-C2E1F155DAFC}"/>
            </a:ext>
          </a:extLst>
        </xdr:cNvPr>
        <xdr:cNvSpPr txBox="1"/>
      </xdr:nvSpPr>
      <xdr:spPr>
        <a:xfrm>
          <a:off x="16357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151130</xdr:rowOff>
    </xdr:from>
    <xdr:to>
      <xdr:col>81</xdr:col>
      <xdr:colOff>101600</xdr:colOff>
      <xdr:row>84</xdr:row>
      <xdr:rowOff>81280</xdr:rowOff>
    </xdr:to>
    <xdr:sp macro="" textlink="">
      <xdr:nvSpPr>
        <xdr:cNvPr id="638" name="楕円 637">
          <a:extLst>
            <a:ext uri="{FF2B5EF4-FFF2-40B4-BE49-F238E27FC236}">
              <a16:creationId xmlns:a16="http://schemas.microsoft.com/office/drawing/2014/main" id="{9376D388-2E5D-44C9-93F0-0120B02691E0}"/>
            </a:ext>
          </a:extLst>
        </xdr:cNvPr>
        <xdr:cNvSpPr/>
      </xdr:nvSpPr>
      <xdr:spPr>
        <a:xfrm>
          <a:off x="15430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154305</xdr:rowOff>
    </xdr:from>
    <xdr:to>
      <xdr:col>85</xdr:col>
      <xdr:colOff>127000</xdr:colOff>
      <xdr:row>84</xdr:row>
      <xdr:rowOff>30480</xdr:rowOff>
    </xdr:to>
    <xdr:cxnSp macro="">
      <xdr:nvCxnSpPr>
        <xdr:cNvPr id="639" name="直線コネクタ 638">
          <a:extLst>
            <a:ext uri="{FF2B5EF4-FFF2-40B4-BE49-F238E27FC236}">
              <a16:creationId xmlns:a16="http://schemas.microsoft.com/office/drawing/2014/main" id="{B3DF6F4E-646F-431F-B2A6-F40E8FDF9600}"/>
            </a:ext>
          </a:extLst>
        </xdr:cNvPr>
        <xdr:cNvCxnSpPr/>
      </xdr:nvCxnSpPr>
      <xdr:spPr>
        <a:xfrm flipV="1">
          <a:off x="15481300" y="143846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0" name="n_1aveValue【消防施設】&#10;有形固定資産減価償却率">
          <a:extLst>
            <a:ext uri="{FF2B5EF4-FFF2-40B4-BE49-F238E27FC236}">
              <a16:creationId xmlns:a16="http://schemas.microsoft.com/office/drawing/2014/main" id="{BFF782E4-4E81-4E7D-9187-B790D32BEE83}"/>
            </a:ext>
          </a:extLst>
        </xdr:cNvPr>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1" name="n_2aveValue【消防施設】&#10;有形固定資産減価償却率">
          <a:extLst>
            <a:ext uri="{FF2B5EF4-FFF2-40B4-BE49-F238E27FC236}">
              <a16:creationId xmlns:a16="http://schemas.microsoft.com/office/drawing/2014/main" id="{C0C2349D-0DA1-4D64-B4B4-EBF96E02B02A}"/>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72407</xdr:rowOff>
    </xdr:from>
    <xdr:ext cx="405111" cy="259045"/>
    <xdr:sp macro="" textlink="">
      <xdr:nvSpPr>
        <xdr:cNvPr id="642" name="n_1mainValue【消防施設】&#10;有形固定資産減価償却率">
          <a:extLst>
            <a:ext uri="{FF2B5EF4-FFF2-40B4-BE49-F238E27FC236}">
              <a16:creationId xmlns:a16="http://schemas.microsoft.com/office/drawing/2014/main" id="{2E8759E7-1053-417E-BE28-ABE8B31DD1E7}"/>
            </a:ext>
          </a:extLst>
        </xdr:cNvPr>
        <xdr:cNvSpPr txBox="1"/>
      </xdr:nvSpPr>
      <xdr:spPr>
        <a:xfrm>
          <a:off x="15266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13908B09-93EF-428A-81E5-8BDB9731EC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1C1947A9-E429-49A2-A342-CA4246D7D5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44E8E436-A184-4809-AA3F-3CD1841A03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589034AC-B369-4208-AE7A-73286296B9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2BAF0B4B-A0C1-4F84-90F0-E43AA692D2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B031A738-BBD3-4464-B4C9-3CBCE1DF38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E48F1CA2-7FD8-416B-AE40-D708609D4D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B0AF9BEE-1485-4F46-AB84-C5D903320F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D3021868-98BC-44AA-8ED7-C23D8D0A22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D0670F7-C1C9-4BC9-AF62-454E782F42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2AD0EB56-EA3F-4646-A4E0-CFCBC1BA5C2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7C08BAEC-6B45-42B4-9253-F3AE6D2571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B5D3E8E3-7C18-466B-A999-6C2B9A5FEC5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03F6FF47-485B-4B94-B064-AEB644BD0F4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B315BDE0-7DCC-4D1D-9E09-1B400445F68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57CEC6DA-BEB3-4D5D-8C0E-E5619B2D381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D72AC4A8-5E1E-400E-8A55-7B09B80B8DE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787B74C0-8102-48E3-9F01-3A28AC4E2F3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B653AB78-705F-4C73-A29F-FEB32CC013D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94012FA4-BC91-44C5-B75C-468D1B44B5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CD8B711A-2903-4E26-9C67-9CB13EAF58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4" name="直線コネクタ 663">
          <a:extLst>
            <a:ext uri="{FF2B5EF4-FFF2-40B4-BE49-F238E27FC236}">
              <a16:creationId xmlns:a16="http://schemas.microsoft.com/office/drawing/2014/main" id="{219E7B8D-D286-444F-BD47-940EE9E3B7A4}"/>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a:extLst>
            <a:ext uri="{FF2B5EF4-FFF2-40B4-BE49-F238E27FC236}">
              <a16:creationId xmlns:a16="http://schemas.microsoft.com/office/drawing/2014/main" id="{E77553EF-8DED-4995-B2B0-7B98155DD72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a:extLst>
            <a:ext uri="{FF2B5EF4-FFF2-40B4-BE49-F238E27FC236}">
              <a16:creationId xmlns:a16="http://schemas.microsoft.com/office/drawing/2014/main" id="{E772408F-375E-45C5-8B05-A172FDD498E9}"/>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67" name="【消防施設】&#10;一人当たり面積最大値テキスト">
          <a:extLst>
            <a:ext uri="{FF2B5EF4-FFF2-40B4-BE49-F238E27FC236}">
              <a16:creationId xmlns:a16="http://schemas.microsoft.com/office/drawing/2014/main" id="{0829EAF2-0B29-4595-BE5F-BFCDDC9C8210}"/>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68" name="直線コネクタ 667">
          <a:extLst>
            <a:ext uri="{FF2B5EF4-FFF2-40B4-BE49-F238E27FC236}">
              <a16:creationId xmlns:a16="http://schemas.microsoft.com/office/drawing/2014/main" id="{539AB20D-C4A6-46EB-BB00-E397FA2CBEB2}"/>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69" name="【消防施設】&#10;一人当たり面積平均値テキスト">
          <a:extLst>
            <a:ext uri="{FF2B5EF4-FFF2-40B4-BE49-F238E27FC236}">
              <a16:creationId xmlns:a16="http://schemas.microsoft.com/office/drawing/2014/main" id="{AD29E375-AA54-4DC7-9739-F92073928D95}"/>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0" name="フローチャート: 判断 669">
          <a:extLst>
            <a:ext uri="{FF2B5EF4-FFF2-40B4-BE49-F238E27FC236}">
              <a16:creationId xmlns:a16="http://schemas.microsoft.com/office/drawing/2014/main" id="{F9B2B9E4-8656-45D6-B0C6-F48A2A5C42D5}"/>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1" name="フローチャート: 判断 670">
          <a:extLst>
            <a:ext uri="{FF2B5EF4-FFF2-40B4-BE49-F238E27FC236}">
              <a16:creationId xmlns:a16="http://schemas.microsoft.com/office/drawing/2014/main" id="{2D245B71-B498-46C0-891A-B5AB3DE6A4FE}"/>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2" name="フローチャート: 判断 671">
          <a:extLst>
            <a:ext uri="{FF2B5EF4-FFF2-40B4-BE49-F238E27FC236}">
              <a16:creationId xmlns:a16="http://schemas.microsoft.com/office/drawing/2014/main" id="{F99B7E1B-FE55-4611-9BCA-63F20189E613}"/>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79B51E3B-D917-4FC4-A246-BC9CB058D1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27995145-23C4-40A8-BBA7-2D8BBE75CB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7332D0C7-CC77-4572-BE93-A168FE798E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CB67A5DC-2DE0-4910-ADF2-7B0B64B01E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1528989A-B41C-4DAC-B96C-FFB3867A08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8" name="楕円 677">
          <a:extLst>
            <a:ext uri="{FF2B5EF4-FFF2-40B4-BE49-F238E27FC236}">
              <a16:creationId xmlns:a16="http://schemas.microsoft.com/office/drawing/2014/main" id="{7899285C-0756-4D1A-B0E9-E9354835DB37}"/>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679" name="【消防施設】&#10;一人当たり面積該当値テキスト">
          <a:extLst>
            <a:ext uri="{FF2B5EF4-FFF2-40B4-BE49-F238E27FC236}">
              <a16:creationId xmlns:a16="http://schemas.microsoft.com/office/drawing/2014/main" id="{0C754767-C49C-4514-97CA-AB98A155740B}"/>
            </a:ext>
          </a:extLst>
        </xdr:cNvPr>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680" name="楕円 679">
          <a:extLst>
            <a:ext uri="{FF2B5EF4-FFF2-40B4-BE49-F238E27FC236}">
              <a16:creationId xmlns:a16="http://schemas.microsoft.com/office/drawing/2014/main" id="{CCA7EE36-8E73-43EC-A59E-08565F6FE287}"/>
            </a:ext>
          </a:extLst>
        </xdr:cNvPr>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70104</xdr:rowOff>
    </xdr:to>
    <xdr:cxnSp macro="">
      <xdr:nvCxnSpPr>
        <xdr:cNvPr id="681" name="直線コネクタ 680">
          <a:extLst>
            <a:ext uri="{FF2B5EF4-FFF2-40B4-BE49-F238E27FC236}">
              <a16:creationId xmlns:a16="http://schemas.microsoft.com/office/drawing/2014/main" id="{2D456BB9-88A2-4F6A-91CC-B2C111C66531}"/>
            </a:ext>
          </a:extLst>
        </xdr:cNvPr>
        <xdr:cNvCxnSpPr/>
      </xdr:nvCxnSpPr>
      <xdr:spPr>
        <a:xfrm>
          <a:off x="21323300" y="1447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82" name="n_1aveValue【消防施設】&#10;一人当たり面積">
          <a:extLst>
            <a:ext uri="{FF2B5EF4-FFF2-40B4-BE49-F238E27FC236}">
              <a16:creationId xmlns:a16="http://schemas.microsoft.com/office/drawing/2014/main" id="{B4CC88B5-07A8-4691-8D69-9071728E2A02}"/>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3" name="n_2aveValue【消防施設】&#10;一人当たり面積">
          <a:extLst>
            <a:ext uri="{FF2B5EF4-FFF2-40B4-BE49-F238E27FC236}">
              <a16:creationId xmlns:a16="http://schemas.microsoft.com/office/drawing/2014/main" id="{F9760AC9-03DF-491A-B5D1-5C3F56DF6C8D}"/>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684" name="n_1mainValue【消防施設】&#10;一人当たり面積">
          <a:extLst>
            <a:ext uri="{FF2B5EF4-FFF2-40B4-BE49-F238E27FC236}">
              <a16:creationId xmlns:a16="http://schemas.microsoft.com/office/drawing/2014/main" id="{4377B968-849E-427C-8269-862E7FF1194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EE62D43C-6130-4D7E-832D-726A2062A7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4A2F86BA-53C7-4061-8351-F9AD64AFF1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2618ED0-29A1-4483-B06F-3CDE91009A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7D4CD33B-B5D0-4D3B-A8C7-8DD9A7CB9C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955EC816-5EC9-4A8D-A9EB-5D724B0F4F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D2633677-54BF-448A-BB11-95726E5A1E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7AFBCE99-B052-4510-8053-3DF1EADF3C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1305D460-FF73-41A7-A70A-000F0A4215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75329FD-3F63-4CA4-A428-56E01A43CF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F696F49D-B573-49B4-A76C-EAD186BB89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DEF6FF5D-2422-4E20-8369-05D56A96A6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4EC8ACA3-C5CD-4F08-ABE2-F1B9E80AF7A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8381163D-6B38-4F6C-BD67-861F46EEB6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149CEA91-8976-468D-A77D-B9E0357AE4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DFC12519-D773-43BD-BFD3-59759293A67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298BC2D8-221E-41F6-8299-16CF3D9138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3A349DD2-71AF-493B-9493-09B1DD04A1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EC0DF560-65EB-4352-BA78-DAB04EDC15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EB6A2BC6-584A-4D21-AD8B-9687F32B7F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865A347A-98D5-431D-8847-3684A8ED0C7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20EE517D-C62C-491D-82A9-16EB62A8A9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B7C02BB7-1150-4B3D-AF49-BE98B13ED15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F959A12A-C222-4F6F-87F6-82E5709EC4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FA10F10C-3121-44BB-95B0-42310211E4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FD86D82E-63A3-4F0B-8388-71969EDB05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0" name="直線コネクタ 709">
          <a:extLst>
            <a:ext uri="{FF2B5EF4-FFF2-40B4-BE49-F238E27FC236}">
              <a16:creationId xmlns:a16="http://schemas.microsoft.com/office/drawing/2014/main" id="{DF9C2176-3B65-4D3A-9846-0E2A1F50325E}"/>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1" name="【庁舎】&#10;有形固定資産減価償却率最小値テキスト">
          <a:extLst>
            <a:ext uri="{FF2B5EF4-FFF2-40B4-BE49-F238E27FC236}">
              <a16:creationId xmlns:a16="http://schemas.microsoft.com/office/drawing/2014/main" id="{C5F85B9B-0B20-447D-9E42-91129BE24084}"/>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2" name="直線コネクタ 711">
          <a:extLst>
            <a:ext uri="{FF2B5EF4-FFF2-40B4-BE49-F238E27FC236}">
              <a16:creationId xmlns:a16="http://schemas.microsoft.com/office/drawing/2014/main" id="{C951EFBA-9E35-4838-A23F-66F7BF85FC06}"/>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庁舎】&#10;有形固定資産減価償却率最大値テキスト">
          <a:extLst>
            <a:ext uri="{FF2B5EF4-FFF2-40B4-BE49-F238E27FC236}">
              <a16:creationId xmlns:a16="http://schemas.microsoft.com/office/drawing/2014/main" id="{E6E73939-91B3-4CED-BED9-0066D8403EF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9C16C43F-BED8-462A-908C-76E4CA11D88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15" name="【庁舎】&#10;有形固定資産減価償却率平均値テキスト">
          <a:extLst>
            <a:ext uri="{FF2B5EF4-FFF2-40B4-BE49-F238E27FC236}">
              <a16:creationId xmlns:a16="http://schemas.microsoft.com/office/drawing/2014/main" id="{5CB885E5-2D7A-455E-AEF6-F30D9A910E4A}"/>
            </a:ext>
          </a:extLst>
        </xdr:cNvPr>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16" name="フローチャート: 判断 715">
          <a:extLst>
            <a:ext uri="{FF2B5EF4-FFF2-40B4-BE49-F238E27FC236}">
              <a16:creationId xmlns:a16="http://schemas.microsoft.com/office/drawing/2014/main" id="{0F65A661-84DF-4957-8A09-8C99338A6FB9}"/>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a:extLst>
            <a:ext uri="{FF2B5EF4-FFF2-40B4-BE49-F238E27FC236}">
              <a16:creationId xmlns:a16="http://schemas.microsoft.com/office/drawing/2014/main" id="{B9E0B0B1-740A-4D31-ADE9-7B662492F7EF}"/>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18" name="フローチャート: 判断 717">
          <a:extLst>
            <a:ext uri="{FF2B5EF4-FFF2-40B4-BE49-F238E27FC236}">
              <a16:creationId xmlns:a16="http://schemas.microsoft.com/office/drawing/2014/main" id="{EDD39DCB-99F9-47AC-9CB5-081C3F9B22E6}"/>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A40A3C19-8208-4759-B1FC-162DDD623B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DFAE33DF-A5C7-4626-866D-E2B91480EB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F870257-21B8-480B-8990-09846A8183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445741B1-0799-4A75-8CE7-972AA29CD5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7FB45880-2503-4557-BCD9-8DFB3877A8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46627</xdr:rowOff>
    </xdr:from>
    <xdr:to>
      <xdr:col>85</xdr:col>
      <xdr:colOff>177800</xdr:colOff>
      <xdr:row>101</xdr:row>
      <xdr:rowOff>148227</xdr:rowOff>
    </xdr:to>
    <xdr:sp macro="" textlink="">
      <xdr:nvSpPr>
        <xdr:cNvPr id="724" name="楕円 723">
          <a:extLst>
            <a:ext uri="{FF2B5EF4-FFF2-40B4-BE49-F238E27FC236}">
              <a16:creationId xmlns:a16="http://schemas.microsoft.com/office/drawing/2014/main" id="{415AADBA-68E7-4D52-8201-41C341FE9DEE}"/>
            </a:ext>
          </a:extLst>
        </xdr:cNvPr>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69504</xdr:rowOff>
    </xdr:from>
    <xdr:ext cx="405111" cy="259045"/>
    <xdr:sp macro="" textlink="">
      <xdr:nvSpPr>
        <xdr:cNvPr id="725" name="【庁舎】&#10;有形固定資産減価償却率該当値テキスト">
          <a:extLst>
            <a:ext uri="{FF2B5EF4-FFF2-40B4-BE49-F238E27FC236}">
              <a16:creationId xmlns:a16="http://schemas.microsoft.com/office/drawing/2014/main" id="{F2815D04-D9D4-4436-90BE-25BB18785E64}"/>
            </a:ext>
          </a:extLst>
        </xdr:cNvPr>
        <xdr:cNvSpPr txBox="1"/>
      </xdr:nvSpPr>
      <xdr:spPr>
        <a:xfrm>
          <a:off x="16357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726" name="楕円 725">
          <a:extLst>
            <a:ext uri="{FF2B5EF4-FFF2-40B4-BE49-F238E27FC236}">
              <a16:creationId xmlns:a16="http://schemas.microsoft.com/office/drawing/2014/main" id="{D5E3F0E7-9416-4670-B39B-35EE4EBEBFB4}"/>
            </a:ext>
          </a:extLst>
        </xdr:cNvPr>
        <xdr:cNvSpPr/>
      </xdr:nvSpPr>
      <xdr:spPr>
        <a:xfrm>
          <a:off x="15430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43543</xdr:rowOff>
    </xdr:from>
    <xdr:to>
      <xdr:col>85</xdr:col>
      <xdr:colOff>127000</xdr:colOff>
      <xdr:row>101</xdr:row>
      <xdr:rowOff>97427</xdr:rowOff>
    </xdr:to>
    <xdr:cxnSp macro="">
      <xdr:nvCxnSpPr>
        <xdr:cNvPr id="727" name="直線コネクタ 726">
          <a:extLst>
            <a:ext uri="{FF2B5EF4-FFF2-40B4-BE49-F238E27FC236}">
              <a16:creationId xmlns:a16="http://schemas.microsoft.com/office/drawing/2014/main" id="{1741506A-97D8-4D2C-98F6-7A642E9E0D77}"/>
            </a:ext>
          </a:extLst>
        </xdr:cNvPr>
        <xdr:cNvCxnSpPr/>
      </xdr:nvCxnSpPr>
      <xdr:spPr>
        <a:xfrm>
          <a:off x="15481300" y="1735999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22134</xdr:rowOff>
    </xdr:from>
    <xdr:to>
      <xdr:col>76</xdr:col>
      <xdr:colOff>165100</xdr:colOff>
      <xdr:row>101</xdr:row>
      <xdr:rowOff>123734</xdr:rowOff>
    </xdr:to>
    <xdr:sp macro="" textlink="">
      <xdr:nvSpPr>
        <xdr:cNvPr id="728" name="楕円 727">
          <a:extLst>
            <a:ext uri="{FF2B5EF4-FFF2-40B4-BE49-F238E27FC236}">
              <a16:creationId xmlns:a16="http://schemas.microsoft.com/office/drawing/2014/main" id="{DD15B749-7CF4-45EA-B251-D59FFF3EF610}"/>
            </a:ext>
          </a:extLst>
        </xdr:cNvPr>
        <xdr:cNvSpPr/>
      </xdr:nvSpPr>
      <xdr:spPr>
        <a:xfrm>
          <a:off x="14541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72934</xdr:rowOff>
    </xdr:to>
    <xdr:cxnSp macro="">
      <xdr:nvCxnSpPr>
        <xdr:cNvPr id="729" name="直線コネクタ 728">
          <a:extLst>
            <a:ext uri="{FF2B5EF4-FFF2-40B4-BE49-F238E27FC236}">
              <a16:creationId xmlns:a16="http://schemas.microsoft.com/office/drawing/2014/main" id="{5CB81DEE-05A8-47F3-A196-39C4766EC767}"/>
            </a:ext>
          </a:extLst>
        </xdr:cNvPr>
        <xdr:cNvCxnSpPr/>
      </xdr:nvCxnSpPr>
      <xdr:spPr>
        <a:xfrm flipV="1">
          <a:off x="14592300" y="17359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0" name="n_1aveValue【庁舎】&#10;有形固定資産減価償却率">
          <a:extLst>
            <a:ext uri="{FF2B5EF4-FFF2-40B4-BE49-F238E27FC236}">
              <a16:creationId xmlns:a16="http://schemas.microsoft.com/office/drawing/2014/main" id="{3F652018-FE34-4D14-9EAB-E0F50CEA988F}"/>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31" name="n_2aveValue【庁舎】&#10;有形固定資産減価償却率">
          <a:extLst>
            <a:ext uri="{FF2B5EF4-FFF2-40B4-BE49-F238E27FC236}">
              <a16:creationId xmlns:a16="http://schemas.microsoft.com/office/drawing/2014/main" id="{8E6BD315-BF43-424E-AD79-7E5D77F10DCB}"/>
            </a:ext>
          </a:extLst>
        </xdr:cNvPr>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110870</xdr:rowOff>
    </xdr:from>
    <xdr:ext cx="405111" cy="259045"/>
    <xdr:sp macro="" textlink="">
      <xdr:nvSpPr>
        <xdr:cNvPr id="732" name="n_1mainValue【庁舎】&#10;有形固定資産減価償却率">
          <a:extLst>
            <a:ext uri="{FF2B5EF4-FFF2-40B4-BE49-F238E27FC236}">
              <a16:creationId xmlns:a16="http://schemas.microsoft.com/office/drawing/2014/main" id="{AF6B69D5-D76A-40AB-B15B-E57062FF8080}"/>
            </a:ext>
          </a:extLst>
        </xdr:cNvPr>
        <xdr:cNvSpPr txBox="1"/>
      </xdr:nvSpPr>
      <xdr:spPr>
        <a:xfrm>
          <a:off x="15266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140261</xdr:rowOff>
    </xdr:from>
    <xdr:ext cx="405111" cy="259045"/>
    <xdr:sp macro="" textlink="">
      <xdr:nvSpPr>
        <xdr:cNvPr id="733" name="n_2mainValue【庁舎】&#10;有形固定資産減価償却率">
          <a:extLst>
            <a:ext uri="{FF2B5EF4-FFF2-40B4-BE49-F238E27FC236}">
              <a16:creationId xmlns:a16="http://schemas.microsoft.com/office/drawing/2014/main" id="{57764D43-1F66-402C-AF41-1DAEF6296CDA}"/>
            </a:ext>
          </a:extLst>
        </xdr:cNvPr>
        <xdr:cNvSpPr txBox="1"/>
      </xdr:nvSpPr>
      <xdr:spPr>
        <a:xfrm>
          <a:off x="14389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A38D4459-EB44-4B78-A21F-35C5FB74B3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295B507B-5892-4E74-8372-508E6C621F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F99B3E7E-50AB-45FF-97F4-34861FA6F7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B7E424BD-C02E-43D3-BCE7-977C6D727E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D3BBC41A-9974-434B-8609-68DFFD1003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E8CB64BB-F23B-42F4-9464-B6AA283610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CB97142-6622-424E-90E8-CBF4EBBCB4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E16B8F9C-0A30-4DA8-BC94-E01E211265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65CB9B8-7A18-4A58-AD7A-0450D03AB6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2BF3CE44-84A5-4C5F-A14C-6F999B2049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8F95D5CD-3A22-4EF7-8216-D7CBC111A1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a:extLst>
            <a:ext uri="{FF2B5EF4-FFF2-40B4-BE49-F238E27FC236}">
              <a16:creationId xmlns:a16="http://schemas.microsoft.com/office/drawing/2014/main" id="{77346786-E17F-4630-A7D3-A6E65142B6E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49323311-8078-4F01-9411-658A7E14F9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a:extLst>
            <a:ext uri="{FF2B5EF4-FFF2-40B4-BE49-F238E27FC236}">
              <a16:creationId xmlns:a16="http://schemas.microsoft.com/office/drawing/2014/main" id="{929AF04E-4678-4F08-AE57-86C946DD8D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a:extLst>
            <a:ext uri="{FF2B5EF4-FFF2-40B4-BE49-F238E27FC236}">
              <a16:creationId xmlns:a16="http://schemas.microsoft.com/office/drawing/2014/main" id="{490EF437-A17B-4888-8C79-565B0AA01AE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a:extLst>
            <a:ext uri="{FF2B5EF4-FFF2-40B4-BE49-F238E27FC236}">
              <a16:creationId xmlns:a16="http://schemas.microsoft.com/office/drawing/2014/main" id="{87FAC2FB-865B-41EF-B53F-EAD9E8F991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a:extLst>
            <a:ext uri="{FF2B5EF4-FFF2-40B4-BE49-F238E27FC236}">
              <a16:creationId xmlns:a16="http://schemas.microsoft.com/office/drawing/2014/main" id="{94ADDE18-C228-42F0-9464-5478AA3CA26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a:extLst>
            <a:ext uri="{FF2B5EF4-FFF2-40B4-BE49-F238E27FC236}">
              <a16:creationId xmlns:a16="http://schemas.microsoft.com/office/drawing/2014/main" id="{7BC978B1-0D0A-425A-82CE-846C19F39C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a:extLst>
            <a:ext uri="{FF2B5EF4-FFF2-40B4-BE49-F238E27FC236}">
              <a16:creationId xmlns:a16="http://schemas.microsoft.com/office/drawing/2014/main" id="{DDFE0D90-A8DA-47BB-9436-802F0B3E79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a:extLst>
            <a:ext uri="{FF2B5EF4-FFF2-40B4-BE49-F238E27FC236}">
              <a16:creationId xmlns:a16="http://schemas.microsoft.com/office/drawing/2014/main" id="{9E11ABFB-255A-4847-9E0F-05C6A1E4EE7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a:extLst>
            <a:ext uri="{FF2B5EF4-FFF2-40B4-BE49-F238E27FC236}">
              <a16:creationId xmlns:a16="http://schemas.microsoft.com/office/drawing/2014/main" id="{05B3FC49-F376-47F8-BDC9-97920B67BC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a:extLst>
            <a:ext uri="{FF2B5EF4-FFF2-40B4-BE49-F238E27FC236}">
              <a16:creationId xmlns:a16="http://schemas.microsoft.com/office/drawing/2014/main" id="{C728D849-BD6C-4509-9578-4F2520BF88F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3A840500-F954-45EA-93E4-D694D428C16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9135AA3E-92C6-4AB2-8131-452F697A2E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AA19B-85A1-4003-8831-14D986C516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76A6EF41-3E54-4A76-9DB8-F065339BD0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0" name="直線コネクタ 759">
          <a:extLst>
            <a:ext uri="{FF2B5EF4-FFF2-40B4-BE49-F238E27FC236}">
              <a16:creationId xmlns:a16="http://schemas.microsoft.com/office/drawing/2014/main" id="{EC67C0A1-ED8F-4083-A803-B02ACF7A9AB4}"/>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1" name="【庁舎】&#10;一人当たり面積最小値テキスト">
          <a:extLst>
            <a:ext uri="{FF2B5EF4-FFF2-40B4-BE49-F238E27FC236}">
              <a16:creationId xmlns:a16="http://schemas.microsoft.com/office/drawing/2014/main" id="{99417FD7-00E6-4D82-9E68-53F2553C4E32}"/>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2" name="直線コネクタ 761">
          <a:extLst>
            <a:ext uri="{FF2B5EF4-FFF2-40B4-BE49-F238E27FC236}">
              <a16:creationId xmlns:a16="http://schemas.microsoft.com/office/drawing/2014/main" id="{08D58756-04F5-4D58-9550-C5BEC2C3BC3D}"/>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3" name="【庁舎】&#10;一人当たり面積最大値テキスト">
          <a:extLst>
            <a:ext uri="{FF2B5EF4-FFF2-40B4-BE49-F238E27FC236}">
              <a16:creationId xmlns:a16="http://schemas.microsoft.com/office/drawing/2014/main" id="{39E5961B-044B-4B79-B8D4-30E629A15D5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64" name="直線コネクタ 763">
          <a:extLst>
            <a:ext uri="{FF2B5EF4-FFF2-40B4-BE49-F238E27FC236}">
              <a16:creationId xmlns:a16="http://schemas.microsoft.com/office/drawing/2014/main" id="{8A742950-BF22-4161-8102-84FE435F31F8}"/>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65" name="【庁舎】&#10;一人当たり面積平均値テキスト">
          <a:extLst>
            <a:ext uri="{FF2B5EF4-FFF2-40B4-BE49-F238E27FC236}">
              <a16:creationId xmlns:a16="http://schemas.microsoft.com/office/drawing/2014/main" id="{BCB2A5AB-2AD7-4FF8-9F62-0F35C6758E00}"/>
            </a:ext>
          </a:extLst>
        </xdr:cNvPr>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66" name="フローチャート: 判断 765">
          <a:extLst>
            <a:ext uri="{FF2B5EF4-FFF2-40B4-BE49-F238E27FC236}">
              <a16:creationId xmlns:a16="http://schemas.microsoft.com/office/drawing/2014/main" id="{2012676D-C3B5-4152-8415-806BC3854018}"/>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67" name="フローチャート: 判断 766">
          <a:extLst>
            <a:ext uri="{FF2B5EF4-FFF2-40B4-BE49-F238E27FC236}">
              <a16:creationId xmlns:a16="http://schemas.microsoft.com/office/drawing/2014/main" id="{F743333A-3B5E-40A6-ADF8-616AEAAE0017}"/>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68" name="フローチャート: 判断 767">
          <a:extLst>
            <a:ext uri="{FF2B5EF4-FFF2-40B4-BE49-F238E27FC236}">
              <a16:creationId xmlns:a16="http://schemas.microsoft.com/office/drawing/2014/main" id="{4C17DE61-A828-468D-8652-303FD005B606}"/>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CCA9E88E-F679-42BF-ADEF-95E6FB6127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B5FE3F9-D35E-4A78-AD2A-3BA34B546F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A25BB25-F364-4DF2-B575-414ECD1F8E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EA87F7F-FFE1-4209-B1F3-B4B61B20B5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599BB97-E136-4B2A-8218-95ABB3AAE8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774" name="楕円 773">
          <a:extLst>
            <a:ext uri="{FF2B5EF4-FFF2-40B4-BE49-F238E27FC236}">
              <a16:creationId xmlns:a16="http://schemas.microsoft.com/office/drawing/2014/main" id="{3E4A47B8-F543-42D6-93EE-1ADF37D5657A}"/>
            </a:ext>
          </a:extLst>
        </xdr:cNvPr>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152779</xdr:rowOff>
    </xdr:from>
    <xdr:ext cx="469744" cy="259045"/>
    <xdr:sp macro="" textlink="">
      <xdr:nvSpPr>
        <xdr:cNvPr id="775" name="【庁舎】&#10;一人当たり面積該当値テキスト">
          <a:extLst>
            <a:ext uri="{FF2B5EF4-FFF2-40B4-BE49-F238E27FC236}">
              <a16:creationId xmlns:a16="http://schemas.microsoft.com/office/drawing/2014/main" id="{1440D4B8-9399-4443-8501-71BCBD6D49AB}"/>
            </a:ext>
          </a:extLst>
        </xdr:cNvPr>
        <xdr:cNvSpPr txBox="1"/>
      </xdr:nvSpPr>
      <xdr:spPr>
        <a:xfrm>
          <a:off x="22199600" y="181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776" name="楕円 775">
          <a:extLst>
            <a:ext uri="{FF2B5EF4-FFF2-40B4-BE49-F238E27FC236}">
              <a16:creationId xmlns:a16="http://schemas.microsoft.com/office/drawing/2014/main" id="{ADC1B0D0-F2D4-4448-91FA-47B2EF15E716}"/>
            </a:ext>
          </a:extLst>
        </xdr:cNvPr>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12519</xdr:rowOff>
    </xdr:to>
    <xdr:cxnSp macro="">
      <xdr:nvCxnSpPr>
        <xdr:cNvPr id="777" name="直線コネクタ 776">
          <a:extLst>
            <a:ext uri="{FF2B5EF4-FFF2-40B4-BE49-F238E27FC236}">
              <a16:creationId xmlns:a16="http://schemas.microsoft.com/office/drawing/2014/main" id="{9C4FFC8B-1F16-4C53-AA6D-BE7A746CAE40}"/>
            </a:ext>
          </a:extLst>
        </xdr:cNvPr>
        <xdr:cNvCxnSpPr/>
      </xdr:nvCxnSpPr>
      <xdr:spPr>
        <a:xfrm flipV="1">
          <a:off x="21323300" y="183544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78" name="楕円 777">
          <a:extLst>
            <a:ext uri="{FF2B5EF4-FFF2-40B4-BE49-F238E27FC236}">
              <a16:creationId xmlns:a16="http://schemas.microsoft.com/office/drawing/2014/main" id="{01600875-D5F5-4A25-913F-8B1633FCEA6A}"/>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19050</xdr:rowOff>
    </xdr:to>
    <xdr:cxnSp macro="">
      <xdr:nvCxnSpPr>
        <xdr:cNvPr id="779" name="直線コネクタ 778">
          <a:extLst>
            <a:ext uri="{FF2B5EF4-FFF2-40B4-BE49-F238E27FC236}">
              <a16:creationId xmlns:a16="http://schemas.microsoft.com/office/drawing/2014/main" id="{AD539974-C4BB-4F0D-B6C0-39FA2D11F308}"/>
            </a:ext>
          </a:extLst>
        </xdr:cNvPr>
        <xdr:cNvCxnSpPr/>
      </xdr:nvCxnSpPr>
      <xdr:spPr>
        <a:xfrm flipV="1">
          <a:off x="20434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80" name="n_1aveValue【庁舎】&#10;一人当たり面積">
          <a:extLst>
            <a:ext uri="{FF2B5EF4-FFF2-40B4-BE49-F238E27FC236}">
              <a16:creationId xmlns:a16="http://schemas.microsoft.com/office/drawing/2014/main" id="{1619B6F5-C3AF-4057-8784-6EEB6173FEED}"/>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81" name="n_2aveValue【庁舎】&#10;一人当たり面積">
          <a:extLst>
            <a:ext uri="{FF2B5EF4-FFF2-40B4-BE49-F238E27FC236}">
              <a16:creationId xmlns:a16="http://schemas.microsoft.com/office/drawing/2014/main" id="{E5C7E03E-9892-4C5A-958A-27EBC03F0FA9}"/>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79846</xdr:rowOff>
    </xdr:from>
    <xdr:ext cx="469744" cy="259045"/>
    <xdr:sp macro="" textlink="">
      <xdr:nvSpPr>
        <xdr:cNvPr id="782" name="n_1mainValue【庁舎】&#10;一人当たり面積">
          <a:extLst>
            <a:ext uri="{FF2B5EF4-FFF2-40B4-BE49-F238E27FC236}">
              <a16:creationId xmlns:a16="http://schemas.microsoft.com/office/drawing/2014/main" id="{32E47676-4CFC-4A05-B090-DD5FD979872C}"/>
            </a:ext>
          </a:extLst>
        </xdr:cNvPr>
        <xdr:cNvSpPr txBox="1"/>
      </xdr:nvSpPr>
      <xdr:spPr>
        <a:xfrm>
          <a:off x="21075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83" name="n_2mainValue【庁舎】&#10;一人当たり面積">
          <a:extLst>
            <a:ext uri="{FF2B5EF4-FFF2-40B4-BE49-F238E27FC236}">
              <a16:creationId xmlns:a16="http://schemas.microsoft.com/office/drawing/2014/main" id="{FDDF7D6E-8B32-40C4-B1DF-D59C017FF0CF}"/>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A258827B-5005-4943-9EBC-208B96EF9B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77312209-0154-4946-B027-94CB338306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1DB031F7-569E-45D8-9E79-0A7FA70D55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類似団体と比較して特に有形固定資産減価償却率が高くなっている施設は市民会館、図書館等の文化施設である。いずれの施設も有形固定資産減価償却率が前年度に比べて、</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ポイント上昇しており、高い水準で推移している。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市民会館は建築後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年、図書館は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年経過しており、特に前者は耐用年数である</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年を経過しつつある。今後の更新は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PPP</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といった民間資金の活用による整備を検討するほか、他の施設との複合化などによる保有総量の縮減を図る。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市役所本庁舎と大和支所は旧耐震基準下に建築されており、建築後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年近くが経過し老朽化が進んでいる。大和支所については、コミュニティセンターと図書館分室等との複合型施設として、機能集約や総量圧縮を図る。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年度の法人市民税法人税割の減により基準財政収入額が減少したため、前年度と比べて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ポイント低下した。全国平均及び山口県平均よりも高い水準にあるものの、類似団体平均を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今後も、安定した財政運営のため、引き続き自主財源等の確保に努める。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994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経常経費充当一般財源は、退職金の増加による人件費の増があったものの、市債の償還終了による公債費の減、電算システム管理事業における再リース物件の増加による物件費の減などにより、前年度と比べて</a:t>
          </a:r>
          <a:r>
            <a:rPr kumimoji="1" lang="en-US" altLang="ja-JP" sz="1250">
              <a:latin typeface="ＭＳ Ｐゴシック" panose="020B0600070205080204" pitchFamily="50" charset="-128"/>
              <a:ea typeface="ＭＳ Ｐゴシック" panose="020B0600070205080204" pitchFamily="50" charset="-128"/>
            </a:rPr>
            <a:t>0.3</a:t>
          </a:r>
          <a:r>
            <a:rPr kumimoji="1" lang="ja-JP" altLang="en-US" sz="1250">
              <a:latin typeface="ＭＳ Ｐゴシック" panose="020B0600070205080204" pitchFamily="50" charset="-128"/>
              <a:ea typeface="ＭＳ Ｐゴシック" panose="020B0600070205080204" pitchFamily="50" charset="-128"/>
            </a:rPr>
            <a:t>％減少した。一方、経常一般財源歳入額は、市税収入の増などにより、前年度と比べて</a:t>
          </a:r>
          <a:r>
            <a:rPr kumimoji="1" lang="en-US" altLang="ja-JP" sz="1250">
              <a:latin typeface="ＭＳ Ｐゴシック" panose="020B0600070205080204" pitchFamily="50" charset="-128"/>
              <a:ea typeface="ＭＳ Ｐゴシック" panose="020B0600070205080204" pitchFamily="50" charset="-128"/>
            </a:rPr>
            <a:t>4.2</a:t>
          </a:r>
          <a:r>
            <a:rPr kumimoji="1" lang="ja-JP" altLang="en-US" sz="1250">
              <a:latin typeface="ＭＳ Ｐゴシック" panose="020B0600070205080204" pitchFamily="50" charset="-128"/>
              <a:ea typeface="ＭＳ Ｐゴシック" panose="020B0600070205080204" pitchFamily="50" charset="-128"/>
            </a:rPr>
            <a:t>％増加したため、経常収支比率は、</a:t>
          </a:r>
          <a:r>
            <a:rPr kumimoji="1" lang="en-US" altLang="ja-JP" sz="1250">
              <a:latin typeface="ＭＳ Ｐゴシック" panose="020B0600070205080204" pitchFamily="50" charset="-128"/>
              <a:ea typeface="ＭＳ Ｐゴシック" panose="020B0600070205080204" pitchFamily="50" charset="-128"/>
            </a:rPr>
            <a:t>4.3</a:t>
          </a:r>
          <a:r>
            <a:rPr kumimoji="1" lang="ja-JP" altLang="en-US" sz="1250">
              <a:latin typeface="ＭＳ Ｐゴシック" panose="020B0600070205080204" pitchFamily="50" charset="-128"/>
              <a:ea typeface="ＭＳ Ｐゴシック" panose="020B0600070205080204" pitchFamily="50" charset="-128"/>
            </a:rPr>
            <a:t>ポイント低下の</a:t>
          </a:r>
          <a:r>
            <a:rPr kumimoji="1" lang="en-US" altLang="ja-JP" sz="1250">
              <a:latin typeface="ＭＳ Ｐゴシック" panose="020B0600070205080204" pitchFamily="50" charset="-128"/>
              <a:ea typeface="ＭＳ Ｐゴシック" panose="020B0600070205080204" pitchFamily="50" charset="-128"/>
            </a:rPr>
            <a:t>95.1</a:t>
          </a:r>
          <a:r>
            <a:rPr kumimoji="1" lang="ja-JP" altLang="en-US" sz="1250">
              <a:latin typeface="ＭＳ Ｐゴシック" panose="020B0600070205080204" pitchFamily="50" charset="-128"/>
              <a:ea typeface="ＭＳ Ｐゴシック" panose="020B0600070205080204" pitchFamily="50" charset="-128"/>
            </a:rPr>
            <a:t>％となった。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全国平均及び山口県平均、類似団体平均を上回る状況が続いているため、今後も、公債費や需用費等の抑制に努め、財政構造の硬直化の改善を図る。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99826"/>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64</xdr:row>
      <xdr:rowOff>34544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5639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5639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6066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人件費・物件費等は、全国平均及び山口県平均、類似団体平均のいずれも下回っている。人件費、物件費、維持補修費全てが前年度と比べて減少しており、前年度比</a:t>
          </a:r>
          <a:r>
            <a:rPr kumimoji="1" lang="en-US" altLang="ja-JP" sz="1300">
              <a:latin typeface="ＭＳ Ｐゴシック" panose="020B0600070205080204" pitchFamily="50" charset="-128"/>
              <a:ea typeface="ＭＳ Ｐゴシック" panose="020B0600070205080204" pitchFamily="50" charset="-128"/>
            </a:rPr>
            <a:t>2,961</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引き続き、内部事務経費等の縮減に努める。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121698</xdr:rowOff>
    </xdr:from>
    <xdr:to>
      <xdr:col>23</xdr:col>
      <xdr:colOff>133350</xdr:colOff>
      <xdr:row>80</xdr:row>
      <xdr:rowOff>133606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837698"/>
          <a:ext cx="8382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106475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22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133606</xdr:rowOff>
    </xdr:from>
    <xdr:to>
      <xdr:col>19</xdr:col>
      <xdr:colOff>133350</xdr:colOff>
      <xdr:row>80</xdr:row>
      <xdr:rowOff>137737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49606"/>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127273</xdr:rowOff>
    </xdr:from>
    <xdr:to>
      <xdr:col>15</xdr:col>
      <xdr:colOff>82550</xdr:colOff>
      <xdr:row>80</xdr:row>
      <xdr:rowOff>137737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3273"/>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115767</xdr:rowOff>
    </xdr:from>
    <xdr:to>
      <xdr:col>11</xdr:col>
      <xdr:colOff>31750</xdr:colOff>
      <xdr:row>80</xdr:row>
      <xdr:rowOff>127273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1767"/>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70898</xdr:rowOff>
    </xdr:from>
    <xdr:to>
      <xdr:col>23</xdr:col>
      <xdr:colOff>184150</xdr:colOff>
      <xdr:row>81</xdr:row>
      <xdr:rowOff>1048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163625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82806</xdr:rowOff>
    </xdr:from>
    <xdr:to>
      <xdr:col>19</xdr:col>
      <xdr:colOff>184150</xdr:colOff>
      <xdr:row>81</xdr:row>
      <xdr:rowOff>12956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23133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6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86937</xdr:rowOff>
    </xdr:from>
    <xdr:to>
      <xdr:col>15</xdr:col>
      <xdr:colOff>133350</xdr:colOff>
      <xdr:row>81</xdr:row>
      <xdr:rowOff>17087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27264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76473</xdr:rowOff>
    </xdr:from>
    <xdr:to>
      <xdr:col>11</xdr:col>
      <xdr:colOff>82550</xdr:colOff>
      <xdr:row>81</xdr:row>
      <xdr:rowOff>6623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64967</xdr:rowOff>
    </xdr:from>
    <xdr:to>
      <xdr:col>7</xdr:col>
      <xdr:colOff>31750</xdr:colOff>
      <xdr:row>80</xdr:row>
      <xdr:rowOff>166567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151344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6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給与水準（国との比較）については、地方公務員給与実態調査に基づくものであるが、当該資料作成時点（平成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年調査結果が未公表であるため、前年度の数値を引用しており、類似団体平均を上回っている。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今後も、国や県、県内市町等の動向を注視していく。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70909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120650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669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140759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定員管理の状況については、地方公務員給与実態調査に基づくものであるが、当該資料作成時点（平成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年調査結果が未公表であるため、職員数は前年度の数値を引用している。よって、職員数は前年度と同数であるものの、人口が減少したことにより、前年度と比べて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人下回っており、今後も引き続き、効率的な職員配置により、職員数の適正管理に努める。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89218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356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77153</xdr:rowOff>
    </xdr:from>
    <xdr:to>
      <xdr:col>77</xdr:col>
      <xdr:colOff>44450</xdr:colOff>
      <xdr:row>61</xdr:row>
      <xdr:rowOff>77153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5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77153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7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69109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73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54945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138130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26353</xdr:rowOff>
    </xdr:from>
    <xdr:to>
      <xdr:col>73</xdr:col>
      <xdr:colOff>44450</xdr:colOff>
      <xdr:row>61</xdr:row>
      <xdr:rowOff>127953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138130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ヵ年平均で全国平均及び山口県平均、類似団体平均を上回っている。平成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年度単年度の実質公債費比率は、平成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年度借入の地方道整備事業や平成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年度借入の地域総合整備事業等の償還終了による元利償還金の減少等により、前年度と比べて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今後も、地方債の発行抑制等により、引き続き数値の改善に努める。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134801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573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134801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134801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4717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6425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70213</xdr:rowOff>
    </xdr:from>
    <xdr:to>
      <xdr:col>73</xdr:col>
      <xdr:colOff>44450</xdr:colOff>
      <xdr:row>42</xdr:row>
      <xdr:rowOff>363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125367</xdr:rowOff>
    </xdr:from>
    <xdr:to>
      <xdr:col>64</xdr:col>
      <xdr:colOff>152400</xdr:colOff>
      <xdr:row>42</xdr:row>
      <xdr:rowOff>55517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退職手当見込額の減少等による将来負担額の減、財政調整基金の積立てや公共施設等整備基金の創設による充当可能基金の増加による充当可能財源の増などにより、前年度と比べて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今後も、地方債の新規発行を伴う普通建設事業の厳選による借入額の抑制や交付税算入率の高い市債の活用、基金残高の確保に努め、数値の維持・改善を図る。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49742</xdr:rowOff>
    </xdr:from>
    <xdr:to>
      <xdr:col>81</xdr:col>
      <xdr:colOff>44450</xdr:colOff>
      <xdr:row>16</xdr:row>
      <xdr:rowOff>103632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2942"/>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80306</xdr:rowOff>
    </xdr:from>
    <xdr:to>
      <xdr:col>77</xdr:col>
      <xdr:colOff>44450</xdr:colOff>
      <xdr:row>16</xdr:row>
      <xdr:rowOff>103632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823506"/>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80306</xdr:rowOff>
    </xdr:from>
    <xdr:to>
      <xdr:col>72</xdr:col>
      <xdr:colOff>203200</xdr:colOff>
      <xdr:row>16</xdr:row>
      <xdr:rowOff>104436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235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93980</xdr:rowOff>
    </xdr:from>
    <xdr:to>
      <xdr:col>68</xdr:col>
      <xdr:colOff>152400</xdr:colOff>
      <xdr:row>16</xdr:row>
      <xdr:rowOff>104436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371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170392</xdr:rowOff>
    </xdr:from>
    <xdr:to>
      <xdr:col>81</xdr:col>
      <xdr:colOff>95250</xdr:colOff>
      <xdr:row>16</xdr:row>
      <xdr:rowOff>100542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142469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52832</xdr:rowOff>
    </xdr:from>
    <xdr:to>
      <xdr:col>77</xdr:col>
      <xdr:colOff>95250</xdr:colOff>
      <xdr:row>16</xdr:row>
      <xdr:rowOff>154432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139209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29506</xdr:rowOff>
    </xdr:from>
    <xdr:to>
      <xdr:col>73</xdr:col>
      <xdr:colOff>44450</xdr:colOff>
      <xdr:row>16</xdr:row>
      <xdr:rowOff>131106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115883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53636</xdr:rowOff>
    </xdr:from>
    <xdr:to>
      <xdr:col>68</xdr:col>
      <xdr:colOff>203200</xdr:colOff>
      <xdr:row>16</xdr:row>
      <xdr:rowOff>155236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140013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129557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退職者数の増加による退職手当の増等により、人件費に係る経常経費充当一般財源が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131,916</a:t>
          </a:r>
          <a:r>
            <a:rPr kumimoji="1" lang="ja-JP" altLang="en-US" sz="1300">
              <a:latin typeface="ＭＳ Ｐゴシック" panose="020B0600070205080204" pitchFamily="50" charset="-128"/>
              <a:ea typeface="ＭＳ Ｐゴシック" panose="020B0600070205080204" pitchFamily="50" charset="-128"/>
            </a:rPr>
            <a:t>千円増加したため、経常収支比率は前年度と比べて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今後も、職員数の適正管理、時間外勤務手当の削減に取組む。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電算システム管理事業等により、物件費に係る経常経費充当一般財源が</a:t>
          </a:r>
          <a:r>
            <a:rPr kumimoji="1" lang="en-US" altLang="ja-JP" sz="1300">
              <a:latin typeface="ＭＳ Ｐゴシック" panose="020B0600070205080204" pitchFamily="50" charset="-128"/>
              <a:ea typeface="ＭＳ Ｐゴシック" panose="020B0600070205080204" pitchFamily="50" charset="-128"/>
            </a:rPr>
            <a:t>70,915</a:t>
          </a:r>
          <a:r>
            <a:rPr kumimoji="1" lang="ja-JP" altLang="en-US" sz="1300">
              <a:latin typeface="ＭＳ Ｐゴシック" panose="020B0600070205080204" pitchFamily="50" charset="-128"/>
              <a:ea typeface="ＭＳ Ｐゴシック" panose="020B0600070205080204" pitchFamily="50" charset="-128"/>
            </a:rPr>
            <a:t>千円減少したことにより、経常収支比率は前年度と比べて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今後も、事務事業や施設管理経費等の見直しを図り、内部事務経費等の縮減に努める。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232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67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16</xdr:row>
      <xdr:rowOff>38826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67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16</xdr:row>
      <xdr:rowOff>38826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261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自立支援給付事業や特定教育・保育施設運営事業等</a:t>
          </a:r>
          <a:r>
            <a:rPr kumimoji="1" lang="ja-JP" altLang="en-US" sz="1300">
              <a:latin typeface="ＭＳ Ｐゴシック" panose="020B0600070205080204" pitchFamily="50" charset="-128"/>
              <a:ea typeface="ＭＳ Ｐゴシック" panose="020B0600070205080204" pitchFamily="50" charset="-128"/>
            </a:rPr>
            <a:t>により、扶助費に係る経常経費充当一般財源が増加したことにより、経常収支比率は前年度と比べて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％となり、類似団体平均と同水準となった。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今後も引き続き、扶助費の適正な執行に努める。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67564</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30988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68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83566</xdr:rowOff>
    </xdr:from>
    <xdr:to>
      <xdr:col>11</xdr:col>
      <xdr:colOff>9525</xdr:colOff>
      <xdr:row>56</xdr:row>
      <xdr:rowOff>30988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33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146575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160291</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32766</xdr:rowOff>
    </xdr:from>
    <xdr:to>
      <xdr:col>6</xdr:col>
      <xdr:colOff>171450</xdr:colOff>
      <xdr:row>55</xdr:row>
      <xdr:rowOff>134366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144543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下水道事業特別会計繰出金の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減等により</a:t>
          </a:r>
          <a:r>
            <a:rPr kumimoji="1" lang="ja-JP" altLang="en-US" sz="1300">
              <a:latin typeface="ＭＳ Ｐゴシック" panose="020B0600070205080204" pitchFamily="50" charset="-128"/>
              <a:ea typeface="ＭＳ Ｐゴシック" panose="020B0600070205080204" pitchFamily="50" charset="-128"/>
            </a:rPr>
            <a:t>、前年度と比べて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％となったものの、類似団体平均を上回っている。これは、特別会計等への繰出金が主な要因である。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引き続き、特別会計においても経費削減に取り組むとともに、使用料等の適正化を図り、普通会計負担額の縮減に努める。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17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病院事業会計繰出金の減等により、前年度と比べて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ポイント上回っているが、これは公営企業会計や一部事務組合に対する繰出金・負担金が多いことが主な要因である。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今後も、公営企業会計等への繰出金等の精査を進める。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564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10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40</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10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xdr:rowOff>
    </xdr:from>
    <xdr:to>
      <xdr:col>69</xdr:col>
      <xdr:colOff>92075</xdr:colOff>
      <xdr:row>40</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9353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53340</xdr:rowOff>
    </xdr:from>
    <xdr:to>
      <xdr:col>78</xdr:col>
      <xdr:colOff>120650</xdr:colOff>
      <xdr:row>39</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139717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2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144780</xdr:rowOff>
    </xdr:from>
    <xdr:to>
      <xdr:col>69</xdr:col>
      <xdr:colOff>142875</xdr:colOff>
      <xdr:row>40</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127635</xdr:rowOff>
    </xdr:from>
    <xdr:to>
      <xdr:col>65</xdr:col>
      <xdr:colOff>53975</xdr:colOff>
      <xdr:row>39</xdr:row>
      <xdr:rowOff>57785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42562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公債費に係る経常経費充当一般財源については、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年度借入の地方道整備事業や平成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年度借入の地域総合整備事業等の償還が終了したこと等により、</a:t>
          </a:r>
          <a:r>
            <a:rPr kumimoji="1" lang="en-US" altLang="ja-JP" sz="1300">
              <a:latin typeface="ＭＳ Ｐゴシック" panose="020B0600070205080204" pitchFamily="50" charset="-128"/>
              <a:ea typeface="ＭＳ Ｐゴシック" panose="020B0600070205080204" pitchFamily="50" charset="-128"/>
            </a:rPr>
            <a:t>77,372</a:t>
          </a:r>
          <a:r>
            <a:rPr kumimoji="1" lang="ja-JP" altLang="en-US" sz="1300">
              <a:latin typeface="ＭＳ Ｐゴシック" panose="020B0600070205080204" pitchFamily="50" charset="-128"/>
              <a:ea typeface="ＭＳ Ｐゴシック" panose="020B0600070205080204" pitchFamily="50" charset="-128"/>
            </a:rPr>
            <a:t>千円減少した。これにより、経常収支比率は前年度と比べて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今後も引き続き、地方債の新規発行を伴う普通建設事業の厳選により、地方債発行額の抑制に努める。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124713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15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124713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129287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129287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2628"/>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％と、前年度と比べて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ポイント低下した。類似団体平均を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ポイント上回っているが、これは、類似団体に比べ補助費等やその他（繰出金等）の割合が高いことによる。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159004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474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159004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8346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77</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8346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77</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50292"/>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17310</xdr:rowOff>
    </xdr:from>
    <xdr:to>
      <xdr:col>29</xdr:col>
      <xdr:colOff>127000</xdr:colOff>
      <xdr:row>16</xdr:row>
      <xdr:rowOff>64440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8135"/>
          <a:ext cx="6477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6414</xdr:rowOff>
    </xdr:from>
    <xdr:to>
      <xdr:col>26</xdr:col>
      <xdr:colOff>50800</xdr:colOff>
      <xdr:row>16</xdr:row>
      <xdr:rowOff>64440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7239"/>
          <a:ext cx="698500" cy="5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147650</xdr:rowOff>
    </xdr:from>
    <xdr:to>
      <xdr:col>22</xdr:col>
      <xdr:colOff>114300</xdr:colOff>
      <xdr:row>16</xdr:row>
      <xdr:rowOff>6414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67025"/>
          <a:ext cx="698500" cy="3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147650</xdr:rowOff>
    </xdr:from>
    <xdr:to>
      <xdr:col>18</xdr:col>
      <xdr:colOff>177800</xdr:colOff>
      <xdr:row>16</xdr:row>
      <xdr:rowOff>20130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7025"/>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137960</xdr:rowOff>
    </xdr:from>
    <xdr:to>
      <xdr:col>29</xdr:col>
      <xdr:colOff>177800</xdr:colOff>
      <xdr:row>16</xdr:row>
      <xdr:rowOff>68110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154487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13640</xdr:rowOff>
    </xdr:from>
    <xdr:to>
      <xdr:col>26</xdr:col>
      <xdr:colOff>101600</xdr:colOff>
      <xdr:row>16</xdr:row>
      <xdr:rowOff>115240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125417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127064</xdr:rowOff>
    </xdr:from>
    <xdr:to>
      <xdr:col>22</xdr:col>
      <xdr:colOff>165100</xdr:colOff>
      <xdr:row>16</xdr:row>
      <xdr:rowOff>57214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67391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96850</xdr:rowOff>
    </xdr:from>
    <xdr:to>
      <xdr:col>19</xdr:col>
      <xdr:colOff>38100</xdr:colOff>
      <xdr:row>16</xdr:row>
      <xdr:rowOff>27000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140780</xdr:rowOff>
    </xdr:from>
    <xdr:to>
      <xdr:col>15</xdr:col>
      <xdr:colOff>101600</xdr:colOff>
      <xdr:row>16</xdr:row>
      <xdr:rowOff>70930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81107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329997</xdr:rowOff>
    </xdr:from>
    <xdr:to>
      <xdr:col>29</xdr:col>
      <xdr:colOff>127000</xdr:colOff>
      <xdr:row>35</xdr:row>
      <xdr:rowOff>43757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97447"/>
          <a:ext cx="6477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305374</xdr:rowOff>
    </xdr:from>
    <xdr:to>
      <xdr:col>26</xdr:col>
      <xdr:colOff>50800</xdr:colOff>
      <xdr:row>34</xdr:row>
      <xdr:rowOff>329997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72824"/>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305374</xdr:rowOff>
    </xdr:from>
    <xdr:to>
      <xdr:col>22</xdr:col>
      <xdr:colOff>114300</xdr:colOff>
      <xdr:row>34</xdr:row>
      <xdr:rowOff>337476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72824"/>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337476</xdr:rowOff>
    </xdr:from>
    <xdr:to>
      <xdr:col>18</xdr:col>
      <xdr:colOff>177800</xdr:colOff>
      <xdr:row>35</xdr:row>
      <xdr:rowOff>41863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04926"/>
          <a:ext cx="6985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335857</xdr:rowOff>
    </xdr:from>
    <xdr:to>
      <xdr:col>29</xdr:col>
      <xdr:colOff>177800</xdr:colOff>
      <xdr:row>35</xdr:row>
      <xdr:rowOff>94557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180934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279197</xdr:rowOff>
    </xdr:from>
    <xdr:to>
      <xdr:col>26</xdr:col>
      <xdr:colOff>101600</xdr:colOff>
      <xdr:row>35</xdr:row>
      <xdr:rowOff>37897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48074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1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254574</xdr:rowOff>
    </xdr:from>
    <xdr:to>
      <xdr:col>22</xdr:col>
      <xdr:colOff>165100</xdr:colOff>
      <xdr:row>35</xdr:row>
      <xdr:rowOff>13274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2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286676</xdr:rowOff>
    </xdr:from>
    <xdr:to>
      <xdr:col>19</xdr:col>
      <xdr:colOff>38100</xdr:colOff>
      <xdr:row>35</xdr:row>
      <xdr:rowOff>45376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55552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333963</xdr:rowOff>
    </xdr:from>
    <xdr:to>
      <xdr:col>15</xdr:col>
      <xdr:colOff>101600</xdr:colOff>
      <xdr:row>35</xdr:row>
      <xdr:rowOff>92663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0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102840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7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112588</xdr:rowOff>
    </xdr:from>
    <xdr:to>
      <xdr:col>24</xdr:col>
      <xdr:colOff>63500</xdr:colOff>
      <xdr:row>36</xdr:row>
      <xdr:rowOff>4963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13338"/>
          <a:ext cx="8382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86733</xdr:rowOff>
    </xdr:from>
    <xdr:to>
      <xdr:col>19</xdr:col>
      <xdr:colOff>177800</xdr:colOff>
      <xdr:row>36</xdr:row>
      <xdr:rowOff>4963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87483"/>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86733</xdr:rowOff>
    </xdr:from>
    <xdr:to>
      <xdr:col>15</xdr:col>
      <xdr:colOff>50800</xdr:colOff>
      <xdr:row>36</xdr:row>
      <xdr:rowOff>32898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7483"/>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165600</xdr:rowOff>
    </xdr:from>
    <xdr:to>
      <xdr:col>10</xdr:col>
      <xdr:colOff>114300</xdr:colOff>
      <xdr:row>36</xdr:row>
      <xdr:rowOff>32898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6635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61788</xdr:rowOff>
    </xdr:from>
    <xdr:to>
      <xdr:col>24</xdr:col>
      <xdr:colOff>114300</xdr:colOff>
      <xdr:row>35</xdr:row>
      <xdr:rowOff>163388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84665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1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125613</xdr:rowOff>
    </xdr:from>
    <xdr:to>
      <xdr:col>20</xdr:col>
      <xdr:colOff>38100</xdr:colOff>
      <xdr:row>36</xdr:row>
      <xdr:rowOff>55763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46890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35933</xdr:rowOff>
    </xdr:from>
    <xdr:to>
      <xdr:col>15</xdr:col>
      <xdr:colOff>101600</xdr:colOff>
      <xdr:row>35</xdr:row>
      <xdr:rowOff>137533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154060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153548</xdr:rowOff>
    </xdr:from>
    <xdr:to>
      <xdr:col>10</xdr:col>
      <xdr:colOff>165100</xdr:colOff>
      <xdr:row>36</xdr:row>
      <xdr:rowOff>83698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114800</xdr:rowOff>
    </xdr:from>
    <xdr:to>
      <xdr:col>6</xdr:col>
      <xdr:colOff>38100</xdr:colOff>
      <xdr:row>36</xdr:row>
      <xdr:rowOff>44950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61477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18889</xdr:rowOff>
    </xdr:from>
    <xdr:to>
      <xdr:col>24</xdr:col>
      <xdr:colOff>63500</xdr:colOff>
      <xdr:row>58</xdr:row>
      <xdr:rowOff>31054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62989"/>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18553</xdr:rowOff>
    </xdr:from>
    <xdr:to>
      <xdr:col>19</xdr:col>
      <xdr:colOff>177800</xdr:colOff>
      <xdr:row>58</xdr:row>
      <xdr:rowOff>18889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62653"/>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18553</xdr:rowOff>
    </xdr:from>
    <xdr:to>
      <xdr:col>15</xdr:col>
      <xdr:colOff>50800</xdr:colOff>
      <xdr:row>58</xdr:row>
      <xdr:rowOff>23872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62653"/>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23872</xdr:rowOff>
    </xdr:from>
    <xdr:to>
      <xdr:col>10</xdr:col>
      <xdr:colOff>114300</xdr:colOff>
      <xdr:row>58</xdr:row>
      <xdr:rowOff>29701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797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151704</xdr:rowOff>
    </xdr:from>
    <xdr:to>
      <xdr:col>24</xdr:col>
      <xdr:colOff>114300</xdr:colOff>
      <xdr:row>58</xdr:row>
      <xdr:rowOff>81854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139539</xdr:rowOff>
    </xdr:from>
    <xdr:to>
      <xdr:col>20</xdr:col>
      <xdr:colOff>38100</xdr:colOff>
      <xdr:row>58</xdr:row>
      <xdr:rowOff>69689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60816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139203</xdr:rowOff>
    </xdr:from>
    <xdr:to>
      <xdr:col>15</xdr:col>
      <xdr:colOff>101600</xdr:colOff>
      <xdr:row>58</xdr:row>
      <xdr:rowOff>69353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60480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144522</xdr:rowOff>
    </xdr:from>
    <xdr:to>
      <xdr:col>10</xdr:col>
      <xdr:colOff>165100</xdr:colOff>
      <xdr:row>58</xdr:row>
      <xdr:rowOff>74672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65799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150351</xdr:rowOff>
    </xdr:from>
    <xdr:to>
      <xdr:col>6</xdr:col>
      <xdr:colOff>38100</xdr:colOff>
      <xdr:row>58</xdr:row>
      <xdr:rowOff>80501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71628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164161</xdr:rowOff>
    </xdr:from>
    <xdr:to>
      <xdr:col>24</xdr:col>
      <xdr:colOff>63500</xdr:colOff>
      <xdr:row>76</xdr:row>
      <xdr:rowOff>170332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94361"/>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162903</xdr:rowOff>
    </xdr:from>
    <xdr:to>
      <xdr:col>19</xdr:col>
      <xdr:colOff>177800</xdr:colOff>
      <xdr:row>76</xdr:row>
      <xdr:rowOff>164161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19310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162903</xdr:rowOff>
    </xdr:from>
    <xdr:to>
      <xdr:col>15</xdr:col>
      <xdr:colOff>50800</xdr:colOff>
      <xdr:row>77</xdr:row>
      <xdr:rowOff>3911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9310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3911</xdr:rowOff>
    </xdr:from>
    <xdr:to>
      <xdr:col>10</xdr:col>
      <xdr:colOff>114300</xdr:colOff>
      <xdr:row>77</xdr:row>
      <xdr:rowOff>9627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0556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119532</xdr:rowOff>
    </xdr:from>
    <xdr:to>
      <xdr:col>24</xdr:col>
      <xdr:colOff>114300</xdr:colOff>
      <xdr:row>77</xdr:row>
      <xdr:rowOff>49682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97959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2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113361</xdr:rowOff>
    </xdr:from>
    <xdr:to>
      <xdr:col>20</xdr:col>
      <xdr:colOff>38100</xdr:colOff>
      <xdr:row>77</xdr:row>
      <xdr:rowOff>43511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34638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2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112103</xdr:rowOff>
    </xdr:from>
    <xdr:to>
      <xdr:col>15</xdr:col>
      <xdr:colOff>101600</xdr:colOff>
      <xdr:row>77</xdr:row>
      <xdr:rowOff>42253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33380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124561</xdr:rowOff>
    </xdr:from>
    <xdr:to>
      <xdr:col>10</xdr:col>
      <xdr:colOff>165100</xdr:colOff>
      <xdr:row>77</xdr:row>
      <xdr:rowOff>54711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2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130277</xdr:rowOff>
    </xdr:from>
    <xdr:to>
      <xdr:col>6</xdr:col>
      <xdr:colOff>38100</xdr:colOff>
      <xdr:row>77</xdr:row>
      <xdr:rowOff>60427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51554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51245</xdr:rowOff>
    </xdr:from>
    <xdr:to>
      <xdr:col>24</xdr:col>
      <xdr:colOff>63500</xdr:colOff>
      <xdr:row>95</xdr:row>
      <xdr:rowOff>59207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338995"/>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59207</xdr:rowOff>
    </xdr:from>
    <xdr:to>
      <xdr:col>19</xdr:col>
      <xdr:colOff>177800</xdr:colOff>
      <xdr:row>95</xdr:row>
      <xdr:rowOff>124930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34695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124930</xdr:rowOff>
    </xdr:from>
    <xdr:to>
      <xdr:col>15</xdr:col>
      <xdr:colOff>50800</xdr:colOff>
      <xdr:row>95</xdr:row>
      <xdr:rowOff>127242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412680"/>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127242</xdr:rowOff>
    </xdr:from>
    <xdr:to>
      <xdr:col>10</xdr:col>
      <xdr:colOff>114300</xdr:colOff>
      <xdr:row>96</xdr:row>
      <xdr:rowOff>25578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414992"/>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xdr:rowOff>
    </xdr:from>
    <xdr:to>
      <xdr:col>24</xdr:col>
      <xdr:colOff>114300</xdr:colOff>
      <xdr:row>95</xdr:row>
      <xdr:rowOff>102045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23322</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8407</xdr:rowOff>
    </xdr:from>
    <xdr:to>
      <xdr:col>20</xdr:col>
      <xdr:colOff>38100</xdr:colOff>
      <xdr:row>95</xdr:row>
      <xdr:rowOff>110007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126534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0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74130</xdr:rowOff>
    </xdr:from>
    <xdr:to>
      <xdr:col>15</xdr:col>
      <xdr:colOff>101600</xdr:colOff>
      <xdr:row>96</xdr:row>
      <xdr:rowOff>4280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3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76442</xdr:rowOff>
    </xdr:from>
    <xdr:to>
      <xdr:col>10</xdr:col>
      <xdr:colOff>165100</xdr:colOff>
      <xdr:row>96</xdr:row>
      <xdr:rowOff>6592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23119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146228</xdr:rowOff>
    </xdr:from>
    <xdr:to>
      <xdr:col>6</xdr:col>
      <xdr:colOff>38100</xdr:colOff>
      <xdr:row>96</xdr:row>
      <xdr:rowOff>76378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92905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127114</xdr:rowOff>
    </xdr:from>
    <xdr:to>
      <xdr:col>55</xdr:col>
      <xdr:colOff>0</xdr:colOff>
      <xdr:row>35</xdr:row>
      <xdr:rowOff>26581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56414"/>
          <a:ext cx="8382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82131</xdr:rowOff>
    </xdr:from>
    <xdr:to>
      <xdr:col>50</xdr:col>
      <xdr:colOff>114300</xdr:colOff>
      <xdr:row>34</xdr:row>
      <xdr:rowOff>127114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911431"/>
          <a:ext cx="8890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82131</xdr:rowOff>
    </xdr:from>
    <xdr:to>
      <xdr:col>45</xdr:col>
      <xdr:colOff>177800</xdr:colOff>
      <xdr:row>35</xdr:row>
      <xdr:rowOff>10097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11431"/>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96507</xdr:rowOff>
    </xdr:from>
    <xdr:to>
      <xdr:col>41</xdr:col>
      <xdr:colOff>50800</xdr:colOff>
      <xdr:row>35</xdr:row>
      <xdr:rowOff>10097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754357"/>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51122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124706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147231</xdr:rowOff>
    </xdr:from>
    <xdr:to>
      <xdr:col>55</xdr:col>
      <xdr:colOff>50800</xdr:colOff>
      <xdr:row>35</xdr:row>
      <xdr:rowOff>77381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170108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76314</xdr:rowOff>
    </xdr:from>
    <xdr:to>
      <xdr:col>50</xdr:col>
      <xdr:colOff>165100</xdr:colOff>
      <xdr:row>35</xdr:row>
      <xdr:rowOff>6464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22991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31331</xdr:rowOff>
    </xdr:from>
    <xdr:to>
      <xdr:col>46</xdr:col>
      <xdr:colOff>38100</xdr:colOff>
      <xdr:row>34</xdr:row>
      <xdr:rowOff>132931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149458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6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130747</xdr:rowOff>
    </xdr:from>
    <xdr:to>
      <xdr:col>41</xdr:col>
      <xdr:colOff>101600</xdr:colOff>
      <xdr:row>35</xdr:row>
      <xdr:rowOff>60897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77424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45707</xdr:rowOff>
    </xdr:from>
    <xdr:to>
      <xdr:col>36</xdr:col>
      <xdr:colOff>165100</xdr:colOff>
      <xdr:row>33</xdr:row>
      <xdr:rowOff>147307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7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163834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4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1925</xdr:rowOff>
    </xdr:from>
    <xdr:to>
      <xdr:col>55</xdr:col>
      <xdr:colOff>0</xdr:colOff>
      <xdr:row>59</xdr:row>
      <xdr:rowOff>2799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117475"/>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161032</xdr:rowOff>
    </xdr:from>
    <xdr:to>
      <xdr:col>50</xdr:col>
      <xdr:colOff>114300</xdr:colOff>
      <xdr:row>59</xdr:row>
      <xdr:rowOff>1925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10513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124521</xdr:rowOff>
    </xdr:from>
    <xdr:to>
      <xdr:col>45</xdr:col>
      <xdr:colOff>177800</xdr:colOff>
      <xdr:row>58</xdr:row>
      <xdr:rowOff>161032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10068621"/>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124521</xdr:rowOff>
    </xdr:from>
    <xdr:to>
      <xdr:col>41</xdr:col>
      <xdr:colOff>50800</xdr:colOff>
      <xdr:row>58</xdr:row>
      <xdr:rowOff>145644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68621"/>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123449</xdr:rowOff>
    </xdr:from>
    <xdr:to>
      <xdr:col>55</xdr:col>
      <xdr:colOff>50800</xdr:colOff>
      <xdr:row>59</xdr:row>
      <xdr:rowOff>53599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122575</xdr:rowOff>
    </xdr:from>
    <xdr:to>
      <xdr:col>50</xdr:col>
      <xdr:colOff>165100</xdr:colOff>
      <xdr:row>59</xdr:row>
      <xdr:rowOff>52725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43852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1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110232</xdr:rowOff>
    </xdr:from>
    <xdr:to>
      <xdr:col>46</xdr:col>
      <xdr:colOff>38100</xdr:colOff>
      <xdr:row>59</xdr:row>
      <xdr:rowOff>40382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100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1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73721</xdr:rowOff>
    </xdr:from>
    <xdr:to>
      <xdr:col>41</xdr:col>
      <xdr:colOff>101600</xdr:colOff>
      <xdr:row>59</xdr:row>
      <xdr:rowOff>3871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166448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1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94844</xdr:rowOff>
    </xdr:from>
    <xdr:to>
      <xdr:col>36</xdr:col>
      <xdr:colOff>165100</xdr:colOff>
      <xdr:row>59</xdr:row>
      <xdr:rowOff>24994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16121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136669</xdr:rowOff>
    </xdr:from>
    <xdr:to>
      <xdr:col>55</xdr:col>
      <xdr:colOff>0</xdr:colOff>
      <xdr:row>78</xdr:row>
      <xdr:rowOff>138492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509769"/>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119083</xdr:rowOff>
    </xdr:from>
    <xdr:to>
      <xdr:col>50</xdr:col>
      <xdr:colOff>114300</xdr:colOff>
      <xdr:row>78</xdr:row>
      <xdr:rowOff>136669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92183"/>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111833</xdr:rowOff>
    </xdr:from>
    <xdr:to>
      <xdr:col>45</xdr:col>
      <xdr:colOff>177800</xdr:colOff>
      <xdr:row>78</xdr:row>
      <xdr:rowOff>119083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8493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87692</xdr:rowOff>
    </xdr:from>
    <xdr:to>
      <xdr:col>55</xdr:col>
      <xdr:colOff>50800</xdr:colOff>
      <xdr:row>79</xdr:row>
      <xdr:rowOff>17842</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378565"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85869</xdr:rowOff>
    </xdr:from>
    <xdr:to>
      <xdr:col>50</xdr:col>
      <xdr:colOff>165100</xdr:colOff>
      <xdr:row>79</xdr:row>
      <xdr:rowOff>16019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7146</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5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68283</xdr:rowOff>
    </xdr:from>
    <xdr:to>
      <xdr:col>46</xdr:col>
      <xdr:colOff>38100</xdr:colOff>
      <xdr:row>78</xdr:row>
      <xdr:rowOff>169883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161010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15428" y="1353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61033</xdr:rowOff>
    </xdr:from>
    <xdr:to>
      <xdr:col>41</xdr:col>
      <xdr:colOff>101600</xdr:colOff>
      <xdr:row>78</xdr:row>
      <xdr:rowOff>162633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153760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26981</xdr:rowOff>
    </xdr:from>
    <xdr:to>
      <xdr:col>55</xdr:col>
      <xdr:colOff>0</xdr:colOff>
      <xdr:row>97</xdr:row>
      <xdr:rowOff>43078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657631"/>
          <a:ext cx="8382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26981</xdr:rowOff>
    </xdr:from>
    <xdr:to>
      <xdr:col>50</xdr:col>
      <xdr:colOff>114300</xdr:colOff>
      <xdr:row>97</xdr:row>
      <xdr:rowOff>45631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8750300" y="16657631"/>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109410</xdr:rowOff>
    </xdr:from>
    <xdr:to>
      <xdr:col>45</xdr:col>
      <xdr:colOff>177800</xdr:colOff>
      <xdr:row>97</xdr:row>
      <xdr:rowOff>45631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7861300" y="16397160"/>
          <a:ext cx="889000" cy="2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163728</xdr:rowOff>
    </xdr:from>
    <xdr:to>
      <xdr:col>55</xdr:col>
      <xdr:colOff>50800</xdr:colOff>
      <xdr:row>97</xdr:row>
      <xdr:rowOff>93878</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6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142155</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147631</xdr:rowOff>
    </xdr:from>
    <xdr:to>
      <xdr:col>50</xdr:col>
      <xdr:colOff>165100</xdr:colOff>
      <xdr:row>97</xdr:row>
      <xdr:rowOff>77781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6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68908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166281</xdr:rowOff>
    </xdr:from>
    <xdr:to>
      <xdr:col>46</xdr:col>
      <xdr:colOff>38100</xdr:colOff>
      <xdr:row>97</xdr:row>
      <xdr:rowOff>96431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87558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58610</xdr:rowOff>
    </xdr:from>
    <xdr:to>
      <xdr:col>41</xdr:col>
      <xdr:colOff>101600</xdr:colOff>
      <xdr:row>95</xdr:row>
      <xdr:rowOff>160210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20485</xdr:rowOff>
    </xdr:from>
    <xdr:to>
      <xdr:col>85</xdr:col>
      <xdr:colOff>127000</xdr:colOff>
      <xdr:row>39</xdr:row>
      <xdr:rowOff>29363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5481300" y="6707035"/>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29363</xdr:rowOff>
    </xdr:from>
    <xdr:to>
      <xdr:col>81</xdr:col>
      <xdr:colOff>50800</xdr:colOff>
      <xdr:row>39</xdr:row>
      <xdr:rowOff>40932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715913"/>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40932</xdr:rowOff>
    </xdr:from>
    <xdr:to>
      <xdr:col>76</xdr:col>
      <xdr:colOff>114300</xdr:colOff>
      <xdr:row>39</xdr:row>
      <xdr:rowOff>41263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3703300" y="6727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41135</xdr:rowOff>
    </xdr:from>
    <xdr:to>
      <xdr:col>71</xdr:col>
      <xdr:colOff>177800</xdr:colOff>
      <xdr:row>39</xdr:row>
      <xdr:rowOff>41263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27685"/>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83723</xdr:rowOff>
    </xdr:from>
    <xdr:ext cx="378565"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4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141135</xdr:rowOff>
    </xdr:from>
    <xdr:to>
      <xdr:col>85</xdr:col>
      <xdr:colOff>177800</xdr:colOff>
      <xdr:row>39</xdr:row>
      <xdr:rowOff>71285</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100512</xdr:rowOff>
    </xdr:from>
    <xdr:ext cx="469744"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4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150013</xdr:rowOff>
    </xdr:from>
    <xdr:to>
      <xdr:col>81</xdr:col>
      <xdr:colOff>101600</xdr:colOff>
      <xdr:row>39</xdr:row>
      <xdr:rowOff>80163</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71290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161582</xdr:rowOff>
    </xdr:from>
    <xdr:to>
      <xdr:col>76</xdr:col>
      <xdr:colOff>165100</xdr:colOff>
      <xdr:row>39</xdr:row>
      <xdr:rowOff>91732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82859</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161913</xdr:rowOff>
    </xdr:from>
    <xdr:to>
      <xdr:col>72</xdr:col>
      <xdr:colOff>38100</xdr:colOff>
      <xdr:row>39</xdr:row>
      <xdr:rowOff>92063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108589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5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161785</xdr:rowOff>
    </xdr:from>
    <xdr:to>
      <xdr:col>67</xdr:col>
      <xdr:colOff>101600</xdr:colOff>
      <xdr:row>39</xdr:row>
      <xdr:rowOff>91935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83062</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43523</xdr:rowOff>
    </xdr:from>
    <xdr:to>
      <xdr:col>85</xdr:col>
      <xdr:colOff>127000</xdr:colOff>
      <xdr:row>76</xdr:row>
      <xdr:rowOff>59677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307372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31204</xdr:rowOff>
    </xdr:from>
    <xdr:to>
      <xdr:col>81</xdr:col>
      <xdr:colOff>50800</xdr:colOff>
      <xdr:row>76</xdr:row>
      <xdr:rowOff>43523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061404"/>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31204</xdr:rowOff>
    </xdr:from>
    <xdr:to>
      <xdr:col>76</xdr:col>
      <xdr:colOff>114300</xdr:colOff>
      <xdr:row>76</xdr:row>
      <xdr:rowOff>54597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3061404"/>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54597</xdr:rowOff>
    </xdr:from>
    <xdr:to>
      <xdr:col>71</xdr:col>
      <xdr:colOff>177800</xdr:colOff>
      <xdr:row>76</xdr:row>
      <xdr:rowOff>102882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2814300" y="13084797"/>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8877</xdr:rowOff>
    </xdr:from>
    <xdr:to>
      <xdr:col>85</xdr:col>
      <xdr:colOff>177800</xdr:colOff>
      <xdr:row>76</xdr:row>
      <xdr:rowOff>110477</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158754</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0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164173</xdr:rowOff>
    </xdr:from>
    <xdr:to>
      <xdr:col>81</xdr:col>
      <xdr:colOff>101600</xdr:colOff>
      <xdr:row>76</xdr:row>
      <xdr:rowOff>94323</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0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85450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151854</xdr:rowOff>
    </xdr:from>
    <xdr:to>
      <xdr:col>76</xdr:col>
      <xdr:colOff>165100</xdr:colOff>
      <xdr:row>76</xdr:row>
      <xdr:rowOff>82004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0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98531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3797</xdr:rowOff>
    </xdr:from>
    <xdr:to>
      <xdr:col>72</xdr:col>
      <xdr:colOff>38100</xdr:colOff>
      <xdr:row>76</xdr:row>
      <xdr:rowOff>105397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0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96524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1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52082</xdr:rowOff>
    </xdr:from>
    <xdr:to>
      <xdr:col>67</xdr:col>
      <xdr:colOff>101600</xdr:colOff>
      <xdr:row>76</xdr:row>
      <xdr:rowOff>153682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144809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7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40098</xdr:rowOff>
    </xdr:from>
    <xdr:to>
      <xdr:col>85</xdr:col>
      <xdr:colOff>127000</xdr:colOff>
      <xdr:row>98</xdr:row>
      <xdr:rowOff>62241</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6842198"/>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62241</xdr:rowOff>
    </xdr:from>
    <xdr:to>
      <xdr:col>81</xdr:col>
      <xdr:colOff>50800</xdr:colOff>
      <xdr:row>98</xdr:row>
      <xdr:rowOff>90870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864341"/>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51062</xdr:rowOff>
    </xdr:from>
    <xdr:to>
      <xdr:col>76</xdr:col>
      <xdr:colOff>114300</xdr:colOff>
      <xdr:row>98</xdr:row>
      <xdr:rowOff>90870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853162"/>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94025</xdr:rowOff>
    </xdr:from>
    <xdr:to>
      <xdr:col>71</xdr:col>
      <xdr:colOff>177800</xdr:colOff>
      <xdr:row>98</xdr:row>
      <xdr:rowOff>51062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6724675"/>
          <a:ext cx="889000" cy="1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123787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9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160748</xdr:rowOff>
    </xdr:from>
    <xdr:to>
      <xdr:col>85</xdr:col>
      <xdr:colOff>177800</xdr:colOff>
      <xdr:row>98</xdr:row>
      <xdr:rowOff>90898</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7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120125</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5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11441</xdr:rowOff>
    </xdr:from>
    <xdr:to>
      <xdr:col>81</xdr:col>
      <xdr:colOff>101600</xdr:colOff>
      <xdr:row>98</xdr:row>
      <xdr:rowOff>113041</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129568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40070</xdr:rowOff>
    </xdr:from>
    <xdr:to>
      <xdr:col>76</xdr:col>
      <xdr:colOff>165100</xdr:colOff>
      <xdr:row>98</xdr:row>
      <xdr:rowOff>141670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132797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xdr:rowOff>
    </xdr:from>
    <xdr:to>
      <xdr:col>72</xdr:col>
      <xdr:colOff>38100</xdr:colOff>
      <xdr:row>98</xdr:row>
      <xdr:rowOff>101862</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118389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43225</xdr:rowOff>
    </xdr:from>
    <xdr:to>
      <xdr:col>67</xdr:col>
      <xdr:colOff>101600</xdr:colOff>
      <xdr:row>97</xdr:row>
      <xdr:rowOff>144825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6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161352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129642</xdr:rowOff>
    </xdr:from>
    <xdr:to>
      <xdr:col>116</xdr:col>
      <xdr:colOff>63500</xdr:colOff>
      <xdr:row>37</xdr:row>
      <xdr:rowOff>110256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301842"/>
          <a:ext cx="8382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110256</xdr:rowOff>
    </xdr:from>
    <xdr:to>
      <xdr:col>111</xdr:col>
      <xdr:colOff>177800</xdr:colOff>
      <xdr:row>38</xdr:row>
      <xdr:rowOff>114097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6453906"/>
          <a:ext cx="889000" cy="17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114097</xdr:rowOff>
    </xdr:from>
    <xdr:to>
      <xdr:col>107</xdr:col>
      <xdr:colOff>50800</xdr:colOff>
      <xdr:row>38</xdr:row>
      <xdr:rowOff>120132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62919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73178</xdr:rowOff>
    </xdr:from>
    <xdr:to>
      <xdr:col>102</xdr:col>
      <xdr:colOff>114300</xdr:colOff>
      <xdr:row>38</xdr:row>
      <xdr:rowOff>120132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588278"/>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78842</xdr:rowOff>
    </xdr:from>
    <xdr:to>
      <xdr:col>116</xdr:col>
      <xdr:colOff>114300</xdr:colOff>
      <xdr:row>37</xdr:row>
      <xdr:rowOff>8992</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101719</xdr:rowOff>
    </xdr:from>
    <xdr:ext cx="469744"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1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59456</xdr:rowOff>
    </xdr:from>
    <xdr:to>
      <xdr:col>112</xdr:col>
      <xdr:colOff>38100</xdr:colOff>
      <xdr:row>37</xdr:row>
      <xdr:rowOff>161057</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403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6133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7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63297</xdr:rowOff>
    </xdr:from>
    <xdr:to>
      <xdr:col>107</xdr:col>
      <xdr:colOff>101600</xdr:colOff>
      <xdr:row>38</xdr:row>
      <xdr:rowOff>164897</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156024</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67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69332</xdr:rowOff>
    </xdr:from>
    <xdr:to>
      <xdr:col>102</xdr:col>
      <xdr:colOff>165100</xdr:colOff>
      <xdr:row>38</xdr:row>
      <xdr:rowOff>170932</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162059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22378</xdr:rowOff>
    </xdr:from>
    <xdr:to>
      <xdr:col>98</xdr:col>
      <xdr:colOff>38100</xdr:colOff>
      <xdr:row>38</xdr:row>
      <xdr:rowOff>123978</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115105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52489</xdr:rowOff>
    </xdr:from>
    <xdr:to>
      <xdr:col>116</xdr:col>
      <xdr:colOff>63500</xdr:colOff>
      <xdr:row>58</xdr:row>
      <xdr:rowOff>77101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9996589"/>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2616</xdr:rowOff>
    </xdr:from>
    <xdr:to>
      <xdr:col>111</xdr:col>
      <xdr:colOff>177800</xdr:colOff>
      <xdr:row>58</xdr:row>
      <xdr:rowOff>52489</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946716"/>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80988</xdr:rowOff>
    </xdr:from>
    <xdr:to>
      <xdr:col>107</xdr:col>
      <xdr:colOff>50800</xdr:colOff>
      <xdr:row>58</xdr:row>
      <xdr:rowOff>2616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85363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80988</xdr:rowOff>
    </xdr:from>
    <xdr:to>
      <xdr:col>102</xdr:col>
      <xdr:colOff>114300</xdr:colOff>
      <xdr:row>57</xdr:row>
      <xdr:rowOff>136919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9853638"/>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26301</xdr:rowOff>
    </xdr:from>
    <xdr:to>
      <xdr:col>116</xdr:col>
      <xdr:colOff>114300</xdr:colOff>
      <xdr:row>58</xdr:row>
      <xdr:rowOff>127901</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9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4728</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1689</xdr:rowOff>
    </xdr:from>
    <xdr:to>
      <xdr:col>112</xdr:col>
      <xdr:colOff>38100</xdr:colOff>
      <xdr:row>58</xdr:row>
      <xdr:rowOff>103289</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94416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123266</xdr:rowOff>
    </xdr:from>
    <xdr:to>
      <xdr:col>107</xdr:col>
      <xdr:colOff>101600</xdr:colOff>
      <xdr:row>58</xdr:row>
      <xdr:rowOff>53416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44543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8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30188</xdr:rowOff>
    </xdr:from>
    <xdr:to>
      <xdr:col>102</xdr:col>
      <xdr:colOff>165100</xdr:colOff>
      <xdr:row>57</xdr:row>
      <xdr:rowOff>131788</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8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122915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86119</xdr:rowOff>
    </xdr:from>
    <xdr:to>
      <xdr:col>98</xdr:col>
      <xdr:colOff>38100</xdr:colOff>
      <xdr:row>58</xdr:row>
      <xdr:rowOff>16269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7396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9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152692</xdr:rowOff>
    </xdr:from>
    <xdr:to>
      <xdr:col>116</xdr:col>
      <xdr:colOff>63500</xdr:colOff>
      <xdr:row>75</xdr:row>
      <xdr:rowOff>18904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2839992"/>
          <a:ext cx="838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18904</xdr:rowOff>
    </xdr:from>
    <xdr:to>
      <xdr:col>111</xdr:col>
      <xdr:colOff>177800</xdr:colOff>
      <xdr:row>75</xdr:row>
      <xdr:rowOff>22923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287765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22923</xdr:rowOff>
    </xdr:from>
    <xdr:to>
      <xdr:col>107</xdr:col>
      <xdr:colOff>50800</xdr:colOff>
      <xdr:row>75</xdr:row>
      <xdr:rowOff>38964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2881673"/>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38964</xdr:rowOff>
    </xdr:from>
    <xdr:to>
      <xdr:col>102</xdr:col>
      <xdr:colOff>114300</xdr:colOff>
      <xdr:row>75</xdr:row>
      <xdr:rowOff>93370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2897714"/>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101892</xdr:rowOff>
    </xdr:from>
    <xdr:to>
      <xdr:col>116</xdr:col>
      <xdr:colOff>114300</xdr:colOff>
      <xdr:row>75</xdr:row>
      <xdr:rowOff>32042</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124769</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6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139554</xdr:rowOff>
    </xdr:from>
    <xdr:to>
      <xdr:col>112</xdr:col>
      <xdr:colOff>38100</xdr:colOff>
      <xdr:row>75</xdr:row>
      <xdr:rowOff>69704</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28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86231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143573</xdr:rowOff>
    </xdr:from>
    <xdr:to>
      <xdr:col>107</xdr:col>
      <xdr:colOff>101600</xdr:colOff>
      <xdr:row>75</xdr:row>
      <xdr:rowOff>73723</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28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90250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159614</xdr:rowOff>
    </xdr:from>
    <xdr:to>
      <xdr:col>102</xdr:col>
      <xdr:colOff>165100</xdr:colOff>
      <xdr:row>75</xdr:row>
      <xdr:rowOff>89764</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28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106291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42570</xdr:rowOff>
    </xdr:from>
    <xdr:to>
      <xdr:col>98</xdr:col>
      <xdr:colOff>38100</xdr:colOff>
      <xdr:row>75</xdr:row>
      <xdr:rowOff>144170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29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160697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人件費は、退職者数の増加による職員退職手当の増等により、前年度から増加し、類似団体平均を</a:t>
          </a:r>
          <a:r>
            <a:rPr kumimoji="1" lang="en-US" altLang="ja-JP" sz="1300">
              <a:latin typeface="ＭＳ Ｐゴシック" panose="020B0600070205080204" pitchFamily="50" charset="-128"/>
              <a:ea typeface="ＭＳ Ｐゴシック" panose="020B0600070205080204" pitchFamily="50" charset="-128"/>
            </a:rPr>
            <a:t>1,840</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物件費は、再リース物件の増加による電算システム管理事業の減等により、前年度から減少し、類似団体平均を</a:t>
          </a:r>
          <a:r>
            <a:rPr kumimoji="1" lang="en-US" altLang="ja-JP" sz="1300">
              <a:latin typeface="ＭＳ Ｐゴシック" panose="020B0600070205080204" pitchFamily="50" charset="-128"/>
              <a:ea typeface="ＭＳ Ｐゴシック" panose="020B0600070205080204" pitchFamily="50" charset="-128"/>
            </a:rPr>
            <a:t>12,990</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普通建設事業費は、小学校整備事業の減や室積市場公園整備事業の完了等により、前年度から減少し、類似団体平均を</a:t>
          </a:r>
          <a:r>
            <a:rPr kumimoji="1" lang="en-US" altLang="ja-JP" sz="1300">
              <a:latin typeface="ＭＳ Ｐゴシック" panose="020B0600070205080204" pitchFamily="50" charset="-128"/>
              <a:ea typeface="ＭＳ Ｐゴシック" panose="020B0600070205080204" pitchFamily="50" charset="-128"/>
            </a:rPr>
            <a:t>9,504</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補助費等は、市内企業の施設整備等に伴う事業所設置奨励金の補助対象期間終了による減少等により、前年度から減少したものの、類似団体と比べて公営企業会計や一部事務組合に対する繰出金・負担金が占める割合が高いため、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積立金は、公共施設等整備基金の創設による積立等により、前年度から増加し、類似団体平均を</a:t>
          </a:r>
          <a:r>
            <a:rPr kumimoji="1" lang="en-US" altLang="ja-JP" sz="1300">
              <a:latin typeface="ＭＳ Ｐゴシック" panose="020B0600070205080204" pitchFamily="50" charset="-128"/>
              <a:ea typeface="ＭＳ Ｐゴシック" panose="020B0600070205080204" pitchFamily="50" charset="-128"/>
            </a:rPr>
            <a:t>9,715</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　投資及び出資金は、光総合病院の移転新築に伴う病院事業会計への出資金の増により、前年度から増加し、類似団体平均を</a:t>
          </a:r>
          <a:r>
            <a:rPr kumimoji="1" lang="en-US" altLang="ja-JP" sz="1300">
              <a:latin typeface="ＭＳ Ｐゴシック" panose="020B0600070205080204" pitchFamily="50" charset="-128"/>
              <a:ea typeface="ＭＳ Ｐゴシック" panose="020B0600070205080204" pitchFamily="50" charset="-128"/>
            </a:rPr>
            <a:t>5,444</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51,835
51,483
92.13
21,880,392
21,255,278
603,219
12,590,924
23,160,367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154940</xdr:rowOff>
    </xdr:from>
    <xdr:to>
      <xdr:col>24</xdr:col>
      <xdr:colOff>63500</xdr:colOff>
      <xdr:row>35</xdr:row>
      <xdr:rowOff>254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4240"/>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34925</xdr:rowOff>
    </xdr:from>
    <xdr:to>
      <xdr:col>19</xdr:col>
      <xdr:colOff>177800</xdr:colOff>
      <xdr:row>34</xdr:row>
      <xdr:rowOff>154940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42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34925</xdr:rowOff>
    </xdr:from>
    <xdr:to>
      <xdr:col>15</xdr:col>
      <xdr:colOff>50800</xdr:colOff>
      <xdr:row>34</xdr:row>
      <xdr:rowOff>119126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4225"/>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34</xdr:row>
      <xdr:rowOff>119126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44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120904</xdr:rowOff>
    </xdr:from>
    <xdr:to>
      <xdr:col>24</xdr:col>
      <xdr:colOff>114300</xdr:colOff>
      <xdr:row>35</xdr:row>
      <xdr:rowOff>51054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143781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104140</xdr:rowOff>
    </xdr:from>
    <xdr:to>
      <xdr:col>20</xdr:col>
      <xdr:colOff>38100</xdr:colOff>
      <xdr:row>35</xdr:row>
      <xdr:rowOff>34290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50817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155575</xdr:rowOff>
    </xdr:from>
    <xdr:to>
      <xdr:col>15</xdr:col>
      <xdr:colOff>101600</xdr:colOff>
      <xdr:row>34</xdr:row>
      <xdr:rowOff>85725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102252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68326</xdr:rowOff>
    </xdr:from>
    <xdr:to>
      <xdr:col>10</xdr:col>
      <xdr:colOff>165100</xdr:colOff>
      <xdr:row>34</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44323</xdr:rowOff>
    </xdr:from>
    <xdr:to>
      <xdr:col>6</xdr:col>
      <xdr:colOff>38100</xdr:colOff>
      <xdr:row>34</xdr:row>
      <xdr:rowOff>145923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162450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145287</xdr:rowOff>
    </xdr:from>
    <xdr:to>
      <xdr:col>24</xdr:col>
      <xdr:colOff>63500</xdr:colOff>
      <xdr:row>57</xdr:row>
      <xdr:rowOff>9910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46487"/>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9910</xdr:rowOff>
    </xdr:from>
    <xdr:to>
      <xdr:col>19</xdr:col>
      <xdr:colOff>177800</xdr:colOff>
      <xdr:row>57</xdr:row>
      <xdr:rowOff>13750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825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13750</xdr:rowOff>
    </xdr:from>
    <xdr:to>
      <xdr:col>15</xdr:col>
      <xdr:colOff>50800</xdr:colOff>
      <xdr:row>57</xdr:row>
      <xdr:rowOff>33721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6400"/>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54830</xdr:rowOff>
    </xdr:from>
    <xdr:to>
      <xdr:col>10</xdr:col>
      <xdr:colOff>114300</xdr:colOff>
      <xdr:row>57</xdr:row>
      <xdr:rowOff>33721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56030"/>
          <a:ext cx="889000" cy="1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94487</xdr:rowOff>
    </xdr:from>
    <xdr:to>
      <xdr:col>24</xdr:col>
      <xdr:colOff>114300</xdr:colOff>
      <xdr:row>57</xdr:row>
      <xdr:rowOff>24637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117364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130560</xdr:rowOff>
    </xdr:from>
    <xdr:to>
      <xdr:col>20</xdr:col>
      <xdr:colOff>38100</xdr:colOff>
      <xdr:row>57</xdr:row>
      <xdr:rowOff>60710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77237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134400</xdr:rowOff>
    </xdr:from>
    <xdr:to>
      <xdr:col>15</xdr:col>
      <xdr:colOff>101600</xdr:colOff>
      <xdr:row>57</xdr:row>
      <xdr:rowOff>64550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81077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154371</xdr:rowOff>
    </xdr:from>
    <xdr:to>
      <xdr:col>10</xdr:col>
      <xdr:colOff>165100</xdr:colOff>
      <xdr:row>57</xdr:row>
      <xdr:rowOff>84521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101048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4030</xdr:rowOff>
    </xdr:from>
    <xdr:to>
      <xdr:col>6</xdr:col>
      <xdr:colOff>38100</xdr:colOff>
      <xdr:row>56</xdr:row>
      <xdr:rowOff>105630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122157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142205</xdr:rowOff>
    </xdr:from>
    <xdr:to>
      <xdr:col>24</xdr:col>
      <xdr:colOff>63500</xdr:colOff>
      <xdr:row>77</xdr:row>
      <xdr:rowOff>143261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343855"/>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142205</xdr:rowOff>
    </xdr:from>
    <xdr:to>
      <xdr:col>19</xdr:col>
      <xdr:colOff>177800</xdr:colOff>
      <xdr:row>77</xdr:row>
      <xdr:rowOff>158088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43855"/>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158088</xdr:rowOff>
    </xdr:from>
    <xdr:to>
      <xdr:col>15</xdr:col>
      <xdr:colOff>50800</xdr:colOff>
      <xdr:row>77</xdr:row>
      <xdr:rowOff>164805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59738"/>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164805</xdr:rowOff>
    </xdr:from>
    <xdr:to>
      <xdr:col>10</xdr:col>
      <xdr:colOff>114300</xdr:colOff>
      <xdr:row>78</xdr:row>
      <xdr:rowOff>30828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66455"/>
          <a:ext cx="889000" cy="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92461</xdr:rowOff>
    </xdr:from>
    <xdr:to>
      <xdr:col>24</xdr:col>
      <xdr:colOff>114300</xdr:colOff>
      <xdr:row>78</xdr:row>
      <xdr:rowOff>22611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70888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7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91405</xdr:rowOff>
    </xdr:from>
    <xdr:to>
      <xdr:col>20</xdr:col>
      <xdr:colOff>38100</xdr:colOff>
      <xdr:row>78</xdr:row>
      <xdr:rowOff>21555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12682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107288</xdr:rowOff>
    </xdr:from>
    <xdr:to>
      <xdr:col>15</xdr:col>
      <xdr:colOff>101600</xdr:colOff>
      <xdr:row>78</xdr:row>
      <xdr:rowOff>37438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53965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114005</xdr:rowOff>
    </xdr:from>
    <xdr:to>
      <xdr:col>10</xdr:col>
      <xdr:colOff>165100</xdr:colOff>
      <xdr:row>78</xdr:row>
      <xdr:rowOff>44155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60682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09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151478</xdr:rowOff>
    </xdr:from>
    <xdr:to>
      <xdr:col>6</xdr:col>
      <xdr:colOff>38100</xdr:colOff>
      <xdr:row>78</xdr:row>
      <xdr:rowOff>81628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98155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122647</xdr:rowOff>
    </xdr:from>
    <xdr:to>
      <xdr:col>24</xdr:col>
      <xdr:colOff>63500</xdr:colOff>
      <xdr:row>95</xdr:row>
      <xdr:rowOff>32167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238947"/>
          <a:ext cx="8382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32167</xdr:rowOff>
    </xdr:from>
    <xdr:to>
      <xdr:col>19</xdr:col>
      <xdr:colOff>177800</xdr:colOff>
      <xdr:row>95</xdr:row>
      <xdr:rowOff>106279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319917"/>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64971</xdr:rowOff>
    </xdr:from>
    <xdr:to>
      <xdr:col>15</xdr:col>
      <xdr:colOff>50800</xdr:colOff>
      <xdr:row>95</xdr:row>
      <xdr:rowOff>106279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352721"/>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46820</xdr:rowOff>
    </xdr:from>
    <xdr:to>
      <xdr:col>10</xdr:col>
      <xdr:colOff>114300</xdr:colOff>
      <xdr:row>95</xdr:row>
      <xdr:rowOff>64971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334570"/>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71847</xdr:rowOff>
    </xdr:from>
    <xdr:to>
      <xdr:col>24</xdr:col>
      <xdr:colOff>114300</xdr:colOff>
      <xdr:row>95</xdr:row>
      <xdr:rowOff>1997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1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94724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0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152817</xdr:rowOff>
    </xdr:from>
    <xdr:to>
      <xdr:col>20</xdr:col>
      <xdr:colOff>38100</xdr:colOff>
      <xdr:row>95</xdr:row>
      <xdr:rowOff>82967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2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99494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04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55479</xdr:rowOff>
    </xdr:from>
    <xdr:to>
      <xdr:col>15</xdr:col>
      <xdr:colOff>101600</xdr:colOff>
      <xdr:row>95</xdr:row>
      <xdr:rowOff>157079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34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2156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1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14171</xdr:rowOff>
    </xdr:from>
    <xdr:to>
      <xdr:col>10</xdr:col>
      <xdr:colOff>165100</xdr:colOff>
      <xdr:row>95</xdr:row>
      <xdr:rowOff>115771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3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132298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167470</xdr:rowOff>
    </xdr:from>
    <xdr:to>
      <xdr:col>6</xdr:col>
      <xdr:colOff>38100</xdr:colOff>
      <xdr:row>95</xdr:row>
      <xdr:rowOff>97620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114147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05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116932</xdr:rowOff>
    </xdr:from>
    <xdr:to>
      <xdr:col>55</xdr:col>
      <xdr:colOff>0</xdr:colOff>
      <xdr:row>38</xdr:row>
      <xdr:rowOff>121778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32032"/>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116932</xdr:rowOff>
    </xdr:from>
    <xdr:to>
      <xdr:col>50</xdr:col>
      <xdr:colOff>114300</xdr:colOff>
      <xdr:row>38</xdr:row>
      <xdr:rowOff>120817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63203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94209</xdr:rowOff>
    </xdr:from>
    <xdr:to>
      <xdr:col>45</xdr:col>
      <xdr:colOff>177800</xdr:colOff>
      <xdr:row>38</xdr:row>
      <xdr:rowOff>120817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0930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39253</xdr:rowOff>
    </xdr:from>
    <xdr:to>
      <xdr:col>41</xdr:col>
      <xdr:colOff>50800</xdr:colOff>
      <xdr:row>38</xdr:row>
      <xdr:rowOff>94209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54353"/>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70978</xdr:rowOff>
    </xdr:from>
    <xdr:to>
      <xdr:col>55</xdr:col>
      <xdr:colOff>50800</xdr:colOff>
      <xdr:row>39</xdr:row>
      <xdr:rowOff>1128</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66132</xdr:rowOff>
    </xdr:from>
    <xdr:to>
      <xdr:col>50</xdr:col>
      <xdr:colOff>165100</xdr:colOff>
      <xdr:row>38</xdr:row>
      <xdr:rowOff>167732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158859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7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70017</xdr:rowOff>
    </xdr:from>
    <xdr:to>
      <xdr:col>46</xdr:col>
      <xdr:colOff>38100</xdr:colOff>
      <xdr:row>39</xdr:row>
      <xdr:rowOff>167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162744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43409</xdr:rowOff>
    </xdr:from>
    <xdr:to>
      <xdr:col>41</xdr:col>
      <xdr:colOff>101600</xdr:colOff>
      <xdr:row>38</xdr:row>
      <xdr:rowOff>145009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136136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159903</xdr:rowOff>
    </xdr:from>
    <xdr:to>
      <xdr:col>36</xdr:col>
      <xdr:colOff>165100</xdr:colOff>
      <xdr:row>38</xdr:row>
      <xdr:rowOff>90053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81180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140849</xdr:rowOff>
    </xdr:from>
    <xdr:to>
      <xdr:col>55</xdr:col>
      <xdr:colOff>0</xdr:colOff>
      <xdr:row>57</xdr:row>
      <xdr:rowOff>143649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913499"/>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135996</xdr:rowOff>
    </xdr:from>
    <xdr:to>
      <xdr:col>50</xdr:col>
      <xdr:colOff>114300</xdr:colOff>
      <xdr:row>57</xdr:row>
      <xdr:rowOff>143649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90864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130025</xdr:rowOff>
    </xdr:from>
    <xdr:to>
      <xdr:col>45</xdr:col>
      <xdr:colOff>177800</xdr:colOff>
      <xdr:row>57</xdr:row>
      <xdr:rowOff>135996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902675"/>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108514</xdr:rowOff>
    </xdr:from>
    <xdr:to>
      <xdr:col>41</xdr:col>
      <xdr:colOff>50800</xdr:colOff>
      <xdr:row>57</xdr:row>
      <xdr:rowOff>130025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881164"/>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10543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626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90049</xdr:rowOff>
    </xdr:from>
    <xdr:to>
      <xdr:col>55</xdr:col>
      <xdr:colOff>50800</xdr:colOff>
      <xdr:row>58</xdr:row>
      <xdr:rowOff>20199</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92849</xdr:rowOff>
    </xdr:from>
    <xdr:to>
      <xdr:col>50</xdr:col>
      <xdr:colOff>165100</xdr:colOff>
      <xdr:row>58</xdr:row>
      <xdr:rowOff>22999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85196</xdr:rowOff>
    </xdr:from>
    <xdr:to>
      <xdr:col>46</xdr:col>
      <xdr:colOff>38100</xdr:colOff>
      <xdr:row>58</xdr:row>
      <xdr:rowOff>15346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79225</xdr:rowOff>
    </xdr:from>
    <xdr:to>
      <xdr:col>41</xdr:col>
      <xdr:colOff>101600</xdr:colOff>
      <xdr:row>58</xdr:row>
      <xdr:rowOff>9375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25902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57714</xdr:rowOff>
    </xdr:from>
    <xdr:to>
      <xdr:col>36</xdr:col>
      <xdr:colOff>165100</xdr:colOff>
      <xdr:row>57</xdr:row>
      <xdr:rowOff>159314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4391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0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73464</xdr:rowOff>
    </xdr:from>
    <xdr:to>
      <xdr:col>55</xdr:col>
      <xdr:colOff>0</xdr:colOff>
      <xdr:row>78</xdr:row>
      <xdr:rowOff>3797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275114"/>
          <a:ext cx="838200" cy="1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19208</xdr:rowOff>
    </xdr:from>
    <xdr:to>
      <xdr:col>50</xdr:col>
      <xdr:colOff>114300</xdr:colOff>
      <xdr:row>77</xdr:row>
      <xdr:rowOff>73464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220858"/>
          <a:ext cx="889000" cy="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19208</xdr:rowOff>
    </xdr:from>
    <xdr:to>
      <xdr:col>45</xdr:col>
      <xdr:colOff>177800</xdr:colOff>
      <xdr:row>77</xdr:row>
      <xdr:rowOff>146749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220858"/>
          <a:ext cx="889000" cy="1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146749</xdr:rowOff>
    </xdr:from>
    <xdr:to>
      <xdr:col>41</xdr:col>
      <xdr:colOff>50800</xdr:colOff>
      <xdr:row>78</xdr:row>
      <xdr:rowOff>32583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348399"/>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124447</xdr:rowOff>
    </xdr:from>
    <xdr:to>
      <xdr:col>55</xdr:col>
      <xdr:colOff>50800</xdr:colOff>
      <xdr:row>78</xdr:row>
      <xdr:rowOff>54597</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102874</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22664</xdr:rowOff>
    </xdr:from>
    <xdr:to>
      <xdr:col>50</xdr:col>
      <xdr:colOff>165100</xdr:colOff>
      <xdr:row>77</xdr:row>
      <xdr:rowOff>124264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2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140791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139858</xdr:rowOff>
    </xdr:from>
    <xdr:to>
      <xdr:col>46</xdr:col>
      <xdr:colOff>38100</xdr:colOff>
      <xdr:row>77</xdr:row>
      <xdr:rowOff>70008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1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86536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95949</xdr:rowOff>
    </xdr:from>
    <xdr:to>
      <xdr:col>41</xdr:col>
      <xdr:colOff>101600</xdr:colOff>
      <xdr:row>78</xdr:row>
      <xdr:rowOff>26099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2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153233</xdr:rowOff>
    </xdr:from>
    <xdr:to>
      <xdr:col>36</xdr:col>
      <xdr:colOff>165100</xdr:colOff>
      <xdr:row>78</xdr:row>
      <xdr:rowOff>83383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3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74510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44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127874</xdr:rowOff>
    </xdr:from>
    <xdr:to>
      <xdr:col>55</xdr:col>
      <xdr:colOff>0</xdr:colOff>
      <xdr:row>98</xdr:row>
      <xdr:rowOff>135680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929974"/>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127874</xdr:rowOff>
    </xdr:from>
    <xdr:to>
      <xdr:col>50</xdr:col>
      <xdr:colOff>114300</xdr:colOff>
      <xdr:row>98</xdr:row>
      <xdr:rowOff>131914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929974"/>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123175</xdr:rowOff>
    </xdr:from>
    <xdr:to>
      <xdr:col>45</xdr:col>
      <xdr:colOff>177800</xdr:colOff>
      <xdr:row>98</xdr:row>
      <xdr:rowOff>131914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925275"/>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72926</xdr:rowOff>
    </xdr:from>
    <xdr:to>
      <xdr:col>41</xdr:col>
      <xdr:colOff>50800</xdr:colOff>
      <xdr:row>98</xdr:row>
      <xdr:rowOff>123175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875026"/>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152579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9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84880</xdr:rowOff>
    </xdr:from>
    <xdr:to>
      <xdr:col>55</xdr:col>
      <xdr:colOff>50800</xdr:colOff>
      <xdr:row>99</xdr:row>
      <xdr:rowOff>15030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77074</xdr:rowOff>
    </xdr:from>
    <xdr:to>
      <xdr:col>50</xdr:col>
      <xdr:colOff>165100</xdr:colOff>
      <xdr:row>99</xdr:row>
      <xdr:rowOff>7224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9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81114</xdr:rowOff>
    </xdr:from>
    <xdr:to>
      <xdr:col>46</xdr:col>
      <xdr:colOff>38100</xdr:colOff>
      <xdr:row>99</xdr:row>
      <xdr:rowOff>11264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72375</xdr:rowOff>
    </xdr:from>
    <xdr:to>
      <xdr:col>41</xdr:col>
      <xdr:colOff>101600</xdr:colOff>
      <xdr:row>99</xdr:row>
      <xdr:rowOff>2525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165102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22126</xdr:rowOff>
    </xdr:from>
    <xdr:to>
      <xdr:col>36</xdr:col>
      <xdr:colOff>165100</xdr:colOff>
      <xdr:row>98</xdr:row>
      <xdr:rowOff>123726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140253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99969</xdr:rowOff>
    </xdr:from>
    <xdr:to>
      <xdr:col>85</xdr:col>
      <xdr:colOff>127000</xdr:colOff>
      <xdr:row>37</xdr:row>
      <xdr:rowOff>138786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43619"/>
          <a:ext cx="838200" cy="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138786</xdr:rowOff>
    </xdr:from>
    <xdr:to>
      <xdr:col>81</xdr:col>
      <xdr:colOff>50800</xdr:colOff>
      <xdr:row>37</xdr:row>
      <xdr:rowOff>150947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82436"/>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113868</xdr:rowOff>
    </xdr:from>
    <xdr:to>
      <xdr:col>76</xdr:col>
      <xdr:colOff>114300</xdr:colOff>
      <xdr:row>37</xdr:row>
      <xdr:rowOff>150947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86068"/>
          <a:ext cx="889000" cy="20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113868</xdr:rowOff>
    </xdr:from>
    <xdr:to>
      <xdr:col>71</xdr:col>
      <xdr:colOff>177800</xdr:colOff>
      <xdr:row>37</xdr:row>
      <xdr:rowOff>3409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86068"/>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49169</xdr:rowOff>
    </xdr:from>
    <xdr:to>
      <xdr:col>85</xdr:col>
      <xdr:colOff>177800</xdr:colOff>
      <xdr:row>37</xdr:row>
      <xdr:rowOff>150769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27596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87986</xdr:rowOff>
    </xdr:from>
    <xdr:to>
      <xdr:col>81</xdr:col>
      <xdr:colOff>101600</xdr:colOff>
      <xdr:row>38</xdr:row>
      <xdr:rowOff>18135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9262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100147</xdr:rowOff>
    </xdr:from>
    <xdr:to>
      <xdr:col>76</xdr:col>
      <xdr:colOff>165100</xdr:colOff>
      <xdr:row>38</xdr:row>
      <xdr:rowOff>30297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21424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63068</xdr:rowOff>
    </xdr:from>
    <xdr:to>
      <xdr:col>72</xdr:col>
      <xdr:colOff>38100</xdr:colOff>
      <xdr:row>36</xdr:row>
      <xdr:rowOff>164668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9745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124059</xdr:rowOff>
    </xdr:from>
    <xdr:to>
      <xdr:col>67</xdr:col>
      <xdr:colOff>101600</xdr:colOff>
      <xdr:row>37</xdr:row>
      <xdr:rowOff>54209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70736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74778</xdr:rowOff>
    </xdr:from>
    <xdr:to>
      <xdr:col>85</xdr:col>
      <xdr:colOff>127000</xdr:colOff>
      <xdr:row>59</xdr:row>
      <xdr:rowOff>88519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10190328"/>
          <a:ext cx="8382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17323</xdr:rowOff>
    </xdr:from>
    <xdr:to>
      <xdr:col>81</xdr:col>
      <xdr:colOff>50800</xdr:colOff>
      <xdr:row>59</xdr:row>
      <xdr:rowOff>74778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10132873"/>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148692</xdr:rowOff>
    </xdr:from>
    <xdr:to>
      <xdr:col>76</xdr:col>
      <xdr:colOff>114300</xdr:colOff>
      <xdr:row>59</xdr:row>
      <xdr:rowOff>17323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921342"/>
          <a:ext cx="889000" cy="2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148692</xdr:rowOff>
    </xdr:from>
    <xdr:to>
      <xdr:col>71</xdr:col>
      <xdr:colOff>177800</xdr:colOff>
      <xdr:row>58</xdr:row>
      <xdr:rowOff>143231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921342"/>
          <a:ext cx="889000" cy="1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37719</xdr:rowOff>
    </xdr:from>
    <xdr:to>
      <xdr:col>85</xdr:col>
      <xdr:colOff>177800</xdr:colOff>
      <xdr:row>59</xdr:row>
      <xdr:rowOff>139319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1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124096</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100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23978</xdr:rowOff>
    </xdr:from>
    <xdr:to>
      <xdr:col>81</xdr:col>
      <xdr:colOff>101600</xdr:colOff>
      <xdr:row>59</xdr:row>
      <xdr:rowOff>125578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101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116705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102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137973</xdr:rowOff>
    </xdr:from>
    <xdr:to>
      <xdr:col>76</xdr:col>
      <xdr:colOff>165100</xdr:colOff>
      <xdr:row>59</xdr:row>
      <xdr:rowOff>68123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59250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97892</xdr:rowOff>
    </xdr:from>
    <xdr:to>
      <xdr:col>72</xdr:col>
      <xdr:colOff>38100</xdr:colOff>
      <xdr:row>58</xdr:row>
      <xdr:rowOff>28042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19169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92431</xdr:rowOff>
    </xdr:from>
    <xdr:to>
      <xdr:col>67</xdr:col>
      <xdr:colOff>101600</xdr:colOff>
      <xdr:row>59</xdr:row>
      <xdr:rowOff>22581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100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13708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1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20486</xdr:rowOff>
    </xdr:from>
    <xdr:to>
      <xdr:col>85</xdr:col>
      <xdr:colOff>127000</xdr:colOff>
      <xdr:row>79</xdr:row>
      <xdr:rowOff>29363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565036"/>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29363</xdr:rowOff>
    </xdr:from>
    <xdr:to>
      <xdr:col>81</xdr:col>
      <xdr:colOff>50800</xdr:colOff>
      <xdr:row>79</xdr:row>
      <xdr:rowOff>40932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73913"/>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40932</xdr:rowOff>
    </xdr:from>
    <xdr:to>
      <xdr:col>76</xdr:col>
      <xdr:colOff>114300</xdr:colOff>
      <xdr:row>79</xdr:row>
      <xdr:rowOff>41263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548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41135</xdr:rowOff>
    </xdr:from>
    <xdr:to>
      <xdr:col>71</xdr:col>
      <xdr:colOff>177800</xdr:colOff>
      <xdr:row>79</xdr:row>
      <xdr:rowOff>41263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5685"/>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83723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4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141136</xdr:rowOff>
    </xdr:from>
    <xdr:to>
      <xdr:col>85</xdr:col>
      <xdr:colOff>177800</xdr:colOff>
      <xdr:row>79</xdr:row>
      <xdr:rowOff>71286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100513</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150013</xdr:rowOff>
    </xdr:from>
    <xdr:to>
      <xdr:col>81</xdr:col>
      <xdr:colOff>101600</xdr:colOff>
      <xdr:row>79</xdr:row>
      <xdr:rowOff>80163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71290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161582</xdr:rowOff>
    </xdr:from>
    <xdr:to>
      <xdr:col>76</xdr:col>
      <xdr:colOff>165100</xdr:colOff>
      <xdr:row>79</xdr:row>
      <xdr:rowOff>91732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82859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161913</xdr:rowOff>
    </xdr:from>
    <xdr:to>
      <xdr:col>72</xdr:col>
      <xdr:colOff>38100</xdr:colOff>
      <xdr:row>79</xdr:row>
      <xdr:rowOff>92063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108590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3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161785</xdr:rowOff>
    </xdr:from>
    <xdr:to>
      <xdr:col>67</xdr:col>
      <xdr:colOff>101600</xdr:colOff>
      <xdr:row>79</xdr:row>
      <xdr:rowOff>91935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83062</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43523</xdr:rowOff>
    </xdr:from>
    <xdr:to>
      <xdr:col>85</xdr:col>
      <xdr:colOff>127000</xdr:colOff>
      <xdr:row>96</xdr:row>
      <xdr:rowOff>59677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50272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31204</xdr:rowOff>
    </xdr:from>
    <xdr:to>
      <xdr:col>81</xdr:col>
      <xdr:colOff>50800</xdr:colOff>
      <xdr:row>96</xdr:row>
      <xdr:rowOff>43523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490404"/>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31204</xdr:rowOff>
    </xdr:from>
    <xdr:to>
      <xdr:col>76</xdr:col>
      <xdr:colOff>114300</xdr:colOff>
      <xdr:row>96</xdr:row>
      <xdr:rowOff>54597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90404"/>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54597</xdr:rowOff>
    </xdr:from>
    <xdr:to>
      <xdr:col>71</xdr:col>
      <xdr:colOff>177800</xdr:colOff>
      <xdr:row>96</xdr:row>
      <xdr:rowOff>102882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513797"/>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8877</xdr:rowOff>
    </xdr:from>
    <xdr:to>
      <xdr:col>85</xdr:col>
      <xdr:colOff>177800</xdr:colOff>
      <xdr:row>96</xdr:row>
      <xdr:rowOff>110477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158754</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164173</xdr:rowOff>
    </xdr:from>
    <xdr:to>
      <xdr:col>81</xdr:col>
      <xdr:colOff>101600</xdr:colOff>
      <xdr:row>96</xdr:row>
      <xdr:rowOff>94323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85450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151854</xdr:rowOff>
    </xdr:from>
    <xdr:to>
      <xdr:col>76</xdr:col>
      <xdr:colOff>165100</xdr:colOff>
      <xdr:row>96</xdr:row>
      <xdr:rowOff>82004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98531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3797</xdr:rowOff>
    </xdr:from>
    <xdr:to>
      <xdr:col>72</xdr:col>
      <xdr:colOff>38100</xdr:colOff>
      <xdr:row>96</xdr:row>
      <xdr:rowOff>105397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96524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52082</xdr:rowOff>
    </xdr:from>
    <xdr:to>
      <xdr:col>67</xdr:col>
      <xdr:colOff>101600</xdr:colOff>
      <xdr:row>96</xdr:row>
      <xdr:rowOff>153682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144809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総務費は、大和コミュニティセンター整備事業の建築工事着手や公共施設等整備基金の造成による増等により、前年度と比べて増加し、類似団体平均を</a:t>
          </a:r>
          <a:r>
            <a:rPr kumimoji="1" lang="en-US" altLang="ja-JP" sz="1300">
              <a:latin typeface="ＭＳ Ｐゴシック" panose="020B0600070205080204" pitchFamily="50" charset="-128"/>
              <a:ea typeface="ＭＳ Ｐゴシック" panose="020B0600070205080204" pitchFamily="50" charset="-128"/>
            </a:rPr>
            <a:t>19,282</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衛生費は、光総合病院移転新築に伴う病院事業会計への出資金の増等により、前年度と比べて増加した。類似団体平均と比べると</a:t>
          </a:r>
          <a:r>
            <a:rPr kumimoji="1" lang="en-US" altLang="ja-JP" sz="1300">
              <a:latin typeface="ＭＳ Ｐゴシック" panose="020B0600070205080204" pitchFamily="50" charset="-128"/>
              <a:ea typeface="ＭＳ Ｐゴシック" panose="020B0600070205080204" pitchFamily="50" charset="-128"/>
            </a:rPr>
            <a:t>15,141</a:t>
          </a:r>
          <a:r>
            <a:rPr kumimoji="1" lang="ja-JP" altLang="en-US" sz="1300">
              <a:latin typeface="ＭＳ Ｐゴシック" panose="020B0600070205080204" pitchFamily="50" charset="-128"/>
              <a:ea typeface="ＭＳ Ｐゴシック" panose="020B0600070205080204" pitchFamily="50" charset="-128"/>
            </a:rPr>
            <a:t>円高い状況にあるが、これは、病院事業会計への繰出金や一部事務組合への負担金が多いことによるものである。</a:t>
          </a:r>
        </a:p>
        <a:p>
          <a:r>
            <a:rPr kumimoji="1" lang="ja-JP" altLang="en-US" sz="1300">
              <a:latin typeface="ＭＳ Ｐゴシック" panose="020B0600070205080204" pitchFamily="50" charset="-128"/>
              <a:ea typeface="ＭＳ Ｐゴシック" panose="020B0600070205080204" pitchFamily="50" charset="-128"/>
            </a:rPr>
            <a:t>商工費は、市内企業の施設整備等に伴う事業所設置奨励金の補助対象期間終了による減等により、前年度と比べて減少し、類似団体平均を</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土木費は、室積市場公園整備事業の完了や光駅跨線橋補修工事の終了による減等により、前年度と比べて減少し、類似団体平均を</a:t>
          </a:r>
          <a:r>
            <a:rPr kumimoji="1" lang="en-US" altLang="ja-JP" sz="1300">
              <a:latin typeface="ＭＳ Ｐゴシック" panose="020B0600070205080204" pitchFamily="50" charset="-128"/>
              <a:ea typeface="ＭＳ Ｐゴシック" panose="020B0600070205080204" pitchFamily="50" charset="-128"/>
            </a:rPr>
            <a:t>3,532</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月の大雨で被災した農道室積線の復旧工事の一部を平成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年度へ繰り越したこと等により、前年度と比べて増加し、類似団体平均を</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円上回った。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財政調整基金残高の標準財政規模比は、当初予算編成段階における財源不足額の圧縮や市税収入の増収等により、前年度と比べて財政調整基金の取崩額が減少し基金残高が増加したことで、</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実質単年度収支の標準財政規模比は、財政調整基金取崩額が減少したことで実質単年度収支が黒字となり、前年度と比べて</a:t>
          </a:r>
          <a:r>
            <a:rPr kumimoji="1" lang="en-US" altLang="ja-JP" sz="1400">
              <a:latin typeface="ＭＳ ゴシック" pitchFamily="49" charset="-128"/>
              <a:ea typeface="ＭＳ ゴシック" pitchFamily="49" charset="-128"/>
            </a:rPr>
            <a:t>9.61</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年ぶりにプラスとなった。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年度から標準財政規模比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％前後の黒字で推移していたが、平成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年度にかけて、病院事業会計や水道事業会計の実質収支額の増加により、数値は上昇傾向にある。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年度においては、病院事業会計及び水道事業会計の実質収支額が引き続き増加したことにより</a:t>
          </a:r>
          <a:r>
            <a:rPr kumimoji="1" lang="en-US" altLang="ja-JP" sz="1400">
              <a:latin typeface="ＭＳ ゴシック" pitchFamily="49" charset="-128"/>
              <a:ea typeface="ＭＳ ゴシック" pitchFamily="49" charset="-128"/>
            </a:rPr>
            <a:t>64.20</a:t>
          </a:r>
          <a:r>
            <a:rPr kumimoji="1" lang="ja-JP" altLang="en-US" sz="1400">
              <a:latin typeface="ＭＳ ゴシック" pitchFamily="49" charset="-128"/>
              <a:ea typeface="ＭＳ ゴシック" pitchFamily="49" charset="-128"/>
            </a:rPr>
            <a:t>％となり、前年度と比べて</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今後も、公営企業や特別会計等を含めた市全体の適正な財政運営に努める。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kari.local\public\&#36001;&#25919;\&#24489;&#26087;&#20013;_20150213&#12496;&#12483;&#12463;&#12450;&#12483;&#12503;\1%20&#36001;&#25919;&#20849;&#26377;\2%20&#27770;&#31639;\5%20&#36001;&#25919;&#29366;&#27841;&#36039;&#26009;&#38598;\H29&#24180;&#24230;&#20998;\20&#12288;&#12473;&#12488;&#12483;&#12463;\&#12304;&#36001;&#25919;&#29366;&#27841;&#36039;&#26009;&#38598;&#12305;_352101_&#2080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56.3</v>
          </cell>
          <cell r="CN51">
            <v>59.2</v>
          </cell>
          <cell r="CV51">
            <v>52.5</v>
          </cell>
        </row>
        <row r="53">
          <cell r="CF53">
            <v>61.6</v>
          </cell>
          <cell r="CN53">
            <v>63.3</v>
          </cell>
          <cell r="CV53">
            <v>64.900000000000006</v>
          </cell>
        </row>
        <row r="55">
          <cell r="AN55" t="str">
            <v>類似団体内平均値</v>
          </cell>
          <cell r="CF55">
            <v>37.299999999999997</v>
          </cell>
          <cell r="CN55">
            <v>33.1</v>
          </cell>
          <cell r="CV55">
            <v>31.3</v>
          </cell>
        </row>
        <row r="57">
          <cell r="CF57">
            <v>55.2</v>
          </cell>
          <cell r="CN57">
            <v>57.2</v>
          </cell>
          <cell r="CV57">
            <v>58.5</v>
          </cell>
        </row>
        <row r="72">
          <cell r="BP72" t="str">
            <v>H25</v>
          </cell>
          <cell r="BX72" t="str">
            <v>H26</v>
          </cell>
          <cell r="CF72" t="str">
            <v>H27</v>
          </cell>
          <cell r="CN72" t="str">
            <v>H28</v>
          </cell>
          <cell r="CV72" t="str">
            <v>H29</v>
          </cell>
        </row>
        <row r="73">
          <cell r="AN73" t="str">
            <v>当該団体値</v>
          </cell>
          <cell r="BP73">
            <v>58</v>
          </cell>
          <cell r="BX73">
            <v>59.3</v>
          </cell>
          <cell r="CF73">
            <v>56.3</v>
          </cell>
          <cell r="CN73">
            <v>59.2</v>
          </cell>
          <cell r="CV73">
            <v>52.5</v>
          </cell>
        </row>
        <row r="75">
          <cell r="BP75">
            <v>10.7</v>
          </cell>
          <cell r="BX75">
            <v>10.1</v>
          </cell>
          <cell r="CF75">
            <v>9.9</v>
          </cell>
          <cell r="CN75">
            <v>10.1</v>
          </cell>
          <cell r="CV75">
            <v>10</v>
          </cell>
        </row>
        <row r="77">
          <cell r="AN77" t="str">
            <v>類似団体内平均値</v>
          </cell>
          <cell r="BP77">
            <v>48.3</v>
          </cell>
          <cell r="BX77">
            <v>44.4</v>
          </cell>
          <cell r="CF77">
            <v>37.299999999999997</v>
          </cell>
          <cell r="CN77">
            <v>33.1</v>
          </cell>
          <cell r="CV77">
            <v>31.3</v>
          </cell>
        </row>
        <row r="79">
          <cell r="BP79">
            <v>10.4</v>
          </cell>
          <cell r="BX79">
            <v>9.4</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21880392</v>
      </c>
      <c r="BO4" s="403"/>
      <c r="BP4" s="403"/>
      <c r="BQ4" s="403"/>
      <c r="BR4" s="403"/>
      <c r="BS4" s="403"/>
      <c r="BT4" s="403"/>
      <c r="BU4" s="404"/>
      <c r="BV4" s="402">
        <v>21983104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4.8</v>
      </c>
      <c r="CU4" s="584"/>
      <c r="CV4" s="584"/>
      <c r="CW4" s="584"/>
      <c r="CX4" s="584"/>
      <c r="CY4" s="584"/>
      <c r="CZ4" s="584"/>
      <c r="DA4" s="585"/>
      <c r="DB4" s="583">
        <v>5.0999999999999996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21255278</v>
      </c>
      <c r="BO5" s="408"/>
      <c r="BP5" s="408"/>
      <c r="BQ5" s="408"/>
      <c r="BR5" s="408"/>
      <c r="BS5" s="408"/>
      <c r="BT5" s="408"/>
      <c r="BU5" s="409"/>
      <c r="BV5" s="407">
        <v>21283195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95.1</v>
      </c>
      <c r="CU5" s="378"/>
      <c r="CV5" s="378"/>
      <c r="CW5" s="378"/>
      <c r="CX5" s="378"/>
      <c r="CY5" s="378"/>
      <c r="CZ5" s="378"/>
      <c r="DA5" s="379"/>
      <c r="DB5" s="377">
        <v>99.4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625114</v>
      </c>
      <c r="BO6" s="408"/>
      <c r="BP6" s="408"/>
      <c r="BQ6" s="408"/>
      <c r="BR6" s="408"/>
      <c r="BS6" s="408"/>
      <c r="BT6" s="408"/>
      <c r="BU6" s="409"/>
      <c r="BV6" s="407">
        <v>699909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103.2</v>
      </c>
      <c r="CU6" s="558"/>
      <c r="CV6" s="558"/>
      <c r="CW6" s="558"/>
      <c r="CX6" s="558"/>
      <c r="CY6" s="558"/>
      <c r="CZ6" s="558"/>
      <c r="DA6" s="559"/>
      <c r="DB6" s="557">
        <v>106.7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21895</v>
      </c>
      <c r="BO7" s="408"/>
      <c r="BP7" s="408"/>
      <c r="BQ7" s="408"/>
      <c r="BR7" s="408"/>
      <c r="BS7" s="408"/>
      <c r="BT7" s="408"/>
      <c r="BU7" s="409"/>
      <c r="BV7" s="407">
        <v>48048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12590924</v>
      </c>
      <c r="CU7" s="408"/>
      <c r="CV7" s="408"/>
      <c r="CW7" s="408"/>
      <c r="CX7" s="408"/>
      <c r="CY7" s="408"/>
      <c r="CZ7" s="408"/>
      <c r="DA7" s="409"/>
      <c r="DB7" s="407">
        <v>12674107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603219</v>
      </c>
      <c r="BO8" s="408"/>
      <c r="BP8" s="408"/>
      <c r="BQ8" s="408"/>
      <c r="BR8" s="408"/>
      <c r="BS8" s="408"/>
      <c r="BT8" s="408"/>
      <c r="BU8" s="409"/>
      <c r="BV8" s="407">
        <v>651861</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0.68</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51369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99</v>
      </c>
      <c r="AV9" s="465"/>
      <c r="AW9" s="465"/>
      <c r="AX9" s="465"/>
      <c r="AY9" s="387" t="s">
        <v>110</v>
      </c>
      <c r="AZ9" s="388"/>
      <c r="BA9" s="388"/>
      <c r="BB9" s="388"/>
      <c r="BC9" s="388"/>
      <c r="BD9" s="388"/>
      <c r="BE9" s="388"/>
      <c r="BF9" s="388"/>
      <c r="BG9" s="388"/>
      <c r="BH9" s="388"/>
      <c r="BI9" s="388"/>
      <c r="BJ9" s="388"/>
      <c r="BK9" s="388"/>
      <c r="BL9" s="388"/>
      <c r="BM9" s="389"/>
      <c r="BN9" s="407">
        <v>-48642</v>
      </c>
      <c r="BO9" s="408"/>
      <c r="BP9" s="408"/>
      <c r="BQ9" s="408"/>
      <c r="BR9" s="408"/>
      <c r="BS9" s="408"/>
      <c r="BT9" s="408"/>
      <c r="BU9" s="409"/>
      <c r="BV9" s="407">
        <v>-76691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12.1</v>
      </c>
      <c r="CU9" s="378"/>
      <c r="CV9" s="378"/>
      <c r="CW9" s="378"/>
      <c r="CX9" s="378"/>
      <c r="CY9" s="378"/>
      <c r="CZ9" s="378"/>
      <c r="DA9" s="379"/>
      <c r="DB9" s="377">
        <v>12.3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53004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504000</v>
      </c>
      <c r="BO10" s="408"/>
      <c r="BP10" s="408"/>
      <c r="BQ10" s="408"/>
      <c r="BR10" s="408"/>
      <c r="BS10" s="408"/>
      <c r="BT10" s="408"/>
      <c r="BU10" s="409"/>
      <c r="BV10" s="407">
        <v>501500</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99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51835</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99</v>
      </c>
      <c r="AV12" s="465"/>
      <c r="AW12" s="465"/>
      <c r="AX12" s="465"/>
      <c r="AY12" s="387" t="s">
        <v>128</v>
      </c>
      <c r="AZ12" s="388"/>
      <c r="BA12" s="388"/>
      <c r="BB12" s="388"/>
      <c r="BC12" s="388"/>
      <c r="BD12" s="388"/>
      <c r="BE12" s="388"/>
      <c r="BF12" s="388"/>
      <c r="BG12" s="388"/>
      <c r="BH12" s="388"/>
      <c r="BI12" s="388"/>
      <c r="BJ12" s="388"/>
      <c r="BK12" s="388"/>
      <c r="BL12" s="388"/>
      <c r="BM12" s="389"/>
      <c r="BN12" s="407">
        <v>115000</v>
      </c>
      <c r="BO12" s="408"/>
      <c r="BP12" s="408"/>
      <c r="BQ12" s="408"/>
      <c r="BR12" s="408"/>
      <c r="BS12" s="408"/>
      <c r="BT12" s="408"/>
      <c r="BU12" s="409"/>
      <c r="BV12" s="407">
        <v>1300720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51483</v>
      </c>
      <c r="S13" s="511"/>
      <c r="T13" s="511"/>
      <c r="U13" s="511"/>
      <c r="V13" s="512"/>
      <c r="W13" s="498" t="s">
        <v>132</v>
      </c>
      <c r="X13" s="420"/>
      <c r="Y13" s="420"/>
      <c r="Z13" s="420"/>
      <c r="AA13" s="420"/>
      <c r="AB13" s="421"/>
      <c r="AC13" s="383">
        <v>639</v>
      </c>
      <c r="AD13" s="384"/>
      <c r="AE13" s="384"/>
      <c r="AF13" s="384"/>
      <c r="AG13" s="385"/>
      <c r="AH13" s="383">
        <v>776</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340358</v>
      </c>
      <c r="BO13" s="408"/>
      <c r="BP13" s="408"/>
      <c r="BQ13" s="408"/>
      <c r="BR13" s="408"/>
      <c r="BS13" s="408"/>
      <c r="BT13" s="408"/>
      <c r="BU13" s="409"/>
      <c r="BV13" s="407">
        <v>-875911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10</v>
      </c>
      <c r="CU13" s="378"/>
      <c r="CV13" s="378"/>
      <c r="CW13" s="378"/>
      <c r="CX13" s="378"/>
      <c r="CY13" s="378"/>
      <c r="CZ13" s="378"/>
      <c r="DA13" s="379"/>
      <c r="DB13" s="377">
        <v>10.1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52286</v>
      </c>
      <c r="S14" s="511"/>
      <c r="T14" s="511"/>
      <c r="U14" s="511"/>
      <c r="V14" s="512"/>
      <c r="W14" s="513"/>
      <c r="X14" s="423"/>
      <c r="Y14" s="423"/>
      <c r="Z14" s="423"/>
      <c r="AA14" s="423"/>
      <c r="AB14" s="424"/>
      <c r="AC14" s="503">
        <v>2.9</v>
      </c>
      <c r="AD14" s="504"/>
      <c r="AE14" s="504"/>
      <c r="AF14" s="504"/>
      <c r="AG14" s="505"/>
      <c r="AH14" s="503">
        <v>3.4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52.5</v>
      </c>
      <c r="CU14" s="515"/>
      <c r="CV14" s="515"/>
      <c r="CW14" s="515"/>
      <c r="CX14" s="515"/>
      <c r="CY14" s="515"/>
      <c r="CZ14" s="515"/>
      <c r="DA14" s="516"/>
      <c r="DB14" s="514">
        <v>59.2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51976</v>
      </c>
      <c r="S15" s="511"/>
      <c r="T15" s="511"/>
      <c r="U15" s="511"/>
      <c r="V15" s="512"/>
      <c r="W15" s="498" t="s">
        <v>139</v>
      </c>
      <c r="X15" s="420"/>
      <c r="Y15" s="420"/>
      <c r="Z15" s="420"/>
      <c r="AA15" s="420"/>
      <c r="AB15" s="421"/>
      <c r="AC15" s="383">
        <v>7084</v>
      </c>
      <c r="AD15" s="384"/>
      <c r="AE15" s="384"/>
      <c r="AF15" s="384"/>
      <c r="AG15" s="385"/>
      <c r="AH15" s="383">
        <v>8047</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6340231</v>
      </c>
      <c r="BO15" s="403"/>
      <c r="BP15" s="403"/>
      <c r="BQ15" s="403"/>
      <c r="BR15" s="403"/>
      <c r="BS15" s="403"/>
      <c r="BT15" s="403"/>
      <c r="BU15" s="404"/>
      <c r="BV15" s="402">
        <v>6629503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32.4</v>
      </c>
      <c r="AD16" s="504"/>
      <c r="AE16" s="504"/>
      <c r="AF16" s="504"/>
      <c r="AG16" s="505"/>
      <c r="AH16" s="503">
        <v>35.1</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9542649</v>
      </c>
      <c r="BO16" s="408"/>
      <c r="BP16" s="408"/>
      <c r="BQ16" s="408"/>
      <c r="BR16" s="408"/>
      <c r="BS16" s="408"/>
      <c r="BT16" s="408"/>
      <c r="BU16" s="409"/>
      <c r="BV16" s="407">
        <v>9625604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14119</v>
      </c>
      <c r="AD17" s="384"/>
      <c r="AE17" s="384"/>
      <c r="AF17" s="384"/>
      <c r="AG17" s="385"/>
      <c r="AH17" s="383">
        <v>14105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8129334</v>
      </c>
      <c r="BO17" s="408"/>
      <c r="BP17" s="408"/>
      <c r="BQ17" s="408"/>
      <c r="BR17" s="408"/>
      <c r="BS17" s="408"/>
      <c r="BT17" s="408"/>
      <c r="BU17" s="409"/>
      <c r="BV17" s="407">
        <v>8487264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92.13</v>
      </c>
      <c r="M18" s="472"/>
      <c r="N18" s="472"/>
      <c r="O18" s="472"/>
      <c r="P18" s="472"/>
      <c r="Q18" s="472"/>
      <c r="R18" s="473"/>
      <c r="S18" s="473"/>
      <c r="T18" s="473"/>
      <c r="U18" s="473"/>
      <c r="V18" s="474"/>
      <c r="W18" s="488"/>
      <c r="X18" s="489"/>
      <c r="Y18" s="489"/>
      <c r="Z18" s="489"/>
      <c r="AA18" s="489"/>
      <c r="AB18" s="499"/>
      <c r="AC18" s="371">
        <v>64.599999999999994</v>
      </c>
      <c r="AD18" s="372"/>
      <c r="AE18" s="372"/>
      <c r="AF18" s="372"/>
      <c r="AG18" s="475"/>
      <c r="AH18" s="371">
        <v>61.5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12506500</v>
      </c>
      <c r="BO18" s="408"/>
      <c r="BP18" s="408"/>
      <c r="BQ18" s="408"/>
      <c r="BR18" s="408"/>
      <c r="BS18" s="408"/>
      <c r="BT18" s="408"/>
      <c r="BU18" s="409"/>
      <c r="BV18" s="407">
        <v>12545351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558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16272367</v>
      </c>
      <c r="BO19" s="408"/>
      <c r="BP19" s="408"/>
      <c r="BQ19" s="408"/>
      <c r="BR19" s="408"/>
      <c r="BS19" s="408"/>
      <c r="BT19" s="408"/>
      <c r="BU19" s="409"/>
      <c r="BV19" s="407">
        <v>16550221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20953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23160367</v>
      </c>
      <c r="BO23" s="408"/>
      <c r="BP23" s="408"/>
      <c r="BQ23" s="408"/>
      <c r="BR23" s="408"/>
      <c r="BS23" s="408"/>
      <c r="BT23" s="408"/>
      <c r="BU23" s="409"/>
      <c r="BV23" s="407">
        <v>23102660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7776</v>
      </c>
      <c r="R24" s="384"/>
      <c r="S24" s="384"/>
      <c r="T24" s="384"/>
      <c r="U24" s="384"/>
      <c r="V24" s="385"/>
      <c r="W24" s="449"/>
      <c r="X24" s="440"/>
      <c r="Y24" s="441"/>
      <c r="Z24" s="380" t="s">
        <v>162</v>
      </c>
      <c r="AA24" s="381"/>
      <c r="AB24" s="381"/>
      <c r="AC24" s="381"/>
      <c r="AD24" s="381"/>
      <c r="AE24" s="381"/>
      <c r="AF24" s="381"/>
      <c r="AG24" s="382"/>
      <c r="AH24" s="383">
        <v>347</v>
      </c>
      <c r="AI24" s="384"/>
      <c r="AJ24" s="384"/>
      <c r="AK24" s="384"/>
      <c r="AL24" s="385"/>
      <c r="AM24" s="383">
        <v>1077088</v>
      </c>
      <c r="AN24" s="384"/>
      <c r="AO24" s="384"/>
      <c r="AP24" s="384"/>
      <c r="AQ24" s="384"/>
      <c r="AR24" s="385"/>
      <c r="AS24" s="383">
        <v>3104</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16711319</v>
      </c>
      <c r="BO24" s="408"/>
      <c r="BP24" s="408"/>
      <c r="BQ24" s="408"/>
      <c r="BR24" s="408"/>
      <c r="BS24" s="408"/>
      <c r="BT24" s="408"/>
      <c r="BU24" s="409"/>
      <c r="BV24" s="407">
        <v>16885572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6858</v>
      </c>
      <c r="R25" s="384"/>
      <c r="S25" s="384"/>
      <c r="T25" s="384"/>
      <c r="U25" s="384"/>
      <c r="V25" s="385"/>
      <c r="W25" s="449"/>
      <c r="X25" s="440"/>
      <c r="Y25" s="441"/>
      <c r="Z25" s="380" t="s">
        <v>165</v>
      </c>
      <c r="AA25" s="381"/>
      <c r="AB25" s="381"/>
      <c r="AC25" s="381"/>
      <c r="AD25" s="381"/>
      <c r="AE25" s="381"/>
      <c r="AF25" s="381"/>
      <c r="AG25" s="382"/>
      <c r="AH25" s="383" t="s">
        <v>130</v>
      </c>
      <c r="AI25" s="384"/>
      <c r="AJ25" s="384"/>
      <c r="AK25" s="384"/>
      <c r="AL25" s="385"/>
      <c r="AM25" s="383" t="s">
        <v>122</v>
      </c>
      <c r="AN25" s="384"/>
      <c r="AO25" s="384"/>
      <c r="AP25" s="384"/>
      <c r="AQ25" s="384"/>
      <c r="AR25" s="385"/>
      <c r="AS25" s="383" t="s">
        <v>130</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2015577</v>
      </c>
      <c r="BO25" s="403"/>
      <c r="BP25" s="403"/>
      <c r="BQ25" s="403"/>
      <c r="BR25" s="403"/>
      <c r="BS25" s="403"/>
      <c r="BT25" s="403"/>
      <c r="BU25" s="404"/>
      <c r="BV25" s="402">
        <v>2062396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6082</v>
      </c>
      <c r="R26" s="384"/>
      <c r="S26" s="384"/>
      <c r="T26" s="384"/>
      <c r="U26" s="384"/>
      <c r="V26" s="385"/>
      <c r="W26" s="449"/>
      <c r="X26" s="440"/>
      <c r="Y26" s="441"/>
      <c r="Z26" s="380" t="s">
        <v>168</v>
      </c>
      <c r="AA26" s="462"/>
      <c r="AB26" s="462"/>
      <c r="AC26" s="462"/>
      <c r="AD26" s="462"/>
      <c r="AE26" s="462"/>
      <c r="AF26" s="462"/>
      <c r="AG26" s="463"/>
      <c r="AH26" s="383">
        <v>4</v>
      </c>
      <c r="AI26" s="384"/>
      <c r="AJ26" s="384"/>
      <c r="AK26" s="384"/>
      <c r="AL26" s="385"/>
      <c r="AM26" s="383">
        <v>13896</v>
      </c>
      <c r="AN26" s="384"/>
      <c r="AO26" s="384"/>
      <c r="AP26" s="384"/>
      <c r="AQ26" s="384"/>
      <c r="AR26" s="385"/>
      <c r="AS26" s="383">
        <v>3474</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4560</v>
      </c>
      <c r="R27" s="384"/>
      <c r="S27" s="384"/>
      <c r="T27" s="384"/>
      <c r="U27" s="384"/>
      <c r="V27" s="385"/>
      <c r="W27" s="449"/>
      <c r="X27" s="440"/>
      <c r="Y27" s="441"/>
      <c r="Z27" s="380" t="s">
        <v>171</v>
      </c>
      <c r="AA27" s="381"/>
      <c r="AB27" s="381"/>
      <c r="AC27" s="381"/>
      <c r="AD27" s="381"/>
      <c r="AE27" s="381"/>
      <c r="AF27" s="381"/>
      <c r="AG27" s="382"/>
      <c r="AH27" s="383">
        <v>4</v>
      </c>
      <c r="AI27" s="384"/>
      <c r="AJ27" s="384"/>
      <c r="AK27" s="384"/>
      <c r="AL27" s="385"/>
      <c r="AM27" s="383">
        <v>12576</v>
      </c>
      <c r="AN27" s="384"/>
      <c r="AO27" s="384"/>
      <c r="AP27" s="384"/>
      <c r="AQ27" s="384"/>
      <c r="AR27" s="385"/>
      <c r="AS27" s="383">
        <v>3144</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776234</v>
      </c>
      <c r="BO27" s="411"/>
      <c r="BP27" s="411"/>
      <c r="BQ27" s="411"/>
      <c r="BR27" s="411"/>
      <c r="BS27" s="411"/>
      <c r="BT27" s="411"/>
      <c r="BU27" s="412"/>
      <c r="BV27" s="410">
        <v>776234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3990</v>
      </c>
      <c r="R28" s="384"/>
      <c r="S28" s="384"/>
      <c r="T28" s="384"/>
      <c r="U28" s="384"/>
      <c r="V28" s="385"/>
      <c r="W28" s="449"/>
      <c r="X28" s="440"/>
      <c r="Y28" s="441"/>
      <c r="Z28" s="380" t="s">
        <v>174</v>
      </c>
      <c r="AA28" s="381"/>
      <c r="AB28" s="381"/>
      <c r="AC28" s="381"/>
      <c r="AD28" s="381"/>
      <c r="AE28" s="381"/>
      <c r="AF28" s="381"/>
      <c r="AG28" s="382"/>
      <c r="AH28" s="383" t="s">
        <v>130</v>
      </c>
      <c r="AI28" s="384"/>
      <c r="AJ28" s="384"/>
      <c r="AK28" s="384"/>
      <c r="AL28" s="385"/>
      <c r="AM28" s="383" t="s">
        <v>122</v>
      </c>
      <c r="AN28" s="384"/>
      <c r="AO28" s="384"/>
      <c r="AP28" s="384"/>
      <c r="AQ28" s="384"/>
      <c r="AR28" s="385"/>
      <c r="AS28" s="383" t="s">
        <v>122</v>
      </c>
      <c r="AT28" s="384"/>
      <c r="AU28" s="384"/>
      <c r="AV28" s="384"/>
      <c r="AW28" s="384"/>
      <c r="AX28" s="386"/>
      <c r="AY28" s="390" t="s">
        <v>175</v>
      </c>
      <c r="AZ28" s="391"/>
      <c r="BA28" s="391"/>
      <c r="BB28" s="392"/>
      <c r="BC28" s="399" t="s">
        <v>42</v>
      </c>
      <c r="BD28" s="400"/>
      <c r="BE28" s="400"/>
      <c r="BF28" s="400"/>
      <c r="BG28" s="400"/>
      <c r="BH28" s="400"/>
      <c r="BI28" s="400"/>
      <c r="BJ28" s="400"/>
      <c r="BK28" s="400"/>
      <c r="BL28" s="400"/>
      <c r="BM28" s="401"/>
      <c r="BN28" s="402">
        <v>2111118</v>
      </c>
      <c r="BO28" s="403"/>
      <c r="BP28" s="403"/>
      <c r="BQ28" s="403"/>
      <c r="BR28" s="403"/>
      <c r="BS28" s="403"/>
      <c r="BT28" s="403"/>
      <c r="BU28" s="404"/>
      <c r="BV28" s="402">
        <v>1722118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16</v>
      </c>
      <c r="M29" s="384"/>
      <c r="N29" s="384"/>
      <c r="O29" s="384"/>
      <c r="P29" s="385"/>
      <c r="Q29" s="383">
        <v>3700</v>
      </c>
      <c r="R29" s="384"/>
      <c r="S29" s="384"/>
      <c r="T29" s="384"/>
      <c r="U29" s="384"/>
      <c r="V29" s="385"/>
      <c r="W29" s="450"/>
      <c r="X29" s="451"/>
      <c r="Y29" s="452"/>
      <c r="Z29" s="380" t="s">
        <v>177</v>
      </c>
      <c r="AA29" s="381"/>
      <c r="AB29" s="381"/>
      <c r="AC29" s="381"/>
      <c r="AD29" s="381"/>
      <c r="AE29" s="381"/>
      <c r="AF29" s="381"/>
      <c r="AG29" s="382"/>
      <c r="AH29" s="383">
        <v>351</v>
      </c>
      <c r="AI29" s="384"/>
      <c r="AJ29" s="384"/>
      <c r="AK29" s="384"/>
      <c r="AL29" s="385"/>
      <c r="AM29" s="383">
        <v>1089664</v>
      </c>
      <c r="AN29" s="384"/>
      <c r="AO29" s="384"/>
      <c r="AP29" s="384"/>
      <c r="AQ29" s="384"/>
      <c r="AR29" s="385"/>
      <c r="AS29" s="383">
        <v>3104</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954814</v>
      </c>
      <c r="BO29" s="408"/>
      <c r="BP29" s="408"/>
      <c r="BQ29" s="408"/>
      <c r="BR29" s="408"/>
      <c r="BS29" s="408"/>
      <c r="BT29" s="408"/>
      <c r="BU29" s="409"/>
      <c r="BV29" s="407">
        <v>1049578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2135470</v>
      </c>
      <c r="BO30" s="411"/>
      <c r="BP30" s="411"/>
      <c r="BQ30" s="411"/>
      <c r="BR30" s="411"/>
      <c r="BS30" s="411"/>
      <c r="BT30" s="411"/>
      <c r="BU30" s="412"/>
      <c r="BV30" s="410">
        <v>2070434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周南地区衛生施設組合一般会計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牛島海運</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墓園特別会計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病院事業会計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光地区消防組合一般会計</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光市スポーツ振興会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IF('各会計、関係団体の財政状況及び健全化判断比率'!B33="","",'各会計、関係団体の財政状況及び健全化判断比率'!B33)</f>
        <v>介護老人保健施設事業会計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周南東部環境施設組合一般会計</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光市文化振興財団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山口県市町総合事務組合一般会計</v>
      </c>
      <c r="BZ37" s="365"/>
      <c r="CA37" s="365"/>
      <c r="CB37" s="365"/>
      <c r="CC37" s="365"/>
      <c r="CD37" s="365"/>
      <c r="CE37" s="365"/>
      <c r="CF37" s="365"/>
      <c r="CG37" s="365"/>
      <c r="CH37" s="365"/>
      <c r="CI37" s="365"/>
      <c r="CJ37" s="365"/>
      <c r="CK37" s="365"/>
      <c r="CL37" s="365"/>
      <c r="CM37" s="365"/>
      <c r="CN37" s="193"/>
      <c r="CO37" s="366">
        <f t="shared" si="3"/>
        <v>23</v>
      </c>
      <c r="CP37" s="366"/>
      <c r="CQ37" s="365" t="str">
        <f>IF('各会計、関係団体の財政状況及び健全化判断比率'!BS10="","",'各会計、関係団体の財政状況及び健全化判断比率'!BS10)</f>
        <v>やまぐち農林振興公社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山口県市町総合事務組合非常勤職員公務災害補償特別会計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山口県市町総合事務組合交通災害共済特別会計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山口県市町総合事務組合山口県自治会館管理特別会計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山口県後期高齢者医療広域連合一般会計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山口県後期高齢者医療広域連合後期高齢者医療特別会計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1UC1yR7lHKm9xSqBjPfh3vrlomHKfYoRAbAbf94SPE3X47SkVf5yiv6nT4a+Qt+MvOEQOri/5F8ToWDa8kC7A==" saltValue="vNYTa1gw4NH1rBoinabk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6" t="s">
        <v>565</v>
      </c>
      <c r="D34" s="1186"/>
      <c r="E34" s="1187"/>
      <c r="F34" s="32" t="s">
        <v>566</v>
      </c>
      <c r="G34" s="33" t="s">
        <v>566</v>
      </c>
      <c r="H34" s="33" t="s">
        <v>567</v>
      </c>
      <c r="I34" s="33" t="s">
        <v>567</v>
      </c>
      <c r="J34" s="34" t="s">
        <v>568</v>
      </c>
      <c r="K34" s="22"/>
      <c r="L34" s="22"/>
      <c r="M34" s="22"/>
      <c r="N34" s="22"/>
      <c r="O34" s="22"/>
      <c r="P34" s="22"/>
    </row>
    <row r="35" spans="1:16" ht="39" customHeight="1" x14ac:dyDescent="0.15">
      <c r="A35" s="22"/>
      <c r="B35" s="35"/>
      <c r="C35" s="1180" t="s">
        <v>569</v>
      </c>
      <c r="D35" s="1181"/>
      <c r="E35" s="1182"/>
      <c r="F35" s="36">
        <v>34.82</v>
      </c>
      <c r="G35" s="37">
        <v>35.01</v>
      </c>
      <c r="H35" s="37">
        <v>36.65</v>
      </c>
      <c r="I35" s="37">
        <v>39.86</v>
      </c>
      <c r="J35" s="38">
        <v>40.58</v>
      </c>
      <c r="K35" s="22"/>
      <c r="L35" s="22"/>
      <c r="M35" s="22"/>
      <c r="N35" s="22"/>
      <c r="O35" s="22"/>
      <c r="P35" s="22"/>
    </row>
    <row r="36" spans="1:16" ht="39" customHeight="1" x14ac:dyDescent="0.15">
      <c r="A36" s="22"/>
      <c r="B36" s="35"/>
      <c r="C36" s="1180" t="s">
        <v>570</v>
      </c>
      <c r="D36" s="1181"/>
      <c r="E36" s="1182"/>
      <c r="F36" s="36">
        <v>6.38</v>
      </c>
      <c r="G36" s="37">
        <v>7.33</v>
      </c>
      <c r="H36" s="37">
        <v>8.43</v>
      </c>
      <c r="I36" s="37">
        <v>8.73</v>
      </c>
      <c r="J36" s="38">
        <v>9.32</v>
      </c>
      <c r="K36" s="22"/>
      <c r="L36" s="22"/>
      <c r="M36" s="22"/>
      <c r="N36" s="22"/>
      <c r="O36" s="22"/>
      <c r="P36" s="22"/>
    </row>
    <row r="37" spans="1:16" ht="39" customHeight="1" x14ac:dyDescent="0.15">
      <c r="A37" s="22"/>
      <c r="B37" s="35"/>
      <c r="C37" s="1180" t="s">
        <v>571</v>
      </c>
      <c r="D37" s="1181"/>
      <c r="E37" s="1182"/>
      <c r="F37" s="36">
        <v>2.09</v>
      </c>
      <c r="G37" s="37">
        <v>2.93</v>
      </c>
      <c r="H37" s="37">
        <v>2.2400000000000002</v>
      </c>
      <c r="I37" s="37">
        <v>3.35</v>
      </c>
      <c r="J37" s="38">
        <v>4.95</v>
      </c>
      <c r="K37" s="22"/>
      <c r="L37" s="22"/>
      <c r="M37" s="22"/>
      <c r="N37" s="22"/>
      <c r="O37" s="22"/>
      <c r="P37" s="22"/>
    </row>
    <row r="38" spans="1:16" ht="39" customHeight="1" x14ac:dyDescent="0.15">
      <c r="A38" s="22"/>
      <c r="B38" s="35"/>
      <c r="C38" s="1180" t="s">
        <v>572</v>
      </c>
      <c r="D38" s="1181"/>
      <c r="E38" s="1182"/>
      <c r="F38" s="36">
        <v>5.7</v>
      </c>
      <c r="G38" s="37">
        <v>5.29</v>
      </c>
      <c r="H38" s="37">
        <v>5.66</v>
      </c>
      <c r="I38" s="37">
        <v>5.19</v>
      </c>
      <c r="J38" s="38">
        <v>4.8600000000000003</v>
      </c>
      <c r="K38" s="22"/>
      <c r="L38" s="22"/>
      <c r="M38" s="22"/>
      <c r="N38" s="22"/>
      <c r="O38" s="22"/>
      <c r="P38" s="22"/>
    </row>
    <row r="39" spans="1:16" ht="39" customHeight="1" x14ac:dyDescent="0.15">
      <c r="A39" s="22"/>
      <c r="B39" s="35"/>
      <c r="C39" s="1180" t="s">
        <v>573</v>
      </c>
      <c r="D39" s="1181"/>
      <c r="E39" s="1182"/>
      <c r="F39" s="36">
        <v>3.42</v>
      </c>
      <c r="G39" s="37">
        <v>3.19</v>
      </c>
      <c r="H39" s="37">
        <v>3.03</v>
      </c>
      <c r="I39" s="37">
        <v>2.84</v>
      </c>
      <c r="J39" s="38">
        <v>2.39</v>
      </c>
      <c r="K39" s="22"/>
      <c r="L39" s="22"/>
      <c r="M39" s="22"/>
      <c r="N39" s="22"/>
      <c r="O39" s="22"/>
      <c r="P39" s="22"/>
    </row>
    <row r="40" spans="1:16" ht="39" customHeight="1" x14ac:dyDescent="0.15">
      <c r="A40" s="22"/>
      <c r="B40" s="35"/>
      <c r="C40" s="1180" t="s">
        <v>574</v>
      </c>
      <c r="D40" s="1181"/>
      <c r="E40" s="1182"/>
      <c r="F40" s="36">
        <v>0.81</v>
      </c>
      <c r="G40" s="37">
        <v>0.91</v>
      </c>
      <c r="H40" s="37">
        <v>1</v>
      </c>
      <c r="I40" s="37">
        <v>1.44</v>
      </c>
      <c r="J40" s="38">
        <v>2.11</v>
      </c>
      <c r="K40" s="22"/>
      <c r="L40" s="22"/>
      <c r="M40" s="22"/>
      <c r="N40" s="22"/>
      <c r="O40" s="22"/>
      <c r="P40" s="22"/>
    </row>
    <row r="41" spans="1:16" ht="39" customHeight="1" x14ac:dyDescent="0.15">
      <c r="A41" s="22"/>
      <c r="B41" s="35"/>
      <c r="C41" s="1180" t="s">
        <v>575</v>
      </c>
      <c r="D41" s="1181"/>
      <c r="E41" s="1182"/>
      <c r="F41" s="36">
        <v>0.02</v>
      </c>
      <c r="G41" s="37">
        <v>0.06</v>
      </c>
      <c r="H41" s="37">
        <v>0.08</v>
      </c>
      <c r="I41" s="37">
        <v>0.02</v>
      </c>
      <c r="J41" s="38">
        <v>0.02</v>
      </c>
      <c r="K41" s="22"/>
      <c r="L41" s="22"/>
      <c r="M41" s="22"/>
      <c r="N41" s="22"/>
      <c r="O41" s="22"/>
      <c r="P41" s="22"/>
    </row>
    <row r="42" spans="1:16" ht="39" customHeight="1" x14ac:dyDescent="0.15">
      <c r="A42" s="22"/>
      <c r="B42" s="39"/>
      <c r="C42" s="1180" t="s">
        <v>576</v>
      </c>
      <c r="D42" s="1181"/>
      <c r="E42" s="1182"/>
      <c r="F42" s="36" t="s">
        <v>515</v>
      </c>
      <c r="G42" s="37" t="s">
        <v>515</v>
      </c>
      <c r="H42" s="37" t="s">
        <v>515</v>
      </c>
      <c r="I42" s="37" t="s">
        <v>515</v>
      </c>
      <c r="J42" s="38" t="s">
        <v>515</v>
      </c>
      <c r="K42" s="22"/>
      <c r="L42" s="22"/>
      <c r="M42" s="22"/>
      <c r="N42" s="22"/>
      <c r="O42" s="22"/>
      <c r="P42" s="22"/>
    </row>
    <row r="43" spans="1:16" ht="39" customHeight="1" thickBot="1" x14ac:dyDescent="0.2">
      <c r="A43" s="22"/>
      <c r="B43" s="40"/>
      <c r="C43" s="1183" t="s">
        <v>577</v>
      </c>
      <c r="D43" s="1184"/>
      <c r="E43" s="1185"/>
      <c r="F43" s="41">
        <v>0</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AUcBOfVxbYrPJx+Oj7cMIUycvEkTdmt4FWpVEPAEVCMMPNdY903qKPH77LnSZ/F1SOrV7rvtpWBXYSck/nwg==" saltValue="GP//G2wTe/7SRmbViNH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2022</v>
      </c>
      <c r="L45" s="60">
        <v>2199</v>
      </c>
      <c r="M45" s="60">
        <v>2265</v>
      </c>
      <c r="N45" s="60">
        <v>2190</v>
      </c>
      <c r="O45" s="61">
        <v>2099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x14ac:dyDescent="0.15">
      <c r="A48" s="48"/>
      <c r="B48" s="1198"/>
      <c r="C48" s="1199"/>
      <c r="D48" s="62"/>
      <c r="E48" s="1190" t="s">
        <v>15</v>
      </c>
      <c r="F48" s="1190"/>
      <c r="G48" s="1190"/>
      <c r="H48" s="1190"/>
      <c r="I48" s="1190"/>
      <c r="J48" s="1191"/>
      <c r="K48" s="63">
        <v>1303</v>
      </c>
      <c r="L48" s="64">
        <v>1306</v>
      </c>
      <c r="M48" s="64">
        <v>1237</v>
      </c>
      <c r="N48" s="64">
        <v>1199</v>
      </c>
      <c r="O48" s="65">
        <v>1163</v>
      </c>
      <c r="P48" s="48"/>
      <c r="Q48" s="48"/>
      <c r="R48" s="48"/>
      <c r="S48" s="48"/>
      <c r="T48" s="48"/>
      <c r="U48" s="48"/>
    </row>
    <row r="49" spans="1:21" ht="30.75" customHeight="1" x14ac:dyDescent="0.15">
      <c r="A49" s="48"/>
      <c r="B49" s="1198"/>
      <c r="C49" s="1199"/>
      <c r="D49" s="62"/>
      <c r="E49" s="1190" t="s">
        <v>16</v>
      </c>
      <c r="F49" s="1190"/>
      <c r="G49" s="1190"/>
      <c r="H49" s="1190"/>
      <c r="I49" s="1190"/>
      <c r="J49" s="1191"/>
      <c r="K49" s="63">
        <v>155</v>
      </c>
      <c r="L49" s="64">
        <v>131</v>
      </c>
      <c r="M49" s="64">
        <v>135</v>
      </c>
      <c r="N49" s="64">
        <v>139</v>
      </c>
      <c r="O49" s="65">
        <v>152</v>
      </c>
      <c r="P49" s="48"/>
      <c r="Q49" s="48"/>
      <c r="R49" s="48"/>
      <c r="S49" s="48"/>
      <c r="T49" s="48"/>
      <c r="U49" s="48"/>
    </row>
    <row r="50" spans="1:21" ht="30.75" customHeight="1" x14ac:dyDescent="0.15">
      <c r="A50" s="48"/>
      <c r="B50" s="1198"/>
      <c r="C50" s="1199"/>
      <c r="D50" s="62"/>
      <c r="E50" s="1190" t="s">
        <v>17</v>
      </c>
      <c r="F50" s="1190"/>
      <c r="G50" s="1190"/>
      <c r="H50" s="1190"/>
      <c r="I50" s="1190"/>
      <c r="J50" s="1191"/>
      <c r="K50" s="63">
        <v>25</v>
      </c>
      <c r="L50" s="64">
        <v>19</v>
      </c>
      <c r="M50" s="64">
        <v>17</v>
      </c>
      <c r="N50" s="64">
        <v>15</v>
      </c>
      <c r="O50" s="65">
        <v>13</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t="s">
        <v>515</v>
      </c>
      <c r="O51" s="65" t="s">
        <v>515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2471</v>
      </c>
      <c r="L52" s="64">
        <v>2552</v>
      </c>
      <c r="M52" s="64">
        <v>2509</v>
      </c>
      <c r="N52" s="64">
        <v>2444</v>
      </c>
      <c r="O52" s="65">
        <v>2427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1034</v>
      </c>
      <c r="L53" s="69">
        <v>1103</v>
      </c>
      <c r="M53" s="69">
        <v>1145</v>
      </c>
      <c r="N53" s="69">
        <v>1099</v>
      </c>
      <c r="O53" s="70">
        <v>1000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nnToFuWse3g6oGvF2+oN25CnH/44RuieCfQSpDae51TCkFaHK2dBMJINm0OepPI+XLsKli7HencGRRBdGMsDw==" saltValue="aKtVITqkiU/OZz8dyGLR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16" t="s">
        <v>24</v>
      </c>
      <c r="C41" s="1217"/>
      <c r="D41" s="81"/>
      <c r="E41" s="1218" t="s">
        <v>25</v>
      </c>
      <c r="F41" s="1218"/>
      <c r="G41" s="1218"/>
      <c r="H41" s="1219"/>
      <c r="I41" s="82">
        <v>22980</v>
      </c>
      <c r="J41" s="83">
        <v>23810</v>
      </c>
      <c r="K41" s="83">
        <v>23813</v>
      </c>
      <c r="L41" s="83">
        <v>23402</v>
      </c>
      <c r="M41" s="84">
        <v>23406</v>
      </c>
    </row>
    <row r="42" spans="2:13" ht="27.75" customHeight="1" x14ac:dyDescent="0.15">
      <c r="B42" s="1206"/>
      <c r="C42" s="1207"/>
      <c r="D42" s="85"/>
      <c r="E42" s="1210" t="s">
        <v>26</v>
      </c>
      <c r="F42" s="1210"/>
      <c r="G42" s="1210"/>
      <c r="H42" s="1211"/>
      <c r="I42" s="86">
        <v>81</v>
      </c>
      <c r="J42" s="87">
        <v>64</v>
      </c>
      <c r="K42" s="87">
        <v>49</v>
      </c>
      <c r="L42" s="87">
        <v>36</v>
      </c>
      <c r="M42" s="88">
        <v>24</v>
      </c>
    </row>
    <row r="43" spans="2:13" ht="27.75" customHeight="1" x14ac:dyDescent="0.15">
      <c r="B43" s="1206"/>
      <c r="C43" s="1207"/>
      <c r="D43" s="85"/>
      <c r="E43" s="1210" t="s">
        <v>27</v>
      </c>
      <c r="F43" s="1210"/>
      <c r="G43" s="1210"/>
      <c r="H43" s="1211"/>
      <c r="I43" s="86">
        <v>10982</v>
      </c>
      <c r="J43" s="87">
        <v>10277</v>
      </c>
      <c r="K43" s="87">
        <v>9494</v>
      </c>
      <c r="L43" s="87">
        <v>9159</v>
      </c>
      <c r="M43" s="88">
        <v>9275</v>
      </c>
    </row>
    <row r="44" spans="2:13" ht="27.75" customHeight="1" x14ac:dyDescent="0.15">
      <c r="B44" s="1206"/>
      <c r="C44" s="1207"/>
      <c r="D44" s="85"/>
      <c r="E44" s="1210" t="s">
        <v>28</v>
      </c>
      <c r="F44" s="1210"/>
      <c r="G44" s="1210"/>
      <c r="H44" s="1211"/>
      <c r="I44" s="86">
        <v>1022</v>
      </c>
      <c r="J44" s="87">
        <v>1175</v>
      </c>
      <c r="K44" s="87">
        <v>1521</v>
      </c>
      <c r="L44" s="87">
        <v>1833</v>
      </c>
      <c r="M44" s="88">
        <v>1735</v>
      </c>
    </row>
    <row r="45" spans="2:13" ht="27.75" customHeight="1" x14ac:dyDescent="0.15">
      <c r="B45" s="1206"/>
      <c r="C45" s="1207"/>
      <c r="D45" s="85"/>
      <c r="E45" s="1210" t="s">
        <v>29</v>
      </c>
      <c r="F45" s="1210"/>
      <c r="G45" s="1210"/>
      <c r="H45" s="1211"/>
      <c r="I45" s="86">
        <v>3487</v>
      </c>
      <c r="J45" s="87">
        <v>3272</v>
      </c>
      <c r="K45" s="87">
        <v>2927</v>
      </c>
      <c r="L45" s="87">
        <v>2840</v>
      </c>
      <c r="M45" s="88">
        <v>2590</v>
      </c>
    </row>
    <row r="46" spans="2:13" ht="27.75" customHeight="1" x14ac:dyDescent="0.15">
      <c r="B46" s="1206"/>
      <c r="C46" s="1207"/>
      <c r="D46" s="89"/>
      <c r="E46" s="1210" t="s">
        <v>30</v>
      </c>
      <c r="F46" s="1210"/>
      <c r="G46" s="1210"/>
      <c r="H46" s="1211"/>
      <c r="I46" s="86">
        <v>26</v>
      </c>
      <c r="J46" s="87">
        <v>20</v>
      </c>
      <c r="K46" s="87">
        <v>25</v>
      </c>
      <c r="L46" s="87">
        <v>16</v>
      </c>
      <c r="M46" s="88">
        <v>19</v>
      </c>
    </row>
    <row r="47" spans="2:13" ht="27.75" customHeight="1" x14ac:dyDescent="0.15">
      <c r="B47" s="1206"/>
      <c r="C47" s="1207"/>
      <c r="D47" s="90"/>
      <c r="E47" s="1220" t="s">
        <v>31</v>
      </c>
      <c r="F47" s="1221"/>
      <c r="G47" s="1221"/>
      <c r="H47" s="1222"/>
      <c r="I47" s="86" t="s">
        <v>515</v>
      </c>
      <c r="J47" s="87" t="s">
        <v>515</v>
      </c>
      <c r="K47" s="87" t="s">
        <v>515</v>
      </c>
      <c r="L47" s="87" t="s">
        <v>515</v>
      </c>
      <c r="M47" s="88" t="s">
        <v>515</v>
      </c>
    </row>
    <row r="48" spans="2:13" ht="27.75" customHeight="1" x14ac:dyDescent="0.15">
      <c r="B48" s="1206"/>
      <c r="C48" s="1207"/>
      <c r="D48" s="85"/>
      <c r="E48" s="1210" t="s">
        <v>32</v>
      </c>
      <c r="F48" s="1210"/>
      <c r="G48" s="1210"/>
      <c r="H48" s="1211"/>
      <c r="I48" s="86" t="s">
        <v>515</v>
      </c>
      <c r="J48" s="87" t="s">
        <v>515</v>
      </c>
      <c r="K48" s="87" t="s">
        <v>515</v>
      </c>
      <c r="L48" s="87" t="s">
        <v>515</v>
      </c>
      <c r="M48" s="88" t="s">
        <v>515</v>
      </c>
    </row>
    <row r="49" spans="2:13" ht="27.75" customHeight="1" x14ac:dyDescent="0.15">
      <c r="B49" s="1208"/>
      <c r="C49" s="1209"/>
      <c r="D49" s="85"/>
      <c r="E49" s="1210" t="s">
        <v>33</v>
      </c>
      <c r="F49" s="1210"/>
      <c r="G49" s="1210"/>
      <c r="H49" s="1211"/>
      <c r="I49" s="86" t="s">
        <v>515</v>
      </c>
      <c r="J49" s="87" t="s">
        <v>515</v>
      </c>
      <c r="K49" s="87" t="s">
        <v>515</v>
      </c>
      <c r="L49" s="87" t="s">
        <v>515</v>
      </c>
      <c r="M49" s="88" t="s">
        <v>515</v>
      </c>
    </row>
    <row r="50" spans="2:13" ht="27.75" customHeight="1" x14ac:dyDescent="0.15">
      <c r="B50" s="1204" t="s">
        <v>34</v>
      </c>
      <c r="C50" s="1205"/>
      <c r="D50" s="91"/>
      <c r="E50" s="1210" t="s">
        <v>35</v>
      </c>
      <c r="F50" s="1210"/>
      <c r="G50" s="1210"/>
      <c r="H50" s="1211"/>
      <c r="I50" s="86">
        <v>6135</v>
      </c>
      <c r="J50" s="87">
        <v>5442</v>
      </c>
      <c r="K50" s="87">
        <v>5077</v>
      </c>
      <c r="L50" s="87">
        <v>4491</v>
      </c>
      <c r="M50" s="88">
        <v>4983</v>
      </c>
    </row>
    <row r="51" spans="2:13" ht="27.75" customHeight="1" x14ac:dyDescent="0.15">
      <c r="B51" s="1206"/>
      <c r="C51" s="1207"/>
      <c r="D51" s="85"/>
      <c r="E51" s="1210" t="s">
        <v>36</v>
      </c>
      <c r="F51" s="1210"/>
      <c r="G51" s="1210"/>
      <c r="H51" s="1211"/>
      <c r="I51" s="86">
        <v>3980</v>
      </c>
      <c r="J51" s="87">
        <v>3733</v>
      </c>
      <c r="K51" s="87">
        <v>3524</v>
      </c>
      <c r="L51" s="87">
        <v>3405</v>
      </c>
      <c r="M51" s="88">
        <v>3266</v>
      </c>
    </row>
    <row r="52" spans="2:13" ht="27.75" customHeight="1" x14ac:dyDescent="0.15">
      <c r="B52" s="1208"/>
      <c r="C52" s="1209"/>
      <c r="D52" s="85"/>
      <c r="E52" s="1210" t="s">
        <v>37</v>
      </c>
      <c r="F52" s="1210"/>
      <c r="G52" s="1210"/>
      <c r="H52" s="1211"/>
      <c r="I52" s="86">
        <v>22229</v>
      </c>
      <c r="J52" s="87">
        <v>22787</v>
      </c>
      <c r="K52" s="87">
        <v>23056</v>
      </c>
      <c r="L52" s="87">
        <v>23067</v>
      </c>
      <c r="M52" s="88">
        <v>23244</v>
      </c>
    </row>
    <row r="53" spans="2:13" ht="27.75" customHeight="1" thickBot="1" x14ac:dyDescent="0.2">
      <c r="B53" s="1212" t="s">
        <v>38</v>
      </c>
      <c r="C53" s="1213"/>
      <c r="D53" s="92"/>
      <c r="E53" s="1214" t="s">
        <v>39</v>
      </c>
      <c r="F53" s="1214"/>
      <c r="G53" s="1214"/>
      <c r="H53" s="1215"/>
      <c r="I53" s="93">
        <v>6234</v>
      </c>
      <c r="J53" s="94">
        <v>6658</v>
      </c>
      <c r="K53" s="94">
        <v>6172</v>
      </c>
      <c r="L53" s="94">
        <v>6323</v>
      </c>
      <c r="M53" s="95">
        <v>5555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3JqXj+w516ZYqr2XNTU9I/PJBH2oTz9VdHNxyDukO0a0tCkid0lNZkh06g5HO1WakZG25wOlZMpC014pz80Q==" saltValue="84X4Z1APepKcQKMAeBil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31" t="s">
        <v>42</v>
      </c>
      <c r="D55" s="1231"/>
      <c r="E55" s="1232"/>
      <c r="F55" s="107">
        <v>2521</v>
      </c>
      <c r="G55" s="107">
        <v>1722</v>
      </c>
      <c r="H55" s="108">
        <v>2111</v>
      </c>
    </row>
    <row r="56" spans="2:8" ht="52.5" customHeight="1" x14ac:dyDescent="0.15">
      <c r="B56" s="109"/>
      <c r="C56" s="1233" t="s">
        <v>43</v>
      </c>
      <c r="D56" s="1233"/>
      <c r="E56" s="1234"/>
      <c r="F56" s="110">
        <v>845</v>
      </c>
      <c r="G56" s="110">
        <v>1050</v>
      </c>
      <c r="H56" s="111">
        <v>955</v>
      </c>
    </row>
    <row r="57" spans="2:8" ht="53.25" customHeight="1" x14ac:dyDescent="0.15">
      <c r="B57" s="109"/>
      <c r="C57" s="1235" t="s">
        <v>44</v>
      </c>
      <c r="D57" s="1235"/>
      <c r="E57" s="1236"/>
      <c r="F57" s="112">
        <v>2070</v>
      </c>
      <c r="G57" s="112">
        <v>2070</v>
      </c>
      <c r="H57" s="113">
        <v>2135</v>
      </c>
    </row>
    <row r="58" spans="2:8" ht="45.75" customHeight="1" x14ac:dyDescent="0.15">
      <c r="B58" s="114"/>
      <c r="C58" s="1223" t="s">
        <v>596</v>
      </c>
      <c r="D58" s="1224"/>
      <c r="E58" s="1225"/>
      <c r="F58" s="115">
        <v>1434</v>
      </c>
      <c r="G58" s="115">
        <v>1434</v>
      </c>
      <c r="H58" s="116">
        <v>1434</v>
      </c>
    </row>
    <row r="59" spans="2:8" ht="45.75" customHeight="1" x14ac:dyDescent="0.15">
      <c r="B59" s="114"/>
      <c r="C59" s="1223" t="s">
        <v>597</v>
      </c>
      <c r="D59" s="1224"/>
      <c r="E59" s="1225"/>
      <c r="F59" s="115" t="s">
        <v>600</v>
      </c>
      <c r="G59" s="115" t="s">
        <v>600</v>
      </c>
      <c r="H59" s="116">
        <v>550</v>
      </c>
    </row>
    <row r="60" spans="2:8" ht="45.75" customHeight="1" x14ac:dyDescent="0.15">
      <c r="B60" s="114"/>
      <c r="C60" s="1223" t="s">
        <v>598</v>
      </c>
      <c r="D60" s="1224"/>
      <c r="E60" s="1225"/>
      <c r="F60" s="115">
        <v>100</v>
      </c>
      <c r="G60" s="115">
        <v>100</v>
      </c>
      <c r="H60" s="116">
        <v>100</v>
      </c>
    </row>
    <row r="61" spans="2:8" ht="45.75" customHeight="1" x14ac:dyDescent="0.15">
      <c r="B61" s="114"/>
      <c r="C61" s="1223" t="s">
        <v>599</v>
      </c>
      <c r="D61" s="1224"/>
      <c r="E61" s="1225"/>
      <c r="F61" s="115">
        <v>52</v>
      </c>
      <c r="G61" s="115">
        <v>52</v>
      </c>
      <c r="H61" s="116">
        <v>52</v>
      </c>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5437</v>
      </c>
      <c r="G63" s="121">
        <v>4842</v>
      </c>
      <c r="H63" s="122">
        <v>5201</v>
      </c>
    </row>
    <row r="64" spans="2:8" ht="15" customHeight="1" x14ac:dyDescent="0.15"/>
    <row r="65" ht="0" hidden="1" customHeight="1" x14ac:dyDescent="0.15"/>
    <row r="66" ht="0" hidden="1" customHeight="1" x14ac:dyDescent="0.15"/>
  </sheetData>
  <sheetProtection algorithmName="SHA-512" hashValue="c0lg59ulM8TeOdZa+aVA16YthMwrcItNpwUMquwOJL6nW8sUQhPGpfeBTx4MCj3qfvnfh3FBGkXGSxTelCjHRw==" saltValue="iUPbu4mGMXb/RUx1bXAL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A185-8A5A-4DA1-9F52-D811268AB5DD}">
  <sheetPr>
    <pageSetUpPr fitToPage="1"/>
  </sheetPr>
  <dimension ref="A1:WZM191"/>
  <sheetViews>
    <sheetView showGridLines="0" tabSelected="1" zoomScale="85" zoomScaleNormal="85"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606</v>
      </c>
      <c r="AO51" s="1275"/>
      <c r="AP51" s="1275"/>
      <c r="AQ51" s="1275"/>
      <c r="AR51" s="1275"/>
      <c r="AS51" s="1275"/>
      <c r="AT51" s="1275"/>
      <c r="AU51" s="1275"/>
      <c r="AV51" s="1275"/>
      <c r="AW51" s="1275"/>
      <c r="AX51" s="1275"/>
      <c r="AY51" s="1275"/>
      <c r="AZ51" s="1275"/>
      <c r="BA51" s="1275"/>
      <c r="BB51" s="1275" t="s">
        <v>607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56.3</v>
      </c>
      <c r="CG51" s="1277"/>
      <c r="CH51" s="1277"/>
      <c r="CI51" s="1277"/>
      <c r="CJ51" s="1277"/>
      <c r="CK51" s="1277"/>
      <c r="CL51" s="1277"/>
      <c r="CM51" s="1277"/>
      <c r="CN51" s="1277">
        <v>59.2</v>
      </c>
      <c r="CO51" s="1277"/>
      <c r="CP51" s="1277"/>
      <c r="CQ51" s="1277"/>
      <c r="CR51" s="1277"/>
      <c r="CS51" s="1277"/>
      <c r="CT51" s="1277"/>
      <c r="CU51" s="1277"/>
      <c r="CV51" s="1277">
        <v>52.5</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61.6</v>
      </c>
      <c r="CG53" s="1277"/>
      <c r="CH53" s="1277"/>
      <c r="CI53" s="1277"/>
      <c r="CJ53" s="1277"/>
      <c r="CK53" s="1277"/>
      <c r="CL53" s="1277"/>
      <c r="CM53" s="1277"/>
      <c r="CN53" s="1277">
        <v>63.3</v>
      </c>
      <c r="CO53" s="1277"/>
      <c r="CP53" s="1277"/>
      <c r="CQ53" s="1277"/>
      <c r="CR53" s="1277"/>
      <c r="CS53" s="1277"/>
      <c r="CT53" s="1277"/>
      <c r="CU53" s="1277"/>
      <c r="CV53" s="1277">
        <v>64.900000000000006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609</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610</v>
      </c>
    </row>
    <row r="64" spans="1:109" x14ac:dyDescent="0.15">
      <c r="B64" s="1246"/>
      <c r="G64" s="1253"/>
      <c r="I64" s="1287"/>
      <c r="J64" s="1287"/>
      <c r="K64" s="1287"/>
      <c r="L64" s="1287"/>
      <c r="M64" s="1287"/>
      <c r="N64" s="1288"/>
      <c r="AM64" s="1253"/>
      <c r="AN64" s="1253" t="s">
        <v>603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605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606</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58</v>
      </c>
      <c r="BQ73" s="1277"/>
      <c r="BR73" s="1277"/>
      <c r="BS73" s="1277"/>
      <c r="BT73" s="1277"/>
      <c r="BU73" s="1277"/>
      <c r="BV73" s="1277"/>
      <c r="BW73" s="1277"/>
      <c r="BX73" s="1277">
        <v>59.3</v>
      </c>
      <c r="BY73" s="1277"/>
      <c r="BZ73" s="1277"/>
      <c r="CA73" s="1277"/>
      <c r="CB73" s="1277"/>
      <c r="CC73" s="1277"/>
      <c r="CD73" s="1277"/>
      <c r="CE73" s="1277"/>
      <c r="CF73" s="1277">
        <v>56.3</v>
      </c>
      <c r="CG73" s="1277"/>
      <c r="CH73" s="1277"/>
      <c r="CI73" s="1277"/>
      <c r="CJ73" s="1277"/>
      <c r="CK73" s="1277"/>
      <c r="CL73" s="1277"/>
      <c r="CM73" s="1277"/>
      <c r="CN73" s="1277">
        <v>59.2</v>
      </c>
      <c r="CO73" s="1277"/>
      <c r="CP73" s="1277"/>
      <c r="CQ73" s="1277"/>
      <c r="CR73" s="1277"/>
      <c r="CS73" s="1277"/>
      <c r="CT73" s="1277"/>
      <c r="CU73" s="1277"/>
      <c r="CV73" s="1277">
        <v>52.5</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612</v>
      </c>
      <c r="BC75" s="1275"/>
      <c r="BD75" s="1275"/>
      <c r="BE75" s="1275"/>
      <c r="BF75" s="1275"/>
      <c r="BG75" s="1275"/>
      <c r="BH75" s="1275"/>
      <c r="BI75" s="1275"/>
      <c r="BJ75" s="1275"/>
      <c r="BK75" s="1275"/>
      <c r="BL75" s="1275"/>
      <c r="BM75" s="1275"/>
      <c r="BN75" s="1275"/>
      <c r="BO75" s="1275"/>
      <c r="BP75" s="1277">
        <v>10.7</v>
      </c>
      <c r="BQ75" s="1277"/>
      <c r="BR75" s="1277"/>
      <c r="BS75" s="1277"/>
      <c r="BT75" s="1277"/>
      <c r="BU75" s="1277"/>
      <c r="BV75" s="1277"/>
      <c r="BW75" s="1277"/>
      <c r="BX75" s="1277">
        <v>10.1</v>
      </c>
      <c r="BY75" s="1277"/>
      <c r="BZ75" s="1277"/>
      <c r="CA75" s="1277"/>
      <c r="CB75" s="1277"/>
      <c r="CC75" s="1277"/>
      <c r="CD75" s="1277"/>
      <c r="CE75" s="1277"/>
      <c r="CF75" s="1277">
        <v>9.9</v>
      </c>
      <c r="CG75" s="1277"/>
      <c r="CH75" s="1277"/>
      <c r="CI75" s="1277"/>
      <c r="CJ75" s="1277"/>
      <c r="CK75" s="1277"/>
      <c r="CL75" s="1277"/>
      <c r="CM75" s="1277"/>
      <c r="CN75" s="1277">
        <v>10.1</v>
      </c>
      <c r="CO75" s="1277"/>
      <c r="CP75" s="1277"/>
      <c r="CQ75" s="1277"/>
      <c r="CR75" s="1277"/>
      <c r="CS75" s="1277"/>
      <c r="CT75" s="1277"/>
      <c r="CU75" s="1277"/>
      <c r="CV75" s="1277">
        <v>10</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609</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612</v>
      </c>
      <c r="BC79" s="1275"/>
      <c r="BD79" s="1275"/>
      <c r="BE79" s="1275"/>
      <c r="BF79" s="1275"/>
      <c r="BG79" s="1275"/>
      <c r="BH79" s="1275"/>
      <c r="BI79" s="1275"/>
      <c r="BJ79" s="1275"/>
      <c r="BK79" s="1275"/>
      <c r="BL79" s="1275"/>
      <c r="BM79" s="1275"/>
      <c r="BN79" s="1275"/>
      <c r="BO79" s="1275"/>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ovJhYb7GmrSSC9IOeTd9X0l20KEWbk1wPkCuTXRd3CvSAcu+vPJsu7KINc077zxeCb8W3lJ0cpYq/qMbjbDsA==" saltValue="N3c2ULJgFSCiRR4V31hC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569C-D967-419D-919D-A86D1DE9F94C}">
  <sheetPr>
    <pageSetUpPr fitToPage="1"/>
  </sheetPr>
  <dimension ref="A1:DR135"/>
  <sheetViews>
    <sheetView showGridLines="0" topLeftCell="C88" zoomScale="70" zoomScaleNormal="7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ChWQv7jTnKBNKvzLEwbluOgXTNDJdaGd8QR0OwPN+tScv6bLpnTC7qzroF6cV7PbC3VHGnicBoZ/K3561KUxw==" saltValue="ktxYazFD8OkHZJpvpexA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14C2-A471-43A2-B9E6-CA72F5805AB1}">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6p7lfOw5yDbXsaiTv0IZJ8vVHgyhubNrZyI/ieu8XmZcQeczrrHhw6fHDGBS+Im7Shn4UVCLC+Ydcwek4F0JQ==" saltValue="PyWvOXJ2o3CTIIbFV+Qt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36880</v>
      </c>
      <c r="E3" s="141"/>
      <c r="F3" s="142">
        <v>56255</v>
      </c>
      <c r="G3" s="143"/>
      <c r="H3" s="144"/>
    </row>
    <row r="4" spans="1:8" x14ac:dyDescent="0.15">
      <c r="A4" s="145"/>
      <c r="B4" s="146"/>
      <c r="C4" s="147"/>
      <c r="D4" s="148">
        <v>16222</v>
      </c>
      <c r="E4" s="149"/>
      <c r="F4" s="150">
        <v>26957</v>
      </c>
      <c r="G4" s="151"/>
      <c r="H4" s="152"/>
    </row>
    <row r="5" spans="1:8" x14ac:dyDescent="0.15">
      <c r="A5" s="133" t="s">
        <v>549</v>
      </c>
      <c r="B5" s="138"/>
      <c r="C5" s="139"/>
      <c r="D5" s="140">
        <v>47968</v>
      </c>
      <c r="E5" s="141"/>
      <c r="F5" s="142">
        <v>57944</v>
      </c>
      <c r="G5" s="143"/>
      <c r="H5" s="144"/>
    </row>
    <row r="6" spans="1:8" x14ac:dyDescent="0.15">
      <c r="A6" s="145"/>
      <c r="B6" s="146"/>
      <c r="C6" s="147"/>
      <c r="D6" s="148">
        <v>33085</v>
      </c>
      <c r="E6" s="149"/>
      <c r="F6" s="150">
        <v>29326</v>
      </c>
      <c r="G6" s="151"/>
      <c r="H6" s="152"/>
    </row>
    <row r="7" spans="1:8" x14ac:dyDescent="0.15">
      <c r="A7" s="133" t="s">
        <v>550</v>
      </c>
      <c r="B7" s="138"/>
      <c r="C7" s="139"/>
      <c r="D7" s="140">
        <v>28802</v>
      </c>
      <c r="E7" s="141"/>
      <c r="F7" s="142">
        <v>54227</v>
      </c>
      <c r="G7" s="143"/>
      <c r="H7" s="144"/>
    </row>
    <row r="8" spans="1:8" x14ac:dyDescent="0.15">
      <c r="A8" s="145"/>
      <c r="B8" s="146"/>
      <c r="C8" s="147"/>
      <c r="D8" s="148">
        <v>15169</v>
      </c>
      <c r="E8" s="149"/>
      <c r="F8" s="150">
        <v>29694</v>
      </c>
      <c r="G8" s="151"/>
      <c r="H8" s="152"/>
    </row>
    <row r="9" spans="1:8" x14ac:dyDescent="0.15">
      <c r="A9" s="133" t="s">
        <v>551</v>
      </c>
      <c r="B9" s="138"/>
      <c r="C9" s="139"/>
      <c r="D9" s="140">
        <v>22323</v>
      </c>
      <c r="E9" s="141"/>
      <c r="F9" s="142">
        <v>57295</v>
      </c>
      <c r="G9" s="143"/>
      <c r="H9" s="144"/>
    </row>
    <row r="10" spans="1:8" x14ac:dyDescent="0.15">
      <c r="A10" s="145"/>
      <c r="B10" s="146"/>
      <c r="C10" s="147"/>
      <c r="D10" s="148">
        <v>14880</v>
      </c>
      <c r="E10" s="149"/>
      <c r="F10" s="150">
        <v>32771</v>
      </c>
      <c r="G10" s="151"/>
      <c r="H10" s="152"/>
    </row>
    <row r="11" spans="1:8" x14ac:dyDescent="0.15">
      <c r="A11" s="133" t="s">
        <v>552</v>
      </c>
      <c r="B11" s="138"/>
      <c r="C11" s="139"/>
      <c r="D11" s="140">
        <v>21864</v>
      </c>
      <c r="E11" s="141"/>
      <c r="F11" s="142">
        <v>54110</v>
      </c>
      <c r="G11" s="143"/>
      <c r="H11" s="144"/>
    </row>
    <row r="12" spans="1:8" x14ac:dyDescent="0.15">
      <c r="A12" s="145"/>
      <c r="B12" s="146"/>
      <c r="C12" s="153"/>
      <c r="D12" s="148">
        <v>12308</v>
      </c>
      <c r="E12" s="149"/>
      <c r="F12" s="150">
        <v>30620</v>
      </c>
      <c r="G12" s="151"/>
      <c r="H12" s="152"/>
    </row>
    <row r="13" spans="1:8" x14ac:dyDescent="0.15">
      <c r="A13" s="133"/>
      <c r="B13" s="138"/>
      <c r="C13" s="154"/>
      <c r="D13" s="155">
        <v>31567</v>
      </c>
      <c r="E13" s="156"/>
      <c r="F13" s="157">
        <v>55966</v>
      </c>
      <c r="G13" s="158"/>
      <c r="H13" s="144"/>
    </row>
    <row r="14" spans="1:8" x14ac:dyDescent="0.15">
      <c r="A14" s="145"/>
      <c r="B14" s="146"/>
      <c r="C14" s="147"/>
      <c r="D14" s="148">
        <v>18333</v>
      </c>
      <c r="E14" s="149"/>
      <c r="F14" s="150">
        <v>29874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5.68</v>
      </c>
      <c r="C19" s="159">
        <f>ROUND(VALUE(SUBSTITUTE(実質収支比率等に係る経年分析!G$48,"▲","-")),2)</f>
        <v>5.28</v>
      </c>
      <c r="D19" s="159">
        <f>ROUND(VALUE(SUBSTITUTE(実質収支比率等に係る経年分析!H$48,"▲","-")),2)</f>
        <v>5.61</v>
      </c>
      <c r="E19" s="159">
        <f>ROUND(VALUE(SUBSTITUTE(実質収支比率等に係る経年分析!I$48,"▲","-")),2)</f>
        <v>5.14</v>
      </c>
      <c r="F19" s="159">
        <f>ROUND(VALUE(SUBSTITUTE(実質収支比率等に係る経年分析!J$48,"▲","-")),2)</f>
        <v>4.79</v>
      </c>
    </row>
    <row r="20" spans="1:11" x14ac:dyDescent="0.15">
      <c r="A20" s="159" t="s">
        <v>49</v>
      </c>
      <c r="B20" s="159">
        <f>ROUND(VALUE(SUBSTITUTE(実質収支比率等に係る経年分析!F$47,"▲","-")),2)</f>
        <v>28.2</v>
      </c>
      <c r="C20" s="159">
        <f>ROUND(VALUE(SUBSTITUTE(実質収支比率等に係る経年分析!G$47,"▲","-")),2)</f>
        <v>22.4</v>
      </c>
      <c r="D20" s="159">
        <f>ROUND(VALUE(SUBSTITUTE(実質収支比率等に係る経年分析!H$47,"▲","-")),2)</f>
        <v>19.41</v>
      </c>
      <c r="E20" s="159">
        <f>ROUND(VALUE(SUBSTITUTE(実質収支比率等に係る経年分析!I$47,"▲","-")),2)</f>
        <v>13.59</v>
      </c>
      <c r="F20" s="159">
        <f>ROUND(VALUE(SUBSTITUTE(実質収支比率等に係る経年分析!J$47,"▲","-")),2)</f>
        <v>16.77</v>
      </c>
    </row>
    <row r="21" spans="1:11" x14ac:dyDescent="0.15">
      <c r="A21" s="159" t="s">
        <v>50</v>
      </c>
      <c r="B21" s="159">
        <f>IF(ISNUMBER(VALUE(SUBSTITUTE(実質収支比率等に係る経年分析!F$49,"▲","-"))),ROUND(VALUE(SUBSTITUTE(実質収支比率等に係る経年分析!F$49,"▲","-")),2),NA())</f>
        <v>12.35</v>
      </c>
      <c r="C21" s="159">
        <f>IF(ISNUMBER(VALUE(SUBSTITUTE(実質収支比率等に係る経年分析!G$49,"▲","-"))),ROUND(VALUE(SUBSTITUTE(実質収支比率等に係る経年分析!G$49,"▲","-")),2),NA())</f>
        <v>-4.6900000000000004</v>
      </c>
      <c r="D21" s="159">
        <f>IF(ISNUMBER(VALUE(SUBSTITUTE(実質収支比率等に係る経年分析!H$49,"▲","-"))),ROUND(VALUE(SUBSTITUTE(実質収支比率等に係る経年分析!H$49,"▲","-")),2),NA())</f>
        <v>-3.3</v>
      </c>
      <c r="E21" s="159">
        <f>IF(ISNUMBER(VALUE(SUBSTITUTE(実質収支比率等に係る経年分析!I$49,"▲","-"))),ROUND(VALUE(SUBSTITUTE(実質収支比率等に係る経年分析!I$49,"▲","-")),2),NA())</f>
        <v>-6.91</v>
      </c>
      <c r="F21" s="159">
        <f>IF(ISNUMBER(VALUE(SUBSTITUTE(実質収支比率等に係る経年分析!J$49,"▲","-"))),ROUND(VALUE(SUBSTITUTE(実質収支比率等に係る経年分析!J$49,"▲","-")),2),NA())</f>
        <v>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0.91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1.44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2.11</v>
      </c>
    </row>
    <row r="31" spans="1:11" x14ac:dyDescent="0.15">
      <c r="A31" s="160" t="str">
        <f>IF(連結実質赤字比率に係る赤字・黒字の構成分析!C$39="",NA(),連結実質赤字比率に係る赤字・黒字の構成分析!C$39)</f>
        <v>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3.42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3.03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2.84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2.39</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5.29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5.66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4.8600000000000003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2.2400000000000002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4.95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9.32</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40.58</v>
      </c>
    </row>
    <row r="36" spans="1:16" x14ac:dyDescent="0.15">
      <c r="A36" s="160" t="str">
        <f>IF(連結実質赤字比率に係る赤字・黒字の構成分析!C$34="",NA(),連結実質赤字比率に係る赤字・黒字の構成分析!C$34)</f>
        <v>墓園特別会計</v>
      </c>
      <c r="B36" s="160">
        <f>IF(ROUND(VALUE(SUBSTITUTE(連結実質赤字比率に係る赤字・黒字の構成分析!F$34,"▲", "-")), 2) &lt; 0, ABS(ROUND(VALUE(SUBSTITUTE(連結実質赤字比率に係る赤字・黒字の構成分析!F$34,"▲", "-")), 2)), NA())</f>
        <v>0.01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0.05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0.05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7.0000000000000007E-2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2471</v>
      </c>
      <c r="E42" s="161"/>
      <c r="F42" s="161"/>
      <c r="G42" s="161">
        <f>'実質公債費比率（分子）の構造'!L$52</f>
        <v>2552</v>
      </c>
      <c r="H42" s="161"/>
      <c r="I42" s="161"/>
      <c r="J42" s="161">
        <f>'実質公債費比率（分子）の構造'!M$52</f>
        <v>2509</v>
      </c>
      <c r="K42" s="161"/>
      <c r="L42" s="161"/>
      <c r="M42" s="161">
        <f>'実質公債費比率（分子）の構造'!N$52</f>
        <v>2444</v>
      </c>
      <c r="N42" s="161"/>
      <c r="O42" s="161"/>
      <c r="P42" s="161">
        <f>'実質公債費比率（分子）の構造'!O$52</f>
        <v>2427</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25</v>
      </c>
      <c r="C44" s="161"/>
      <c r="D44" s="161"/>
      <c r="E44" s="161">
        <f>'実質公債費比率（分子）の構造'!L$50</f>
        <v>19</v>
      </c>
      <c r="F44" s="161"/>
      <c r="G44" s="161"/>
      <c r="H44" s="161">
        <f>'実質公債費比率（分子）の構造'!M$50</f>
        <v>17</v>
      </c>
      <c r="I44" s="161"/>
      <c r="J44" s="161"/>
      <c r="K44" s="161">
        <f>'実質公債費比率（分子）の構造'!N$50</f>
        <v>15</v>
      </c>
      <c r="L44" s="161"/>
      <c r="M44" s="161"/>
      <c r="N44" s="161">
        <f>'実質公債費比率（分子）の構造'!O$50</f>
        <v>13</v>
      </c>
      <c r="O44" s="161"/>
      <c r="P44" s="161"/>
    </row>
    <row r="45" spans="1:16" x14ac:dyDescent="0.15">
      <c r="A45" s="161" t="s">
        <v>60</v>
      </c>
      <c r="B45" s="161">
        <f>'実質公債費比率（分子）の構造'!K$49</f>
        <v>155</v>
      </c>
      <c r="C45" s="161"/>
      <c r="D45" s="161"/>
      <c r="E45" s="161">
        <f>'実質公債費比率（分子）の構造'!L$49</f>
        <v>131</v>
      </c>
      <c r="F45" s="161"/>
      <c r="G45" s="161"/>
      <c r="H45" s="161">
        <f>'実質公債費比率（分子）の構造'!M$49</f>
        <v>135</v>
      </c>
      <c r="I45" s="161"/>
      <c r="J45" s="161"/>
      <c r="K45" s="161">
        <f>'実質公債費比率（分子）の構造'!N$49</f>
        <v>139</v>
      </c>
      <c r="L45" s="161"/>
      <c r="M45" s="161"/>
      <c r="N45" s="161">
        <f>'実質公債費比率（分子）の構造'!O$49</f>
        <v>152</v>
      </c>
      <c r="O45" s="161"/>
      <c r="P45" s="161"/>
    </row>
    <row r="46" spans="1:16" x14ac:dyDescent="0.15">
      <c r="A46" s="161" t="s">
        <v>61</v>
      </c>
      <c r="B46" s="161">
        <f>'実質公債費比率（分子）の構造'!K$48</f>
        <v>1303</v>
      </c>
      <c r="C46" s="161"/>
      <c r="D46" s="161"/>
      <c r="E46" s="161">
        <f>'実質公債費比率（分子）の構造'!L$48</f>
        <v>1306</v>
      </c>
      <c r="F46" s="161"/>
      <c r="G46" s="161"/>
      <c r="H46" s="161">
        <f>'実質公債費比率（分子）の構造'!M$48</f>
        <v>1237</v>
      </c>
      <c r="I46" s="161"/>
      <c r="J46" s="161"/>
      <c r="K46" s="161">
        <f>'実質公債費比率（分子）の構造'!N$48</f>
        <v>1199</v>
      </c>
      <c r="L46" s="161"/>
      <c r="M46" s="161"/>
      <c r="N46" s="161">
        <f>'実質公債費比率（分子）の構造'!O$48</f>
        <v>1163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2022</v>
      </c>
      <c r="C49" s="161"/>
      <c r="D49" s="161"/>
      <c r="E49" s="161">
        <f>'実質公債費比率（分子）の構造'!L$45</f>
        <v>2199</v>
      </c>
      <c r="F49" s="161"/>
      <c r="G49" s="161"/>
      <c r="H49" s="161">
        <f>'実質公債費比率（分子）の構造'!M$45</f>
        <v>2265</v>
      </c>
      <c r="I49" s="161"/>
      <c r="J49" s="161"/>
      <c r="K49" s="161">
        <f>'実質公債費比率（分子）の構造'!N$45</f>
        <v>2190</v>
      </c>
      <c r="L49" s="161"/>
      <c r="M49" s="161"/>
      <c r="N49" s="161">
        <f>'実質公債費比率（分子）の構造'!O$45</f>
        <v>2099</v>
      </c>
      <c r="O49" s="161"/>
      <c r="P49" s="161"/>
    </row>
    <row r="50" spans="1:16" x14ac:dyDescent="0.15">
      <c r="A50" s="161" t="s">
        <v>65</v>
      </c>
      <c r="B50" s="161" t="e">
        <f>NA()</f>
        <v>#N/A</v>
      </c>
      <c r="C50" s="161">
        <f>IF(ISNUMBER('実質公債費比率（分子）の構造'!K$53),'実質公債費比率（分子）の構造'!K$53,NA())</f>
        <v>1034</v>
      </c>
      <c r="D50" s="161" t="e">
        <f>NA()</f>
        <v>#N/A</v>
      </c>
      <c r="E50" s="161" t="e">
        <f>NA()</f>
        <v>#N/A</v>
      </c>
      <c r="F50" s="161">
        <f>IF(ISNUMBER('実質公債費比率（分子）の構造'!L$53),'実質公債費比率（分子）の構造'!L$53,NA())</f>
        <v>1103</v>
      </c>
      <c r="G50" s="161" t="e">
        <f>NA()</f>
        <v>#N/A</v>
      </c>
      <c r="H50" s="161" t="e">
        <f>NA()</f>
        <v>#N/A</v>
      </c>
      <c r="I50" s="161">
        <f>IF(ISNUMBER('実質公債費比率（分子）の構造'!M$53),'実質公債費比率（分子）の構造'!M$53,NA())</f>
        <v>1145</v>
      </c>
      <c r="J50" s="161" t="e">
        <f>NA()</f>
        <v>#N/A</v>
      </c>
      <c r="K50" s="161" t="e">
        <f>NA()</f>
        <v>#N/A</v>
      </c>
      <c r="L50" s="161">
        <f>IF(ISNUMBER('実質公債費比率（分子）の構造'!N$53),'実質公債費比率（分子）の構造'!N$53,NA())</f>
        <v>1099</v>
      </c>
      <c r="M50" s="161" t="e">
        <f>NA()</f>
        <v>#N/A</v>
      </c>
      <c r="N50" s="161" t="e">
        <f>NA()</f>
        <v>#N/A</v>
      </c>
      <c r="O50" s="161">
        <f>IF(ISNUMBER('実質公債費比率（分子）の構造'!O$53),'実質公債費比率（分子）の構造'!O$53,NA())</f>
        <v>1000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22229</v>
      </c>
      <c r="E56" s="160"/>
      <c r="F56" s="160"/>
      <c r="G56" s="160">
        <f>'将来負担比率（分子）の構造'!J$52</f>
        <v>22787</v>
      </c>
      <c r="H56" s="160"/>
      <c r="I56" s="160"/>
      <c r="J56" s="160">
        <f>'将来負担比率（分子）の構造'!K$52</f>
        <v>23056</v>
      </c>
      <c r="K56" s="160"/>
      <c r="L56" s="160"/>
      <c r="M56" s="160">
        <f>'将来負担比率（分子）の構造'!L$52</f>
        <v>23067</v>
      </c>
      <c r="N56" s="160"/>
      <c r="O56" s="160"/>
      <c r="P56" s="160">
        <f>'将来負担比率（分子）の構造'!M$52</f>
        <v>23244</v>
      </c>
    </row>
    <row r="57" spans="1:16" x14ac:dyDescent="0.15">
      <c r="A57" s="160" t="s">
        <v>36</v>
      </c>
      <c r="B57" s="160"/>
      <c r="C57" s="160"/>
      <c r="D57" s="160">
        <f>'将来負担比率（分子）の構造'!I$51</f>
        <v>3980</v>
      </c>
      <c r="E57" s="160"/>
      <c r="F57" s="160"/>
      <c r="G57" s="160">
        <f>'将来負担比率（分子）の構造'!J$51</f>
        <v>3733</v>
      </c>
      <c r="H57" s="160"/>
      <c r="I57" s="160"/>
      <c r="J57" s="160">
        <f>'将来負担比率（分子）の構造'!K$51</f>
        <v>3524</v>
      </c>
      <c r="K57" s="160"/>
      <c r="L57" s="160"/>
      <c r="M57" s="160">
        <f>'将来負担比率（分子）の構造'!L$51</f>
        <v>3405</v>
      </c>
      <c r="N57" s="160"/>
      <c r="O57" s="160"/>
      <c r="P57" s="160">
        <f>'将来負担比率（分子）の構造'!M$51</f>
        <v>3266</v>
      </c>
    </row>
    <row r="58" spans="1:16" x14ac:dyDescent="0.15">
      <c r="A58" s="160" t="s">
        <v>35</v>
      </c>
      <c r="B58" s="160"/>
      <c r="C58" s="160"/>
      <c r="D58" s="160">
        <f>'将来負担比率（分子）の構造'!I$50</f>
        <v>6135</v>
      </c>
      <c r="E58" s="160"/>
      <c r="F58" s="160"/>
      <c r="G58" s="160">
        <f>'将来負担比率（分子）の構造'!J$50</f>
        <v>5442</v>
      </c>
      <c r="H58" s="160"/>
      <c r="I58" s="160"/>
      <c r="J58" s="160">
        <f>'将来負担比率（分子）の構造'!K$50</f>
        <v>5077</v>
      </c>
      <c r="K58" s="160"/>
      <c r="L58" s="160"/>
      <c r="M58" s="160">
        <f>'将来負担比率（分子）の構造'!L$50</f>
        <v>4491</v>
      </c>
      <c r="N58" s="160"/>
      <c r="O58" s="160"/>
      <c r="P58" s="160">
        <f>'将来負担比率（分子）の構造'!M$50</f>
        <v>4983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26</v>
      </c>
      <c r="C61" s="160"/>
      <c r="D61" s="160"/>
      <c r="E61" s="160">
        <f>'将来負担比率（分子）の構造'!J$46</f>
        <v>20</v>
      </c>
      <c r="F61" s="160"/>
      <c r="G61" s="160"/>
      <c r="H61" s="160">
        <f>'将来負担比率（分子）の構造'!K$46</f>
        <v>25</v>
      </c>
      <c r="I61" s="160"/>
      <c r="J61" s="160"/>
      <c r="K61" s="160">
        <f>'将来負担比率（分子）の構造'!L$46</f>
        <v>16</v>
      </c>
      <c r="L61" s="160"/>
      <c r="M61" s="160"/>
      <c r="N61" s="160">
        <f>'将来負担比率（分子）の構造'!M$46</f>
        <v>19</v>
      </c>
      <c r="O61" s="160"/>
      <c r="P61" s="160"/>
    </row>
    <row r="62" spans="1:16" x14ac:dyDescent="0.15">
      <c r="A62" s="160" t="s">
        <v>29</v>
      </c>
      <c r="B62" s="160">
        <f>'将来負担比率（分子）の構造'!I$45</f>
        <v>3487</v>
      </c>
      <c r="C62" s="160"/>
      <c r="D62" s="160"/>
      <c r="E62" s="160">
        <f>'将来負担比率（分子）の構造'!J$45</f>
        <v>3272</v>
      </c>
      <c r="F62" s="160"/>
      <c r="G62" s="160"/>
      <c r="H62" s="160">
        <f>'将来負担比率（分子）の構造'!K$45</f>
        <v>2927</v>
      </c>
      <c r="I62" s="160"/>
      <c r="J62" s="160"/>
      <c r="K62" s="160">
        <f>'将来負担比率（分子）の構造'!L$45</f>
        <v>2840</v>
      </c>
      <c r="L62" s="160"/>
      <c r="M62" s="160"/>
      <c r="N62" s="160">
        <f>'将来負担比率（分子）の構造'!M$45</f>
        <v>2590</v>
      </c>
      <c r="O62" s="160"/>
      <c r="P62" s="160"/>
    </row>
    <row r="63" spans="1:16" x14ac:dyDescent="0.15">
      <c r="A63" s="160" t="s">
        <v>28</v>
      </c>
      <c r="B63" s="160">
        <f>'将来負担比率（分子）の構造'!I$44</f>
        <v>1022</v>
      </c>
      <c r="C63" s="160"/>
      <c r="D63" s="160"/>
      <c r="E63" s="160">
        <f>'将来負担比率（分子）の構造'!J$44</f>
        <v>1175</v>
      </c>
      <c r="F63" s="160"/>
      <c r="G63" s="160"/>
      <c r="H63" s="160">
        <f>'将来負担比率（分子）の構造'!K$44</f>
        <v>1521</v>
      </c>
      <c r="I63" s="160"/>
      <c r="J63" s="160"/>
      <c r="K63" s="160">
        <f>'将来負担比率（分子）の構造'!L$44</f>
        <v>1833</v>
      </c>
      <c r="L63" s="160"/>
      <c r="M63" s="160"/>
      <c r="N63" s="160">
        <f>'将来負担比率（分子）の構造'!M$44</f>
        <v>1735</v>
      </c>
      <c r="O63" s="160"/>
      <c r="P63" s="160"/>
    </row>
    <row r="64" spans="1:16" x14ac:dyDescent="0.15">
      <c r="A64" s="160" t="s">
        <v>27</v>
      </c>
      <c r="B64" s="160">
        <f>'将来負担比率（分子）の構造'!I$43</f>
        <v>10982</v>
      </c>
      <c r="C64" s="160"/>
      <c r="D64" s="160"/>
      <c r="E64" s="160">
        <f>'将来負担比率（分子）の構造'!J$43</f>
        <v>10277</v>
      </c>
      <c r="F64" s="160"/>
      <c r="G64" s="160"/>
      <c r="H64" s="160">
        <f>'将来負担比率（分子）の構造'!K$43</f>
        <v>9494</v>
      </c>
      <c r="I64" s="160"/>
      <c r="J64" s="160"/>
      <c r="K64" s="160">
        <f>'将来負担比率（分子）の構造'!L$43</f>
        <v>9159</v>
      </c>
      <c r="L64" s="160"/>
      <c r="M64" s="160"/>
      <c r="N64" s="160">
        <f>'将来負担比率（分子）の構造'!M$43</f>
        <v>9275</v>
      </c>
      <c r="O64" s="160"/>
      <c r="P64" s="160"/>
    </row>
    <row r="65" spans="1:16" x14ac:dyDescent="0.15">
      <c r="A65" s="160" t="s">
        <v>26</v>
      </c>
      <c r="B65" s="160">
        <f>'将来負担比率（分子）の構造'!I$42</f>
        <v>81</v>
      </c>
      <c r="C65" s="160"/>
      <c r="D65" s="160"/>
      <c r="E65" s="160">
        <f>'将来負担比率（分子）の構造'!J$42</f>
        <v>64</v>
      </c>
      <c r="F65" s="160"/>
      <c r="G65" s="160"/>
      <c r="H65" s="160">
        <f>'将来負担比率（分子）の構造'!K$42</f>
        <v>49</v>
      </c>
      <c r="I65" s="160"/>
      <c r="J65" s="160"/>
      <c r="K65" s="160">
        <f>'将来負担比率（分子）の構造'!L$42</f>
        <v>36</v>
      </c>
      <c r="L65" s="160"/>
      <c r="M65" s="160"/>
      <c r="N65" s="160">
        <f>'将来負担比率（分子）の構造'!M$42</f>
        <v>24</v>
      </c>
      <c r="O65" s="160"/>
      <c r="P65" s="160"/>
    </row>
    <row r="66" spans="1:16" x14ac:dyDescent="0.15">
      <c r="A66" s="160" t="s">
        <v>25</v>
      </c>
      <c r="B66" s="160">
        <f>'将来負担比率（分子）の構造'!I$41</f>
        <v>22980</v>
      </c>
      <c r="C66" s="160"/>
      <c r="D66" s="160"/>
      <c r="E66" s="160">
        <f>'将来負担比率（分子）の構造'!J$41</f>
        <v>23810</v>
      </c>
      <c r="F66" s="160"/>
      <c r="G66" s="160"/>
      <c r="H66" s="160">
        <f>'将来負担比率（分子）の構造'!K$41</f>
        <v>23813</v>
      </c>
      <c r="I66" s="160"/>
      <c r="J66" s="160"/>
      <c r="K66" s="160">
        <f>'将来負担比率（分子）の構造'!L$41</f>
        <v>23402</v>
      </c>
      <c r="L66" s="160"/>
      <c r="M66" s="160"/>
      <c r="N66" s="160">
        <f>'将来負担比率（分子）の構造'!M$41</f>
        <v>23406</v>
      </c>
      <c r="O66" s="160"/>
      <c r="P66" s="160"/>
    </row>
    <row r="67" spans="1:16" x14ac:dyDescent="0.15">
      <c r="A67" s="160" t="s">
        <v>69</v>
      </c>
      <c r="B67" s="160" t="e">
        <f>NA()</f>
        <v>#N/A</v>
      </c>
      <c r="C67" s="160">
        <f>IF(ISNUMBER('将来負担比率（分子）の構造'!I$53), IF('将来負担比率（分子）の構造'!I$53 &lt; 0, 0, '将来負担比率（分子）の構造'!I$53), NA())</f>
        <v>6234</v>
      </c>
      <c r="D67" s="160" t="e">
        <f>NA()</f>
        <v>#N/A</v>
      </c>
      <c r="E67" s="160" t="e">
        <f>NA()</f>
        <v>#N/A</v>
      </c>
      <c r="F67" s="160">
        <f>IF(ISNUMBER('将来負担比率（分子）の構造'!J$53), IF('将来負担比率（分子）の構造'!J$53 &lt; 0, 0, '将来負担比率（分子）の構造'!J$53), NA())</f>
        <v>6658</v>
      </c>
      <c r="G67" s="160" t="e">
        <f>NA()</f>
        <v>#N/A</v>
      </c>
      <c r="H67" s="160" t="e">
        <f>NA()</f>
        <v>#N/A</v>
      </c>
      <c r="I67" s="160">
        <f>IF(ISNUMBER('将来負担比率（分子）の構造'!K$53), IF('将来負担比率（分子）の構造'!K$53 &lt; 0, 0, '将来負担比率（分子）の構造'!K$53), NA())</f>
        <v>6172</v>
      </c>
      <c r="J67" s="160" t="e">
        <f>NA()</f>
        <v>#N/A</v>
      </c>
      <c r="K67" s="160" t="e">
        <f>NA()</f>
        <v>#N/A</v>
      </c>
      <c r="L67" s="160">
        <f>IF(ISNUMBER('将来負担比率（分子）の構造'!L$53), IF('将来負担比率（分子）の構造'!L$53 &lt; 0, 0, '将来負担比率（分子）の構造'!L$53), NA())</f>
        <v>6323</v>
      </c>
      <c r="M67" s="160" t="e">
        <f>NA()</f>
        <v>#N/A</v>
      </c>
      <c r="N67" s="160" t="e">
        <f>NA()</f>
        <v>#N/A</v>
      </c>
      <c r="O67" s="160">
        <f>IF(ISNUMBER('将来負担比率（分子）の構造'!M$53), IF('将来負担比率（分子）の構造'!M$53 &lt; 0, 0, '将来負担比率（分子）の構造'!M$53), NA())</f>
        <v>5555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2521</v>
      </c>
      <c r="C72" s="164">
        <f>基金残高に係る経年分析!G55</f>
        <v>1722</v>
      </c>
      <c r="D72" s="164">
        <f>基金残高に係る経年分析!H55</f>
        <v>2111</v>
      </c>
    </row>
    <row r="73" spans="1:16" x14ac:dyDescent="0.15">
      <c r="A73" s="163" t="s">
        <v>72</v>
      </c>
      <c r="B73" s="164">
        <f>基金残高に係る経年分析!F56</f>
        <v>845</v>
      </c>
      <c r="C73" s="164">
        <f>基金残高に係る経年分析!G56</f>
        <v>1050</v>
      </c>
      <c r="D73" s="164">
        <f>基金残高に係る経年分析!H56</f>
        <v>955</v>
      </c>
    </row>
    <row r="74" spans="1:16" x14ac:dyDescent="0.15">
      <c r="A74" s="163" t="s">
        <v>73</v>
      </c>
      <c r="B74" s="164">
        <f>基金残高に係る経年分析!F57</f>
        <v>2070</v>
      </c>
      <c r="C74" s="164">
        <f>基金残高に係る経年分析!G57</f>
        <v>2070</v>
      </c>
      <c r="D74" s="164">
        <f>基金残高に係る経年分析!H57</f>
        <v>2135</v>
      </c>
    </row>
  </sheetData>
  <sheetProtection algorithmName="SHA-512" hashValue="pdcEGMZUwoLY6tXtF2SoZnvQDslKoo3fOfdRId+idpiEufW+BQSjwz51p+sUGw6qyX5EoW8Bsy3bdPEz6GaNCw==" saltValue="aT2Zlo9oBFEVGUO0lK/A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7984738</v>
      </c>
      <c r="S5" s="669"/>
      <c r="T5" s="669"/>
      <c r="U5" s="669"/>
      <c r="V5" s="669"/>
      <c r="W5" s="669"/>
      <c r="X5" s="669"/>
      <c r="Y5" s="715"/>
      <c r="Z5" s="733">
        <v>36.5</v>
      </c>
      <c r="AA5" s="733"/>
      <c r="AB5" s="733"/>
      <c r="AC5" s="733"/>
      <c r="AD5" s="734">
        <v>7465978</v>
      </c>
      <c r="AE5" s="734"/>
      <c r="AF5" s="734"/>
      <c r="AG5" s="734"/>
      <c r="AH5" s="734"/>
      <c r="AI5" s="734"/>
      <c r="AJ5" s="734"/>
      <c r="AK5" s="734"/>
      <c r="AL5" s="716">
        <v>61.6</v>
      </c>
      <c r="AM5" s="685"/>
      <c r="AN5" s="685"/>
      <c r="AO5" s="717"/>
      <c r="AP5" s="702" t="s">
        <v>218</v>
      </c>
      <c r="AQ5" s="703"/>
      <c r="AR5" s="703"/>
      <c r="AS5" s="703"/>
      <c r="AT5" s="703"/>
      <c r="AU5" s="703"/>
      <c r="AV5" s="703"/>
      <c r="AW5" s="703"/>
      <c r="AX5" s="703"/>
      <c r="AY5" s="703"/>
      <c r="AZ5" s="703"/>
      <c r="BA5" s="703"/>
      <c r="BB5" s="703"/>
      <c r="BC5" s="703"/>
      <c r="BD5" s="703"/>
      <c r="BE5" s="703"/>
      <c r="BF5" s="704"/>
      <c r="BG5" s="603">
        <v>7461938</v>
      </c>
      <c r="BH5" s="606"/>
      <c r="BI5" s="606"/>
      <c r="BJ5" s="606"/>
      <c r="BK5" s="606"/>
      <c r="BL5" s="606"/>
      <c r="BM5" s="606"/>
      <c r="BN5" s="607"/>
      <c r="BO5" s="665">
        <v>93.5</v>
      </c>
      <c r="BP5" s="665"/>
      <c r="BQ5" s="665"/>
      <c r="BR5" s="665"/>
      <c r="BS5" s="666">
        <v>83002</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152042</v>
      </c>
      <c r="S6" s="606"/>
      <c r="T6" s="606"/>
      <c r="U6" s="606"/>
      <c r="V6" s="606"/>
      <c r="W6" s="606"/>
      <c r="X6" s="606"/>
      <c r="Y6" s="607"/>
      <c r="Z6" s="665">
        <v>0.7</v>
      </c>
      <c r="AA6" s="665"/>
      <c r="AB6" s="665"/>
      <c r="AC6" s="665"/>
      <c r="AD6" s="666">
        <v>152042</v>
      </c>
      <c r="AE6" s="666"/>
      <c r="AF6" s="666"/>
      <c r="AG6" s="666"/>
      <c r="AH6" s="666"/>
      <c r="AI6" s="666"/>
      <c r="AJ6" s="666"/>
      <c r="AK6" s="666"/>
      <c r="AL6" s="608">
        <v>1.3</v>
      </c>
      <c r="AM6" s="609"/>
      <c r="AN6" s="609"/>
      <c r="AO6" s="667"/>
      <c r="AP6" s="600" t="s">
        <v>223</v>
      </c>
      <c r="AQ6" s="601"/>
      <c r="AR6" s="601"/>
      <c r="AS6" s="601"/>
      <c r="AT6" s="601"/>
      <c r="AU6" s="601"/>
      <c r="AV6" s="601"/>
      <c r="AW6" s="601"/>
      <c r="AX6" s="601"/>
      <c r="AY6" s="601"/>
      <c r="AZ6" s="601"/>
      <c r="BA6" s="601"/>
      <c r="BB6" s="601"/>
      <c r="BC6" s="601"/>
      <c r="BD6" s="601"/>
      <c r="BE6" s="601"/>
      <c r="BF6" s="602"/>
      <c r="BG6" s="603">
        <v>7461938</v>
      </c>
      <c r="BH6" s="606"/>
      <c r="BI6" s="606"/>
      <c r="BJ6" s="606"/>
      <c r="BK6" s="606"/>
      <c r="BL6" s="606"/>
      <c r="BM6" s="606"/>
      <c r="BN6" s="607"/>
      <c r="BO6" s="665">
        <v>93.5</v>
      </c>
      <c r="BP6" s="665"/>
      <c r="BQ6" s="665"/>
      <c r="BR6" s="665"/>
      <c r="BS6" s="666">
        <v>83002</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202992</v>
      </c>
      <c r="CS6" s="606"/>
      <c r="CT6" s="606"/>
      <c r="CU6" s="606"/>
      <c r="CV6" s="606"/>
      <c r="CW6" s="606"/>
      <c r="CX6" s="606"/>
      <c r="CY6" s="607"/>
      <c r="CZ6" s="716">
        <v>1</v>
      </c>
      <c r="DA6" s="685"/>
      <c r="DB6" s="685"/>
      <c r="DC6" s="719"/>
      <c r="DD6" s="611" t="s">
        <v>225</v>
      </c>
      <c r="DE6" s="606"/>
      <c r="DF6" s="606"/>
      <c r="DG6" s="606"/>
      <c r="DH6" s="606"/>
      <c r="DI6" s="606"/>
      <c r="DJ6" s="606"/>
      <c r="DK6" s="606"/>
      <c r="DL6" s="606"/>
      <c r="DM6" s="606"/>
      <c r="DN6" s="606"/>
      <c r="DO6" s="606"/>
      <c r="DP6" s="607"/>
      <c r="DQ6" s="611">
        <v>202887</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18284</v>
      </c>
      <c r="S7" s="606"/>
      <c r="T7" s="606"/>
      <c r="U7" s="606"/>
      <c r="V7" s="606"/>
      <c r="W7" s="606"/>
      <c r="X7" s="606"/>
      <c r="Y7" s="607"/>
      <c r="Z7" s="665">
        <v>0.1</v>
      </c>
      <c r="AA7" s="665"/>
      <c r="AB7" s="665"/>
      <c r="AC7" s="665"/>
      <c r="AD7" s="666">
        <v>18284</v>
      </c>
      <c r="AE7" s="666"/>
      <c r="AF7" s="666"/>
      <c r="AG7" s="666"/>
      <c r="AH7" s="666"/>
      <c r="AI7" s="666"/>
      <c r="AJ7" s="666"/>
      <c r="AK7" s="666"/>
      <c r="AL7" s="608">
        <v>0.2</v>
      </c>
      <c r="AM7" s="609"/>
      <c r="AN7" s="609"/>
      <c r="AO7" s="667"/>
      <c r="AP7" s="600" t="s">
        <v>227</v>
      </c>
      <c r="AQ7" s="601"/>
      <c r="AR7" s="601"/>
      <c r="AS7" s="601"/>
      <c r="AT7" s="601"/>
      <c r="AU7" s="601"/>
      <c r="AV7" s="601"/>
      <c r="AW7" s="601"/>
      <c r="AX7" s="601"/>
      <c r="AY7" s="601"/>
      <c r="AZ7" s="601"/>
      <c r="BA7" s="601"/>
      <c r="BB7" s="601"/>
      <c r="BC7" s="601"/>
      <c r="BD7" s="601"/>
      <c r="BE7" s="601"/>
      <c r="BF7" s="602"/>
      <c r="BG7" s="603">
        <v>3212325</v>
      </c>
      <c r="BH7" s="606"/>
      <c r="BI7" s="606"/>
      <c r="BJ7" s="606"/>
      <c r="BK7" s="606"/>
      <c r="BL7" s="606"/>
      <c r="BM7" s="606"/>
      <c r="BN7" s="607"/>
      <c r="BO7" s="665">
        <v>40.200000000000003</v>
      </c>
      <c r="BP7" s="665"/>
      <c r="BQ7" s="665"/>
      <c r="BR7" s="665"/>
      <c r="BS7" s="666">
        <v>83002</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3824283</v>
      </c>
      <c r="CS7" s="606"/>
      <c r="CT7" s="606"/>
      <c r="CU7" s="606"/>
      <c r="CV7" s="606"/>
      <c r="CW7" s="606"/>
      <c r="CX7" s="606"/>
      <c r="CY7" s="607"/>
      <c r="CZ7" s="665">
        <v>18</v>
      </c>
      <c r="DA7" s="665"/>
      <c r="DB7" s="665"/>
      <c r="DC7" s="665"/>
      <c r="DD7" s="611">
        <v>427426</v>
      </c>
      <c r="DE7" s="606"/>
      <c r="DF7" s="606"/>
      <c r="DG7" s="606"/>
      <c r="DH7" s="606"/>
      <c r="DI7" s="606"/>
      <c r="DJ7" s="606"/>
      <c r="DK7" s="606"/>
      <c r="DL7" s="606"/>
      <c r="DM7" s="606"/>
      <c r="DN7" s="606"/>
      <c r="DO7" s="606"/>
      <c r="DP7" s="607"/>
      <c r="DQ7" s="611">
        <v>3254636</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33621</v>
      </c>
      <c r="S8" s="606"/>
      <c r="T8" s="606"/>
      <c r="U8" s="606"/>
      <c r="V8" s="606"/>
      <c r="W8" s="606"/>
      <c r="X8" s="606"/>
      <c r="Y8" s="607"/>
      <c r="Z8" s="665">
        <v>0.2</v>
      </c>
      <c r="AA8" s="665"/>
      <c r="AB8" s="665"/>
      <c r="AC8" s="665"/>
      <c r="AD8" s="666">
        <v>33621</v>
      </c>
      <c r="AE8" s="666"/>
      <c r="AF8" s="666"/>
      <c r="AG8" s="666"/>
      <c r="AH8" s="666"/>
      <c r="AI8" s="666"/>
      <c r="AJ8" s="666"/>
      <c r="AK8" s="666"/>
      <c r="AL8" s="608">
        <v>0.3</v>
      </c>
      <c r="AM8" s="609"/>
      <c r="AN8" s="609"/>
      <c r="AO8" s="667"/>
      <c r="AP8" s="600" t="s">
        <v>230</v>
      </c>
      <c r="AQ8" s="601"/>
      <c r="AR8" s="601"/>
      <c r="AS8" s="601"/>
      <c r="AT8" s="601"/>
      <c r="AU8" s="601"/>
      <c r="AV8" s="601"/>
      <c r="AW8" s="601"/>
      <c r="AX8" s="601"/>
      <c r="AY8" s="601"/>
      <c r="AZ8" s="601"/>
      <c r="BA8" s="601"/>
      <c r="BB8" s="601"/>
      <c r="BC8" s="601"/>
      <c r="BD8" s="601"/>
      <c r="BE8" s="601"/>
      <c r="BF8" s="602"/>
      <c r="BG8" s="603">
        <v>89139</v>
      </c>
      <c r="BH8" s="606"/>
      <c r="BI8" s="606"/>
      <c r="BJ8" s="606"/>
      <c r="BK8" s="606"/>
      <c r="BL8" s="606"/>
      <c r="BM8" s="606"/>
      <c r="BN8" s="607"/>
      <c r="BO8" s="665">
        <v>1.1000000000000001</v>
      </c>
      <c r="BP8" s="665"/>
      <c r="BQ8" s="665"/>
      <c r="BR8" s="665"/>
      <c r="BS8" s="611" t="s">
        <v>225</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7086951</v>
      </c>
      <c r="CS8" s="606"/>
      <c r="CT8" s="606"/>
      <c r="CU8" s="606"/>
      <c r="CV8" s="606"/>
      <c r="CW8" s="606"/>
      <c r="CX8" s="606"/>
      <c r="CY8" s="607"/>
      <c r="CZ8" s="665">
        <v>33.299999999999997</v>
      </c>
      <c r="DA8" s="665"/>
      <c r="DB8" s="665"/>
      <c r="DC8" s="665"/>
      <c r="DD8" s="611">
        <v>15380</v>
      </c>
      <c r="DE8" s="606"/>
      <c r="DF8" s="606"/>
      <c r="DG8" s="606"/>
      <c r="DH8" s="606"/>
      <c r="DI8" s="606"/>
      <c r="DJ8" s="606"/>
      <c r="DK8" s="606"/>
      <c r="DL8" s="606"/>
      <c r="DM8" s="606"/>
      <c r="DN8" s="606"/>
      <c r="DO8" s="606"/>
      <c r="DP8" s="607"/>
      <c r="DQ8" s="611">
        <v>3611395</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35720</v>
      </c>
      <c r="S9" s="606"/>
      <c r="T9" s="606"/>
      <c r="U9" s="606"/>
      <c r="V9" s="606"/>
      <c r="W9" s="606"/>
      <c r="X9" s="606"/>
      <c r="Y9" s="607"/>
      <c r="Z9" s="665">
        <v>0.2</v>
      </c>
      <c r="AA9" s="665"/>
      <c r="AB9" s="665"/>
      <c r="AC9" s="665"/>
      <c r="AD9" s="666">
        <v>35720</v>
      </c>
      <c r="AE9" s="666"/>
      <c r="AF9" s="666"/>
      <c r="AG9" s="666"/>
      <c r="AH9" s="666"/>
      <c r="AI9" s="666"/>
      <c r="AJ9" s="666"/>
      <c r="AK9" s="666"/>
      <c r="AL9" s="608">
        <v>0.3</v>
      </c>
      <c r="AM9" s="609"/>
      <c r="AN9" s="609"/>
      <c r="AO9" s="667"/>
      <c r="AP9" s="600" t="s">
        <v>233</v>
      </c>
      <c r="AQ9" s="601"/>
      <c r="AR9" s="601"/>
      <c r="AS9" s="601"/>
      <c r="AT9" s="601"/>
      <c r="AU9" s="601"/>
      <c r="AV9" s="601"/>
      <c r="AW9" s="601"/>
      <c r="AX9" s="601"/>
      <c r="AY9" s="601"/>
      <c r="AZ9" s="601"/>
      <c r="BA9" s="601"/>
      <c r="BB9" s="601"/>
      <c r="BC9" s="601"/>
      <c r="BD9" s="601"/>
      <c r="BE9" s="601"/>
      <c r="BF9" s="602"/>
      <c r="BG9" s="603">
        <v>2564070</v>
      </c>
      <c r="BH9" s="606"/>
      <c r="BI9" s="606"/>
      <c r="BJ9" s="606"/>
      <c r="BK9" s="606"/>
      <c r="BL9" s="606"/>
      <c r="BM9" s="606"/>
      <c r="BN9" s="607"/>
      <c r="BO9" s="665">
        <v>32.1</v>
      </c>
      <c r="BP9" s="665"/>
      <c r="BQ9" s="665"/>
      <c r="BR9" s="665"/>
      <c r="BS9" s="611" t="s">
        <v>122</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2630427</v>
      </c>
      <c r="CS9" s="606"/>
      <c r="CT9" s="606"/>
      <c r="CU9" s="606"/>
      <c r="CV9" s="606"/>
      <c r="CW9" s="606"/>
      <c r="CX9" s="606"/>
      <c r="CY9" s="607"/>
      <c r="CZ9" s="665">
        <v>12.4</v>
      </c>
      <c r="DA9" s="665"/>
      <c r="DB9" s="665"/>
      <c r="DC9" s="665"/>
      <c r="DD9" s="611">
        <v>12517</v>
      </c>
      <c r="DE9" s="606"/>
      <c r="DF9" s="606"/>
      <c r="DG9" s="606"/>
      <c r="DH9" s="606"/>
      <c r="DI9" s="606"/>
      <c r="DJ9" s="606"/>
      <c r="DK9" s="606"/>
      <c r="DL9" s="606"/>
      <c r="DM9" s="606"/>
      <c r="DN9" s="606"/>
      <c r="DO9" s="606"/>
      <c r="DP9" s="607"/>
      <c r="DQ9" s="611">
        <v>2140224</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225</v>
      </c>
      <c r="AE10" s="666"/>
      <c r="AF10" s="666"/>
      <c r="AG10" s="666"/>
      <c r="AH10" s="666"/>
      <c r="AI10" s="666"/>
      <c r="AJ10" s="666"/>
      <c r="AK10" s="666"/>
      <c r="AL10" s="608" t="s">
        <v>225</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133239</v>
      </c>
      <c r="BH10" s="606"/>
      <c r="BI10" s="606"/>
      <c r="BJ10" s="606"/>
      <c r="BK10" s="606"/>
      <c r="BL10" s="606"/>
      <c r="BM10" s="606"/>
      <c r="BN10" s="607"/>
      <c r="BO10" s="665">
        <v>1.7</v>
      </c>
      <c r="BP10" s="665"/>
      <c r="BQ10" s="665"/>
      <c r="BR10" s="665"/>
      <c r="BS10" s="611" t="s">
        <v>122</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20327</v>
      </c>
      <c r="CS10" s="606"/>
      <c r="CT10" s="606"/>
      <c r="CU10" s="606"/>
      <c r="CV10" s="606"/>
      <c r="CW10" s="606"/>
      <c r="CX10" s="606"/>
      <c r="CY10" s="607"/>
      <c r="CZ10" s="665">
        <v>0.1</v>
      </c>
      <c r="DA10" s="665"/>
      <c r="DB10" s="665"/>
      <c r="DC10" s="665"/>
      <c r="DD10" s="611" t="s">
        <v>225</v>
      </c>
      <c r="DE10" s="606"/>
      <c r="DF10" s="606"/>
      <c r="DG10" s="606"/>
      <c r="DH10" s="606"/>
      <c r="DI10" s="606"/>
      <c r="DJ10" s="606"/>
      <c r="DK10" s="606"/>
      <c r="DL10" s="606"/>
      <c r="DM10" s="606"/>
      <c r="DN10" s="606"/>
      <c r="DO10" s="606"/>
      <c r="DP10" s="607"/>
      <c r="DQ10" s="611">
        <v>15982</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425877</v>
      </c>
      <c r="BH11" s="606"/>
      <c r="BI11" s="606"/>
      <c r="BJ11" s="606"/>
      <c r="BK11" s="606"/>
      <c r="BL11" s="606"/>
      <c r="BM11" s="606"/>
      <c r="BN11" s="607"/>
      <c r="BO11" s="665">
        <v>5.3</v>
      </c>
      <c r="BP11" s="665"/>
      <c r="BQ11" s="665"/>
      <c r="BR11" s="665"/>
      <c r="BS11" s="611">
        <v>83002</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507925</v>
      </c>
      <c r="CS11" s="606"/>
      <c r="CT11" s="606"/>
      <c r="CU11" s="606"/>
      <c r="CV11" s="606"/>
      <c r="CW11" s="606"/>
      <c r="CX11" s="606"/>
      <c r="CY11" s="607"/>
      <c r="CZ11" s="665">
        <v>2.4</v>
      </c>
      <c r="DA11" s="665"/>
      <c r="DB11" s="665"/>
      <c r="DC11" s="665"/>
      <c r="DD11" s="611">
        <v>220630</v>
      </c>
      <c r="DE11" s="606"/>
      <c r="DF11" s="606"/>
      <c r="DG11" s="606"/>
      <c r="DH11" s="606"/>
      <c r="DI11" s="606"/>
      <c r="DJ11" s="606"/>
      <c r="DK11" s="606"/>
      <c r="DL11" s="606"/>
      <c r="DM11" s="606"/>
      <c r="DN11" s="606"/>
      <c r="DO11" s="606"/>
      <c r="DP11" s="607"/>
      <c r="DQ11" s="611">
        <v>320569</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857538</v>
      </c>
      <c r="S12" s="606"/>
      <c r="T12" s="606"/>
      <c r="U12" s="606"/>
      <c r="V12" s="606"/>
      <c r="W12" s="606"/>
      <c r="X12" s="606"/>
      <c r="Y12" s="607"/>
      <c r="Z12" s="665">
        <v>3.9</v>
      </c>
      <c r="AA12" s="665"/>
      <c r="AB12" s="665"/>
      <c r="AC12" s="665"/>
      <c r="AD12" s="666">
        <v>857538</v>
      </c>
      <c r="AE12" s="666"/>
      <c r="AF12" s="666"/>
      <c r="AG12" s="666"/>
      <c r="AH12" s="666"/>
      <c r="AI12" s="666"/>
      <c r="AJ12" s="666"/>
      <c r="AK12" s="666"/>
      <c r="AL12" s="608">
        <v>7.1</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3847690</v>
      </c>
      <c r="BH12" s="606"/>
      <c r="BI12" s="606"/>
      <c r="BJ12" s="606"/>
      <c r="BK12" s="606"/>
      <c r="BL12" s="606"/>
      <c r="BM12" s="606"/>
      <c r="BN12" s="607"/>
      <c r="BO12" s="665">
        <v>48.2</v>
      </c>
      <c r="BP12" s="665"/>
      <c r="BQ12" s="665"/>
      <c r="BR12" s="665"/>
      <c r="BS12" s="611" t="s">
        <v>122</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577149</v>
      </c>
      <c r="CS12" s="606"/>
      <c r="CT12" s="606"/>
      <c r="CU12" s="606"/>
      <c r="CV12" s="606"/>
      <c r="CW12" s="606"/>
      <c r="CX12" s="606"/>
      <c r="CY12" s="607"/>
      <c r="CZ12" s="665">
        <v>2.7</v>
      </c>
      <c r="DA12" s="665"/>
      <c r="DB12" s="665"/>
      <c r="DC12" s="665"/>
      <c r="DD12" s="611">
        <v>698</v>
      </c>
      <c r="DE12" s="606"/>
      <c r="DF12" s="606"/>
      <c r="DG12" s="606"/>
      <c r="DH12" s="606"/>
      <c r="DI12" s="606"/>
      <c r="DJ12" s="606"/>
      <c r="DK12" s="606"/>
      <c r="DL12" s="606"/>
      <c r="DM12" s="606"/>
      <c r="DN12" s="606"/>
      <c r="DO12" s="606"/>
      <c r="DP12" s="607"/>
      <c r="DQ12" s="611">
        <v>388468</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130</v>
      </c>
      <c r="S13" s="606"/>
      <c r="T13" s="606"/>
      <c r="U13" s="606"/>
      <c r="V13" s="606"/>
      <c r="W13" s="606"/>
      <c r="X13" s="606"/>
      <c r="Y13" s="607"/>
      <c r="Z13" s="665" t="s">
        <v>130</v>
      </c>
      <c r="AA13" s="665"/>
      <c r="AB13" s="665"/>
      <c r="AC13" s="665"/>
      <c r="AD13" s="666" t="s">
        <v>225</v>
      </c>
      <c r="AE13" s="666"/>
      <c r="AF13" s="666"/>
      <c r="AG13" s="666"/>
      <c r="AH13" s="666"/>
      <c r="AI13" s="666"/>
      <c r="AJ13" s="666"/>
      <c r="AK13" s="666"/>
      <c r="AL13" s="608" t="s">
        <v>225</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3830026</v>
      </c>
      <c r="BH13" s="606"/>
      <c r="BI13" s="606"/>
      <c r="BJ13" s="606"/>
      <c r="BK13" s="606"/>
      <c r="BL13" s="606"/>
      <c r="BM13" s="606"/>
      <c r="BN13" s="607"/>
      <c r="BO13" s="665">
        <v>48</v>
      </c>
      <c r="BP13" s="665"/>
      <c r="BQ13" s="665"/>
      <c r="BR13" s="665"/>
      <c r="BS13" s="611" t="s">
        <v>225</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2137226</v>
      </c>
      <c r="CS13" s="606"/>
      <c r="CT13" s="606"/>
      <c r="CU13" s="606"/>
      <c r="CV13" s="606"/>
      <c r="CW13" s="606"/>
      <c r="CX13" s="606"/>
      <c r="CY13" s="607"/>
      <c r="CZ13" s="665">
        <v>10.1</v>
      </c>
      <c r="DA13" s="665"/>
      <c r="DB13" s="665"/>
      <c r="DC13" s="665"/>
      <c r="DD13" s="611">
        <v>321635</v>
      </c>
      <c r="DE13" s="606"/>
      <c r="DF13" s="606"/>
      <c r="DG13" s="606"/>
      <c r="DH13" s="606"/>
      <c r="DI13" s="606"/>
      <c r="DJ13" s="606"/>
      <c r="DK13" s="606"/>
      <c r="DL13" s="606"/>
      <c r="DM13" s="606"/>
      <c r="DN13" s="606"/>
      <c r="DO13" s="606"/>
      <c r="DP13" s="607"/>
      <c r="DQ13" s="611">
        <v>1846405</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130</v>
      </c>
      <c r="AA14" s="665"/>
      <c r="AB14" s="665"/>
      <c r="AC14" s="665"/>
      <c r="AD14" s="666" t="s">
        <v>225</v>
      </c>
      <c r="AE14" s="666"/>
      <c r="AF14" s="666"/>
      <c r="AG14" s="666"/>
      <c r="AH14" s="666"/>
      <c r="AI14" s="666"/>
      <c r="AJ14" s="666"/>
      <c r="AK14" s="666"/>
      <c r="AL14" s="608" t="s">
        <v>122</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133103</v>
      </c>
      <c r="BH14" s="606"/>
      <c r="BI14" s="606"/>
      <c r="BJ14" s="606"/>
      <c r="BK14" s="606"/>
      <c r="BL14" s="606"/>
      <c r="BM14" s="606"/>
      <c r="BN14" s="607"/>
      <c r="BO14" s="665">
        <v>1.7</v>
      </c>
      <c r="BP14" s="665"/>
      <c r="BQ14" s="665"/>
      <c r="BR14" s="665"/>
      <c r="BS14" s="611" t="s">
        <v>122</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757787</v>
      </c>
      <c r="CS14" s="606"/>
      <c r="CT14" s="606"/>
      <c r="CU14" s="606"/>
      <c r="CV14" s="606"/>
      <c r="CW14" s="606"/>
      <c r="CX14" s="606"/>
      <c r="CY14" s="607"/>
      <c r="CZ14" s="665">
        <v>3.6</v>
      </c>
      <c r="DA14" s="665"/>
      <c r="DB14" s="665"/>
      <c r="DC14" s="665"/>
      <c r="DD14" s="611">
        <v>34138</v>
      </c>
      <c r="DE14" s="606"/>
      <c r="DF14" s="606"/>
      <c r="DG14" s="606"/>
      <c r="DH14" s="606"/>
      <c r="DI14" s="606"/>
      <c r="DJ14" s="606"/>
      <c r="DK14" s="606"/>
      <c r="DL14" s="606"/>
      <c r="DM14" s="606"/>
      <c r="DN14" s="606"/>
      <c r="DO14" s="606"/>
      <c r="DP14" s="607"/>
      <c r="DQ14" s="611">
        <v>720028</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47182</v>
      </c>
      <c r="S15" s="606"/>
      <c r="T15" s="606"/>
      <c r="U15" s="606"/>
      <c r="V15" s="606"/>
      <c r="W15" s="606"/>
      <c r="X15" s="606"/>
      <c r="Y15" s="607"/>
      <c r="Z15" s="665">
        <v>0.2</v>
      </c>
      <c r="AA15" s="665"/>
      <c r="AB15" s="665"/>
      <c r="AC15" s="665"/>
      <c r="AD15" s="666">
        <v>47182</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268820</v>
      </c>
      <c r="BH15" s="606"/>
      <c r="BI15" s="606"/>
      <c r="BJ15" s="606"/>
      <c r="BK15" s="606"/>
      <c r="BL15" s="606"/>
      <c r="BM15" s="606"/>
      <c r="BN15" s="607"/>
      <c r="BO15" s="665">
        <v>3.4</v>
      </c>
      <c r="BP15" s="665"/>
      <c r="BQ15" s="665"/>
      <c r="BR15" s="665"/>
      <c r="BS15" s="611" t="s">
        <v>130</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1375208</v>
      </c>
      <c r="CS15" s="606"/>
      <c r="CT15" s="606"/>
      <c r="CU15" s="606"/>
      <c r="CV15" s="606"/>
      <c r="CW15" s="606"/>
      <c r="CX15" s="606"/>
      <c r="CY15" s="607"/>
      <c r="CZ15" s="665">
        <v>6.5</v>
      </c>
      <c r="DA15" s="665"/>
      <c r="DB15" s="665"/>
      <c r="DC15" s="665"/>
      <c r="DD15" s="611">
        <v>100903</v>
      </c>
      <c r="DE15" s="606"/>
      <c r="DF15" s="606"/>
      <c r="DG15" s="606"/>
      <c r="DH15" s="606"/>
      <c r="DI15" s="606"/>
      <c r="DJ15" s="606"/>
      <c r="DK15" s="606"/>
      <c r="DL15" s="606"/>
      <c r="DM15" s="606"/>
      <c r="DN15" s="606"/>
      <c r="DO15" s="606"/>
      <c r="DP15" s="607"/>
      <c r="DQ15" s="611">
        <v>1177514</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225</v>
      </c>
      <c r="AE16" s="666"/>
      <c r="AF16" s="666"/>
      <c r="AG16" s="666"/>
      <c r="AH16" s="666"/>
      <c r="AI16" s="666"/>
      <c r="AJ16" s="666"/>
      <c r="AK16" s="666"/>
      <c r="AL16" s="608" t="s">
        <v>225</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130</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97834</v>
      </c>
      <c r="CS16" s="606"/>
      <c r="CT16" s="606"/>
      <c r="CU16" s="606"/>
      <c r="CV16" s="606"/>
      <c r="CW16" s="606"/>
      <c r="CX16" s="606"/>
      <c r="CY16" s="607"/>
      <c r="CZ16" s="665">
        <v>0.5</v>
      </c>
      <c r="DA16" s="665"/>
      <c r="DB16" s="665"/>
      <c r="DC16" s="665"/>
      <c r="DD16" s="611" t="s">
        <v>122</v>
      </c>
      <c r="DE16" s="606"/>
      <c r="DF16" s="606"/>
      <c r="DG16" s="606"/>
      <c r="DH16" s="606"/>
      <c r="DI16" s="606"/>
      <c r="DJ16" s="606"/>
      <c r="DK16" s="606"/>
      <c r="DL16" s="606"/>
      <c r="DM16" s="606"/>
      <c r="DN16" s="606"/>
      <c r="DO16" s="606"/>
      <c r="DP16" s="607"/>
      <c r="DQ16" s="611">
        <v>3042</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33716</v>
      </c>
      <c r="S17" s="606"/>
      <c r="T17" s="606"/>
      <c r="U17" s="606"/>
      <c r="V17" s="606"/>
      <c r="W17" s="606"/>
      <c r="X17" s="606"/>
      <c r="Y17" s="607"/>
      <c r="Z17" s="665">
        <v>0.2</v>
      </c>
      <c r="AA17" s="665"/>
      <c r="AB17" s="665"/>
      <c r="AC17" s="665"/>
      <c r="AD17" s="666">
        <v>33716</v>
      </c>
      <c r="AE17" s="666"/>
      <c r="AF17" s="666"/>
      <c r="AG17" s="666"/>
      <c r="AH17" s="666"/>
      <c r="AI17" s="666"/>
      <c r="AJ17" s="666"/>
      <c r="AK17" s="666"/>
      <c r="AL17" s="608">
        <v>0.3</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130</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2037169</v>
      </c>
      <c r="CS17" s="606"/>
      <c r="CT17" s="606"/>
      <c r="CU17" s="606"/>
      <c r="CV17" s="606"/>
      <c r="CW17" s="606"/>
      <c r="CX17" s="606"/>
      <c r="CY17" s="607"/>
      <c r="CZ17" s="665">
        <v>9.6</v>
      </c>
      <c r="DA17" s="665"/>
      <c r="DB17" s="665"/>
      <c r="DC17" s="665"/>
      <c r="DD17" s="611" t="s">
        <v>122</v>
      </c>
      <c r="DE17" s="606"/>
      <c r="DF17" s="606"/>
      <c r="DG17" s="606"/>
      <c r="DH17" s="606"/>
      <c r="DI17" s="606"/>
      <c r="DJ17" s="606"/>
      <c r="DK17" s="606"/>
      <c r="DL17" s="606"/>
      <c r="DM17" s="606"/>
      <c r="DN17" s="606"/>
      <c r="DO17" s="606"/>
      <c r="DP17" s="607"/>
      <c r="DQ17" s="611">
        <v>1966103</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4080000</v>
      </c>
      <c r="S18" s="606"/>
      <c r="T18" s="606"/>
      <c r="U18" s="606"/>
      <c r="V18" s="606"/>
      <c r="W18" s="606"/>
      <c r="X18" s="606"/>
      <c r="Y18" s="607"/>
      <c r="Z18" s="665">
        <v>18.600000000000001</v>
      </c>
      <c r="AA18" s="665"/>
      <c r="AB18" s="665"/>
      <c r="AC18" s="665"/>
      <c r="AD18" s="666">
        <v>3431160</v>
      </c>
      <c r="AE18" s="666"/>
      <c r="AF18" s="666"/>
      <c r="AG18" s="666"/>
      <c r="AH18" s="666"/>
      <c r="AI18" s="666"/>
      <c r="AJ18" s="666"/>
      <c r="AK18" s="666"/>
      <c r="AL18" s="608">
        <v>28.3</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225</v>
      </c>
      <c r="BP18" s="665"/>
      <c r="BQ18" s="665"/>
      <c r="BR18" s="665"/>
      <c r="BS18" s="611" t="s">
        <v>225</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225</v>
      </c>
      <c r="CS18" s="606"/>
      <c r="CT18" s="606"/>
      <c r="CU18" s="606"/>
      <c r="CV18" s="606"/>
      <c r="CW18" s="606"/>
      <c r="CX18" s="606"/>
      <c r="CY18" s="607"/>
      <c r="CZ18" s="665" t="s">
        <v>130</v>
      </c>
      <c r="DA18" s="665"/>
      <c r="DB18" s="665"/>
      <c r="DC18" s="665"/>
      <c r="DD18" s="611" t="s">
        <v>225</v>
      </c>
      <c r="DE18" s="606"/>
      <c r="DF18" s="606"/>
      <c r="DG18" s="606"/>
      <c r="DH18" s="606"/>
      <c r="DI18" s="606"/>
      <c r="DJ18" s="606"/>
      <c r="DK18" s="606"/>
      <c r="DL18" s="606"/>
      <c r="DM18" s="606"/>
      <c r="DN18" s="606"/>
      <c r="DO18" s="606"/>
      <c r="DP18" s="607"/>
      <c r="DQ18" s="611" t="s">
        <v>225</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3431160</v>
      </c>
      <c r="S19" s="606"/>
      <c r="T19" s="606"/>
      <c r="U19" s="606"/>
      <c r="V19" s="606"/>
      <c r="W19" s="606"/>
      <c r="X19" s="606"/>
      <c r="Y19" s="607"/>
      <c r="Z19" s="665">
        <v>15.7</v>
      </c>
      <c r="AA19" s="665"/>
      <c r="AB19" s="665"/>
      <c r="AC19" s="665"/>
      <c r="AD19" s="666">
        <v>3431160</v>
      </c>
      <c r="AE19" s="666"/>
      <c r="AF19" s="666"/>
      <c r="AG19" s="666"/>
      <c r="AH19" s="666"/>
      <c r="AI19" s="666"/>
      <c r="AJ19" s="666"/>
      <c r="AK19" s="666"/>
      <c r="AL19" s="608">
        <v>28.3</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522800</v>
      </c>
      <c r="BH19" s="606"/>
      <c r="BI19" s="606"/>
      <c r="BJ19" s="606"/>
      <c r="BK19" s="606"/>
      <c r="BL19" s="606"/>
      <c r="BM19" s="606"/>
      <c r="BN19" s="607"/>
      <c r="BO19" s="665">
        <v>6.5</v>
      </c>
      <c r="BP19" s="665"/>
      <c r="BQ19" s="665"/>
      <c r="BR19" s="665"/>
      <c r="BS19" s="611" t="s">
        <v>122</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225</v>
      </c>
      <c r="CS19" s="606"/>
      <c r="CT19" s="606"/>
      <c r="CU19" s="606"/>
      <c r="CV19" s="606"/>
      <c r="CW19" s="606"/>
      <c r="CX19" s="606"/>
      <c r="CY19" s="607"/>
      <c r="CZ19" s="665" t="s">
        <v>122</v>
      </c>
      <c r="DA19" s="665"/>
      <c r="DB19" s="665"/>
      <c r="DC19" s="665"/>
      <c r="DD19" s="611" t="s">
        <v>130</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648840</v>
      </c>
      <c r="S20" s="606"/>
      <c r="T20" s="606"/>
      <c r="U20" s="606"/>
      <c r="V20" s="606"/>
      <c r="W20" s="606"/>
      <c r="X20" s="606"/>
      <c r="Y20" s="607"/>
      <c r="Z20" s="665">
        <v>3</v>
      </c>
      <c r="AA20" s="665"/>
      <c r="AB20" s="665"/>
      <c r="AC20" s="665"/>
      <c r="AD20" s="666" t="s">
        <v>122</v>
      </c>
      <c r="AE20" s="666"/>
      <c r="AF20" s="666"/>
      <c r="AG20" s="666"/>
      <c r="AH20" s="666"/>
      <c r="AI20" s="666"/>
      <c r="AJ20" s="666"/>
      <c r="AK20" s="666"/>
      <c r="AL20" s="608" t="s">
        <v>225</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522800</v>
      </c>
      <c r="BH20" s="606"/>
      <c r="BI20" s="606"/>
      <c r="BJ20" s="606"/>
      <c r="BK20" s="606"/>
      <c r="BL20" s="606"/>
      <c r="BM20" s="606"/>
      <c r="BN20" s="607"/>
      <c r="BO20" s="665">
        <v>6.5</v>
      </c>
      <c r="BP20" s="665"/>
      <c r="BQ20" s="665"/>
      <c r="BR20" s="665"/>
      <c r="BS20" s="611" t="s">
        <v>122</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21255278</v>
      </c>
      <c r="CS20" s="606"/>
      <c r="CT20" s="606"/>
      <c r="CU20" s="606"/>
      <c r="CV20" s="606"/>
      <c r="CW20" s="606"/>
      <c r="CX20" s="606"/>
      <c r="CY20" s="607"/>
      <c r="CZ20" s="665">
        <v>100</v>
      </c>
      <c r="DA20" s="665"/>
      <c r="DB20" s="665"/>
      <c r="DC20" s="665"/>
      <c r="DD20" s="611">
        <v>1133327</v>
      </c>
      <c r="DE20" s="606"/>
      <c r="DF20" s="606"/>
      <c r="DG20" s="606"/>
      <c r="DH20" s="606"/>
      <c r="DI20" s="606"/>
      <c r="DJ20" s="606"/>
      <c r="DK20" s="606"/>
      <c r="DL20" s="606"/>
      <c r="DM20" s="606"/>
      <c r="DN20" s="606"/>
      <c r="DO20" s="606"/>
      <c r="DP20" s="607"/>
      <c r="DQ20" s="611">
        <v>15647253</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122</v>
      </c>
      <c r="AE21" s="666"/>
      <c r="AF21" s="666"/>
      <c r="AG21" s="666"/>
      <c r="AH21" s="666"/>
      <c r="AI21" s="666"/>
      <c r="AJ21" s="666"/>
      <c r="AK21" s="666"/>
      <c r="AL21" s="608" t="s">
        <v>122</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4040</v>
      </c>
      <c r="BH21" s="606"/>
      <c r="BI21" s="606"/>
      <c r="BJ21" s="606"/>
      <c r="BK21" s="606"/>
      <c r="BL21" s="606"/>
      <c r="BM21" s="606"/>
      <c r="BN21" s="607"/>
      <c r="BO21" s="665">
        <v>0.1</v>
      </c>
      <c r="BP21" s="665"/>
      <c r="BQ21" s="665"/>
      <c r="BR21" s="665"/>
      <c r="BS21" s="611" t="s">
        <v>225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13242841</v>
      </c>
      <c r="S22" s="606"/>
      <c r="T22" s="606"/>
      <c r="U22" s="606"/>
      <c r="V22" s="606"/>
      <c r="W22" s="606"/>
      <c r="X22" s="606"/>
      <c r="Y22" s="607"/>
      <c r="Z22" s="665">
        <v>60.5</v>
      </c>
      <c r="AA22" s="665"/>
      <c r="AB22" s="665"/>
      <c r="AC22" s="665"/>
      <c r="AD22" s="666">
        <v>12075241</v>
      </c>
      <c r="AE22" s="666"/>
      <c r="AF22" s="666"/>
      <c r="AG22" s="666"/>
      <c r="AH22" s="666"/>
      <c r="AI22" s="666"/>
      <c r="AJ22" s="666"/>
      <c r="AK22" s="666"/>
      <c r="AL22" s="608">
        <v>99.6</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225</v>
      </c>
      <c r="BP22" s="665"/>
      <c r="BQ22" s="665"/>
      <c r="BR22" s="665"/>
      <c r="BS22" s="611" t="s">
        <v>122</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6153</v>
      </c>
      <c r="S23" s="606"/>
      <c r="T23" s="606"/>
      <c r="U23" s="606"/>
      <c r="V23" s="606"/>
      <c r="W23" s="606"/>
      <c r="X23" s="606"/>
      <c r="Y23" s="607"/>
      <c r="Z23" s="665">
        <v>0</v>
      </c>
      <c r="AA23" s="665"/>
      <c r="AB23" s="665"/>
      <c r="AC23" s="665"/>
      <c r="AD23" s="666">
        <v>6153</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v>518760</v>
      </c>
      <c r="BH23" s="606"/>
      <c r="BI23" s="606"/>
      <c r="BJ23" s="606"/>
      <c r="BK23" s="606"/>
      <c r="BL23" s="606"/>
      <c r="BM23" s="606"/>
      <c r="BN23" s="607"/>
      <c r="BO23" s="665">
        <v>6.5</v>
      </c>
      <c r="BP23" s="665"/>
      <c r="BQ23" s="665"/>
      <c r="BR23" s="665"/>
      <c r="BS23" s="611" t="s">
        <v>225</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210884</v>
      </c>
      <c r="S24" s="606"/>
      <c r="T24" s="606"/>
      <c r="U24" s="606"/>
      <c r="V24" s="606"/>
      <c r="W24" s="606"/>
      <c r="X24" s="606"/>
      <c r="Y24" s="607"/>
      <c r="Z24" s="665">
        <v>1</v>
      </c>
      <c r="AA24" s="665"/>
      <c r="AB24" s="665"/>
      <c r="AC24" s="665"/>
      <c r="AD24" s="666" t="s">
        <v>122</v>
      </c>
      <c r="AE24" s="666"/>
      <c r="AF24" s="666"/>
      <c r="AG24" s="666"/>
      <c r="AH24" s="666"/>
      <c r="AI24" s="666"/>
      <c r="AJ24" s="666"/>
      <c r="AK24" s="666"/>
      <c r="AL24" s="608" t="s">
        <v>122</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225</v>
      </c>
      <c r="BP24" s="665"/>
      <c r="BQ24" s="665"/>
      <c r="BR24" s="665"/>
      <c r="BS24" s="611" t="s">
        <v>225</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9664734</v>
      </c>
      <c r="CS24" s="669"/>
      <c r="CT24" s="669"/>
      <c r="CU24" s="669"/>
      <c r="CV24" s="669"/>
      <c r="CW24" s="669"/>
      <c r="CX24" s="669"/>
      <c r="CY24" s="715"/>
      <c r="CZ24" s="716">
        <v>45.5</v>
      </c>
      <c r="DA24" s="685"/>
      <c r="DB24" s="685"/>
      <c r="DC24" s="719"/>
      <c r="DD24" s="714">
        <v>6449413</v>
      </c>
      <c r="DE24" s="669"/>
      <c r="DF24" s="669"/>
      <c r="DG24" s="669"/>
      <c r="DH24" s="669"/>
      <c r="DI24" s="669"/>
      <c r="DJ24" s="669"/>
      <c r="DK24" s="715"/>
      <c r="DL24" s="714">
        <v>6379084</v>
      </c>
      <c r="DM24" s="669"/>
      <c r="DN24" s="669"/>
      <c r="DO24" s="669"/>
      <c r="DP24" s="669"/>
      <c r="DQ24" s="669"/>
      <c r="DR24" s="669"/>
      <c r="DS24" s="669"/>
      <c r="DT24" s="669"/>
      <c r="DU24" s="669"/>
      <c r="DV24" s="715"/>
      <c r="DW24" s="716">
        <v>48.5</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293368</v>
      </c>
      <c r="S25" s="606"/>
      <c r="T25" s="606"/>
      <c r="U25" s="606"/>
      <c r="V25" s="606"/>
      <c r="W25" s="606"/>
      <c r="X25" s="606"/>
      <c r="Y25" s="607"/>
      <c r="Z25" s="665">
        <v>1.3</v>
      </c>
      <c r="AA25" s="665"/>
      <c r="AB25" s="665"/>
      <c r="AC25" s="665"/>
      <c r="AD25" s="666">
        <v>13859</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225</v>
      </c>
      <c r="BH25" s="606"/>
      <c r="BI25" s="606"/>
      <c r="BJ25" s="606"/>
      <c r="BK25" s="606"/>
      <c r="BL25" s="606"/>
      <c r="BM25" s="606"/>
      <c r="BN25" s="607"/>
      <c r="BO25" s="665" t="s">
        <v>225</v>
      </c>
      <c r="BP25" s="665"/>
      <c r="BQ25" s="665"/>
      <c r="BR25" s="665"/>
      <c r="BS25" s="611" t="s">
        <v>225</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3301171</v>
      </c>
      <c r="CS25" s="604"/>
      <c r="CT25" s="604"/>
      <c r="CU25" s="604"/>
      <c r="CV25" s="604"/>
      <c r="CW25" s="604"/>
      <c r="CX25" s="604"/>
      <c r="CY25" s="605"/>
      <c r="CZ25" s="608">
        <v>15.5</v>
      </c>
      <c r="DA25" s="637"/>
      <c r="DB25" s="637"/>
      <c r="DC25" s="638"/>
      <c r="DD25" s="611">
        <v>3088281</v>
      </c>
      <c r="DE25" s="604"/>
      <c r="DF25" s="604"/>
      <c r="DG25" s="604"/>
      <c r="DH25" s="604"/>
      <c r="DI25" s="604"/>
      <c r="DJ25" s="604"/>
      <c r="DK25" s="605"/>
      <c r="DL25" s="611">
        <v>3018319</v>
      </c>
      <c r="DM25" s="604"/>
      <c r="DN25" s="604"/>
      <c r="DO25" s="604"/>
      <c r="DP25" s="604"/>
      <c r="DQ25" s="604"/>
      <c r="DR25" s="604"/>
      <c r="DS25" s="604"/>
      <c r="DT25" s="604"/>
      <c r="DU25" s="604"/>
      <c r="DV25" s="605"/>
      <c r="DW25" s="608">
        <v>23</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25763</v>
      </c>
      <c r="S26" s="606"/>
      <c r="T26" s="606"/>
      <c r="U26" s="606"/>
      <c r="V26" s="606"/>
      <c r="W26" s="606"/>
      <c r="X26" s="606"/>
      <c r="Y26" s="607"/>
      <c r="Z26" s="665">
        <v>0.1</v>
      </c>
      <c r="AA26" s="665"/>
      <c r="AB26" s="665"/>
      <c r="AC26" s="665"/>
      <c r="AD26" s="666" t="s">
        <v>122</v>
      </c>
      <c r="AE26" s="666"/>
      <c r="AF26" s="666"/>
      <c r="AG26" s="666"/>
      <c r="AH26" s="666"/>
      <c r="AI26" s="666"/>
      <c r="AJ26" s="666"/>
      <c r="AK26" s="666"/>
      <c r="AL26" s="608" t="s">
        <v>225</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225</v>
      </c>
      <c r="BH26" s="606"/>
      <c r="BI26" s="606"/>
      <c r="BJ26" s="606"/>
      <c r="BK26" s="606"/>
      <c r="BL26" s="606"/>
      <c r="BM26" s="606"/>
      <c r="BN26" s="607"/>
      <c r="BO26" s="665" t="s">
        <v>130</v>
      </c>
      <c r="BP26" s="665"/>
      <c r="BQ26" s="665"/>
      <c r="BR26" s="665"/>
      <c r="BS26" s="611" t="s">
        <v>122</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2137414</v>
      </c>
      <c r="CS26" s="606"/>
      <c r="CT26" s="606"/>
      <c r="CU26" s="606"/>
      <c r="CV26" s="606"/>
      <c r="CW26" s="606"/>
      <c r="CX26" s="606"/>
      <c r="CY26" s="607"/>
      <c r="CZ26" s="608">
        <v>10.1</v>
      </c>
      <c r="DA26" s="637"/>
      <c r="DB26" s="637"/>
      <c r="DC26" s="638"/>
      <c r="DD26" s="611">
        <v>1947935</v>
      </c>
      <c r="DE26" s="606"/>
      <c r="DF26" s="606"/>
      <c r="DG26" s="606"/>
      <c r="DH26" s="606"/>
      <c r="DI26" s="606"/>
      <c r="DJ26" s="606"/>
      <c r="DK26" s="607"/>
      <c r="DL26" s="611" t="s">
        <v>122</v>
      </c>
      <c r="DM26" s="606"/>
      <c r="DN26" s="606"/>
      <c r="DO26" s="606"/>
      <c r="DP26" s="606"/>
      <c r="DQ26" s="606"/>
      <c r="DR26" s="606"/>
      <c r="DS26" s="606"/>
      <c r="DT26" s="606"/>
      <c r="DU26" s="606"/>
      <c r="DV26" s="607"/>
      <c r="DW26" s="608" t="s">
        <v>225</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2566111</v>
      </c>
      <c r="S27" s="606"/>
      <c r="T27" s="606"/>
      <c r="U27" s="606"/>
      <c r="V27" s="606"/>
      <c r="W27" s="606"/>
      <c r="X27" s="606"/>
      <c r="Y27" s="607"/>
      <c r="Z27" s="665">
        <v>11.7</v>
      </c>
      <c r="AA27" s="665"/>
      <c r="AB27" s="665"/>
      <c r="AC27" s="665"/>
      <c r="AD27" s="666" t="s">
        <v>225</v>
      </c>
      <c r="AE27" s="666"/>
      <c r="AF27" s="666"/>
      <c r="AG27" s="666"/>
      <c r="AH27" s="666"/>
      <c r="AI27" s="666"/>
      <c r="AJ27" s="666"/>
      <c r="AK27" s="666"/>
      <c r="AL27" s="608" t="s">
        <v>130</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7984738</v>
      </c>
      <c r="BH27" s="606"/>
      <c r="BI27" s="606"/>
      <c r="BJ27" s="606"/>
      <c r="BK27" s="606"/>
      <c r="BL27" s="606"/>
      <c r="BM27" s="606"/>
      <c r="BN27" s="607"/>
      <c r="BO27" s="665">
        <v>100</v>
      </c>
      <c r="BP27" s="665"/>
      <c r="BQ27" s="665"/>
      <c r="BR27" s="665"/>
      <c r="BS27" s="611">
        <v>83002</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4326394</v>
      </c>
      <c r="CS27" s="604"/>
      <c r="CT27" s="604"/>
      <c r="CU27" s="604"/>
      <c r="CV27" s="604"/>
      <c r="CW27" s="604"/>
      <c r="CX27" s="604"/>
      <c r="CY27" s="605"/>
      <c r="CZ27" s="608">
        <v>20.399999999999999</v>
      </c>
      <c r="DA27" s="637"/>
      <c r="DB27" s="637"/>
      <c r="DC27" s="638"/>
      <c r="DD27" s="611">
        <v>1395029</v>
      </c>
      <c r="DE27" s="604"/>
      <c r="DF27" s="604"/>
      <c r="DG27" s="604"/>
      <c r="DH27" s="604"/>
      <c r="DI27" s="604"/>
      <c r="DJ27" s="604"/>
      <c r="DK27" s="605"/>
      <c r="DL27" s="611">
        <v>1394662</v>
      </c>
      <c r="DM27" s="604"/>
      <c r="DN27" s="604"/>
      <c r="DO27" s="604"/>
      <c r="DP27" s="604"/>
      <c r="DQ27" s="604"/>
      <c r="DR27" s="604"/>
      <c r="DS27" s="604"/>
      <c r="DT27" s="604"/>
      <c r="DU27" s="604"/>
      <c r="DV27" s="605"/>
      <c r="DW27" s="608">
        <v>10.6</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130</v>
      </c>
      <c r="S28" s="606"/>
      <c r="T28" s="606"/>
      <c r="U28" s="606"/>
      <c r="V28" s="606"/>
      <c r="W28" s="606"/>
      <c r="X28" s="606"/>
      <c r="Y28" s="607"/>
      <c r="Z28" s="665" t="s">
        <v>130</v>
      </c>
      <c r="AA28" s="665"/>
      <c r="AB28" s="665"/>
      <c r="AC28" s="665"/>
      <c r="AD28" s="666" t="s">
        <v>130</v>
      </c>
      <c r="AE28" s="666"/>
      <c r="AF28" s="666"/>
      <c r="AG28" s="666"/>
      <c r="AH28" s="666"/>
      <c r="AI28" s="666"/>
      <c r="AJ28" s="666"/>
      <c r="AK28" s="666"/>
      <c r="AL28" s="608" t="s">
        <v>225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2037169</v>
      </c>
      <c r="CS28" s="606"/>
      <c r="CT28" s="606"/>
      <c r="CU28" s="606"/>
      <c r="CV28" s="606"/>
      <c r="CW28" s="606"/>
      <c r="CX28" s="606"/>
      <c r="CY28" s="607"/>
      <c r="CZ28" s="608">
        <v>9.6</v>
      </c>
      <c r="DA28" s="637"/>
      <c r="DB28" s="637"/>
      <c r="DC28" s="638"/>
      <c r="DD28" s="611">
        <v>1966103</v>
      </c>
      <c r="DE28" s="606"/>
      <c r="DF28" s="606"/>
      <c r="DG28" s="606"/>
      <c r="DH28" s="606"/>
      <c r="DI28" s="606"/>
      <c r="DJ28" s="606"/>
      <c r="DK28" s="607"/>
      <c r="DL28" s="611">
        <v>1966103</v>
      </c>
      <c r="DM28" s="606"/>
      <c r="DN28" s="606"/>
      <c r="DO28" s="606"/>
      <c r="DP28" s="606"/>
      <c r="DQ28" s="606"/>
      <c r="DR28" s="606"/>
      <c r="DS28" s="606"/>
      <c r="DT28" s="606"/>
      <c r="DU28" s="606"/>
      <c r="DV28" s="607"/>
      <c r="DW28" s="608">
        <v>15</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1317832</v>
      </c>
      <c r="S29" s="606"/>
      <c r="T29" s="606"/>
      <c r="U29" s="606"/>
      <c r="V29" s="606"/>
      <c r="W29" s="606"/>
      <c r="X29" s="606"/>
      <c r="Y29" s="607"/>
      <c r="Z29" s="665">
        <v>6</v>
      </c>
      <c r="AA29" s="665"/>
      <c r="AB29" s="665"/>
      <c r="AC29" s="665"/>
      <c r="AD29" s="666" t="s">
        <v>122</v>
      </c>
      <c r="AE29" s="666"/>
      <c r="AF29" s="666"/>
      <c r="AG29" s="666"/>
      <c r="AH29" s="666"/>
      <c r="AI29" s="666"/>
      <c r="AJ29" s="666"/>
      <c r="AK29" s="666"/>
      <c r="AL29" s="608" t="s">
        <v>225</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2037168</v>
      </c>
      <c r="CS29" s="604"/>
      <c r="CT29" s="604"/>
      <c r="CU29" s="604"/>
      <c r="CV29" s="604"/>
      <c r="CW29" s="604"/>
      <c r="CX29" s="604"/>
      <c r="CY29" s="605"/>
      <c r="CZ29" s="608">
        <v>9.6</v>
      </c>
      <c r="DA29" s="637"/>
      <c r="DB29" s="637"/>
      <c r="DC29" s="638"/>
      <c r="DD29" s="611">
        <v>1966102</v>
      </c>
      <c r="DE29" s="604"/>
      <c r="DF29" s="604"/>
      <c r="DG29" s="604"/>
      <c r="DH29" s="604"/>
      <c r="DI29" s="604"/>
      <c r="DJ29" s="604"/>
      <c r="DK29" s="605"/>
      <c r="DL29" s="611">
        <v>1966102</v>
      </c>
      <c r="DM29" s="604"/>
      <c r="DN29" s="604"/>
      <c r="DO29" s="604"/>
      <c r="DP29" s="604"/>
      <c r="DQ29" s="604"/>
      <c r="DR29" s="604"/>
      <c r="DS29" s="604"/>
      <c r="DT29" s="604"/>
      <c r="DU29" s="604"/>
      <c r="DV29" s="605"/>
      <c r="DW29" s="608">
        <v>15</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312434</v>
      </c>
      <c r="S30" s="606"/>
      <c r="T30" s="606"/>
      <c r="U30" s="606"/>
      <c r="V30" s="606"/>
      <c r="W30" s="606"/>
      <c r="X30" s="606"/>
      <c r="Y30" s="607"/>
      <c r="Z30" s="665">
        <v>1.4</v>
      </c>
      <c r="AA30" s="665"/>
      <c r="AB30" s="665"/>
      <c r="AC30" s="665"/>
      <c r="AD30" s="666">
        <v>9334</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177</v>
      </c>
      <c r="AY30" s="703"/>
      <c r="AZ30" s="703"/>
      <c r="BA30" s="703"/>
      <c r="BB30" s="703"/>
      <c r="BC30" s="703"/>
      <c r="BD30" s="703"/>
      <c r="BE30" s="703"/>
      <c r="BF30" s="704"/>
      <c r="BG30" s="683">
        <v>99</v>
      </c>
      <c r="BH30" s="684"/>
      <c r="BI30" s="684"/>
      <c r="BJ30" s="684"/>
      <c r="BK30" s="684"/>
      <c r="BL30" s="684"/>
      <c r="BM30" s="685">
        <v>95.6</v>
      </c>
      <c r="BN30" s="684"/>
      <c r="BO30" s="684"/>
      <c r="BP30" s="684"/>
      <c r="BQ30" s="686"/>
      <c r="BR30" s="683">
        <v>98.9</v>
      </c>
      <c r="BS30" s="684"/>
      <c r="BT30" s="684"/>
      <c r="BU30" s="684"/>
      <c r="BV30" s="684"/>
      <c r="BW30" s="684"/>
      <c r="BX30" s="685">
        <v>95.4</v>
      </c>
      <c r="BY30" s="684"/>
      <c r="BZ30" s="684"/>
      <c r="CA30" s="684"/>
      <c r="CB30" s="686"/>
      <c r="CD30" s="689"/>
      <c r="CE30" s="690"/>
      <c r="CF30" s="647" t="s">
        <v>302</v>
      </c>
      <c r="CG30" s="644"/>
      <c r="CH30" s="644"/>
      <c r="CI30" s="644"/>
      <c r="CJ30" s="644"/>
      <c r="CK30" s="644"/>
      <c r="CL30" s="644"/>
      <c r="CM30" s="644"/>
      <c r="CN30" s="644"/>
      <c r="CO30" s="644"/>
      <c r="CP30" s="644"/>
      <c r="CQ30" s="645"/>
      <c r="CR30" s="603">
        <v>1846293</v>
      </c>
      <c r="CS30" s="606"/>
      <c r="CT30" s="606"/>
      <c r="CU30" s="606"/>
      <c r="CV30" s="606"/>
      <c r="CW30" s="606"/>
      <c r="CX30" s="606"/>
      <c r="CY30" s="607"/>
      <c r="CZ30" s="608">
        <v>8.6999999999999993</v>
      </c>
      <c r="DA30" s="637"/>
      <c r="DB30" s="637"/>
      <c r="DC30" s="638"/>
      <c r="DD30" s="611">
        <v>1789876</v>
      </c>
      <c r="DE30" s="606"/>
      <c r="DF30" s="606"/>
      <c r="DG30" s="606"/>
      <c r="DH30" s="606"/>
      <c r="DI30" s="606"/>
      <c r="DJ30" s="606"/>
      <c r="DK30" s="607"/>
      <c r="DL30" s="611">
        <v>1789876</v>
      </c>
      <c r="DM30" s="606"/>
      <c r="DN30" s="606"/>
      <c r="DO30" s="606"/>
      <c r="DP30" s="606"/>
      <c r="DQ30" s="606"/>
      <c r="DR30" s="606"/>
      <c r="DS30" s="606"/>
      <c r="DT30" s="606"/>
      <c r="DU30" s="606"/>
      <c r="DV30" s="607"/>
      <c r="DW30" s="608">
        <v>13.6</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96203</v>
      </c>
      <c r="S31" s="606"/>
      <c r="T31" s="606"/>
      <c r="U31" s="606"/>
      <c r="V31" s="606"/>
      <c r="W31" s="606"/>
      <c r="X31" s="606"/>
      <c r="Y31" s="607"/>
      <c r="Z31" s="665">
        <v>0.4</v>
      </c>
      <c r="AA31" s="665"/>
      <c r="AB31" s="665"/>
      <c r="AC31" s="665"/>
      <c r="AD31" s="666" t="s">
        <v>130</v>
      </c>
      <c r="AE31" s="666"/>
      <c r="AF31" s="666"/>
      <c r="AG31" s="666"/>
      <c r="AH31" s="666"/>
      <c r="AI31" s="666"/>
      <c r="AJ31" s="666"/>
      <c r="AK31" s="666"/>
      <c r="AL31" s="608" t="s">
        <v>225</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98.9</v>
      </c>
      <c r="BH31" s="604"/>
      <c r="BI31" s="604"/>
      <c r="BJ31" s="604"/>
      <c r="BK31" s="604"/>
      <c r="BL31" s="604"/>
      <c r="BM31" s="609">
        <v>95.1</v>
      </c>
      <c r="BN31" s="682"/>
      <c r="BO31" s="682"/>
      <c r="BP31" s="682"/>
      <c r="BQ31" s="643"/>
      <c r="BR31" s="681">
        <v>98.6</v>
      </c>
      <c r="BS31" s="604"/>
      <c r="BT31" s="604"/>
      <c r="BU31" s="604"/>
      <c r="BV31" s="604"/>
      <c r="BW31" s="604"/>
      <c r="BX31" s="609">
        <v>94.6</v>
      </c>
      <c r="BY31" s="682"/>
      <c r="BZ31" s="682"/>
      <c r="CA31" s="682"/>
      <c r="CB31" s="643"/>
      <c r="CD31" s="689"/>
      <c r="CE31" s="690"/>
      <c r="CF31" s="647" t="s">
        <v>306</v>
      </c>
      <c r="CG31" s="644"/>
      <c r="CH31" s="644"/>
      <c r="CI31" s="644"/>
      <c r="CJ31" s="644"/>
      <c r="CK31" s="644"/>
      <c r="CL31" s="644"/>
      <c r="CM31" s="644"/>
      <c r="CN31" s="644"/>
      <c r="CO31" s="644"/>
      <c r="CP31" s="644"/>
      <c r="CQ31" s="645"/>
      <c r="CR31" s="603">
        <v>190875</v>
      </c>
      <c r="CS31" s="604"/>
      <c r="CT31" s="604"/>
      <c r="CU31" s="604"/>
      <c r="CV31" s="604"/>
      <c r="CW31" s="604"/>
      <c r="CX31" s="604"/>
      <c r="CY31" s="605"/>
      <c r="CZ31" s="608">
        <v>0.9</v>
      </c>
      <c r="DA31" s="637"/>
      <c r="DB31" s="637"/>
      <c r="DC31" s="638"/>
      <c r="DD31" s="611">
        <v>176226</v>
      </c>
      <c r="DE31" s="604"/>
      <c r="DF31" s="604"/>
      <c r="DG31" s="604"/>
      <c r="DH31" s="604"/>
      <c r="DI31" s="604"/>
      <c r="DJ31" s="604"/>
      <c r="DK31" s="605"/>
      <c r="DL31" s="611">
        <v>176226</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769964</v>
      </c>
      <c r="S32" s="606"/>
      <c r="T32" s="606"/>
      <c r="U32" s="606"/>
      <c r="V32" s="606"/>
      <c r="W32" s="606"/>
      <c r="X32" s="606"/>
      <c r="Y32" s="607"/>
      <c r="Z32" s="665">
        <v>3.5</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99.1</v>
      </c>
      <c r="BH32" s="619"/>
      <c r="BI32" s="619"/>
      <c r="BJ32" s="619"/>
      <c r="BK32" s="619"/>
      <c r="BL32" s="619"/>
      <c r="BM32" s="663">
        <v>95.6</v>
      </c>
      <c r="BN32" s="619"/>
      <c r="BO32" s="619"/>
      <c r="BP32" s="619"/>
      <c r="BQ32" s="656"/>
      <c r="BR32" s="680">
        <v>99</v>
      </c>
      <c r="BS32" s="619"/>
      <c r="BT32" s="619"/>
      <c r="BU32" s="619"/>
      <c r="BV32" s="619"/>
      <c r="BW32" s="619"/>
      <c r="BX32" s="663">
        <v>95.5</v>
      </c>
      <c r="BY32" s="619"/>
      <c r="BZ32" s="619"/>
      <c r="CA32" s="619"/>
      <c r="CB32" s="656"/>
      <c r="CD32" s="691"/>
      <c r="CE32" s="692"/>
      <c r="CF32" s="647" t="s">
        <v>309</v>
      </c>
      <c r="CG32" s="644"/>
      <c r="CH32" s="644"/>
      <c r="CI32" s="644"/>
      <c r="CJ32" s="644"/>
      <c r="CK32" s="644"/>
      <c r="CL32" s="644"/>
      <c r="CM32" s="644"/>
      <c r="CN32" s="644"/>
      <c r="CO32" s="644"/>
      <c r="CP32" s="644"/>
      <c r="CQ32" s="645"/>
      <c r="CR32" s="603">
        <v>1</v>
      </c>
      <c r="CS32" s="606"/>
      <c r="CT32" s="606"/>
      <c r="CU32" s="606"/>
      <c r="CV32" s="606"/>
      <c r="CW32" s="606"/>
      <c r="CX32" s="606"/>
      <c r="CY32" s="607"/>
      <c r="CZ32" s="608">
        <v>0</v>
      </c>
      <c r="DA32" s="637"/>
      <c r="DB32" s="637"/>
      <c r="DC32" s="638"/>
      <c r="DD32" s="611">
        <v>1</v>
      </c>
      <c r="DE32" s="606"/>
      <c r="DF32" s="606"/>
      <c r="DG32" s="606"/>
      <c r="DH32" s="606"/>
      <c r="DI32" s="606"/>
      <c r="DJ32" s="606"/>
      <c r="DK32" s="607"/>
      <c r="DL32" s="611">
        <v>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699909</v>
      </c>
      <c r="S33" s="606"/>
      <c r="T33" s="606"/>
      <c r="U33" s="606"/>
      <c r="V33" s="606"/>
      <c r="W33" s="606"/>
      <c r="X33" s="606"/>
      <c r="Y33" s="607"/>
      <c r="Z33" s="665">
        <v>3.2</v>
      </c>
      <c r="AA33" s="665"/>
      <c r="AB33" s="665"/>
      <c r="AC33" s="665"/>
      <c r="AD33" s="666" t="s">
        <v>130</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10359383</v>
      </c>
      <c r="CS33" s="604"/>
      <c r="CT33" s="604"/>
      <c r="CU33" s="604"/>
      <c r="CV33" s="604"/>
      <c r="CW33" s="604"/>
      <c r="CX33" s="604"/>
      <c r="CY33" s="605"/>
      <c r="CZ33" s="608">
        <v>48.7</v>
      </c>
      <c r="DA33" s="637"/>
      <c r="DB33" s="637"/>
      <c r="DC33" s="638"/>
      <c r="DD33" s="611">
        <v>8853021</v>
      </c>
      <c r="DE33" s="604"/>
      <c r="DF33" s="604"/>
      <c r="DG33" s="604"/>
      <c r="DH33" s="604"/>
      <c r="DI33" s="604"/>
      <c r="DJ33" s="604"/>
      <c r="DK33" s="605"/>
      <c r="DL33" s="611">
        <v>6127416</v>
      </c>
      <c r="DM33" s="604"/>
      <c r="DN33" s="604"/>
      <c r="DO33" s="604"/>
      <c r="DP33" s="604"/>
      <c r="DQ33" s="604"/>
      <c r="DR33" s="604"/>
      <c r="DS33" s="604"/>
      <c r="DT33" s="604"/>
      <c r="DU33" s="604"/>
      <c r="DV33" s="605"/>
      <c r="DW33" s="608">
        <v>46.6</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434930</v>
      </c>
      <c r="S34" s="606"/>
      <c r="T34" s="606"/>
      <c r="U34" s="606"/>
      <c r="V34" s="606"/>
      <c r="W34" s="606"/>
      <c r="X34" s="606"/>
      <c r="Y34" s="607"/>
      <c r="Z34" s="665">
        <v>2</v>
      </c>
      <c r="AA34" s="665"/>
      <c r="AB34" s="665"/>
      <c r="AC34" s="665"/>
      <c r="AD34" s="666">
        <v>13637</v>
      </c>
      <c r="AE34" s="666"/>
      <c r="AF34" s="666"/>
      <c r="AG34" s="666"/>
      <c r="AH34" s="666"/>
      <c r="AI34" s="666"/>
      <c r="AJ34" s="666"/>
      <c r="AK34" s="666"/>
      <c r="AL34" s="608">
        <v>0.1</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2514812</v>
      </c>
      <c r="CS34" s="606"/>
      <c r="CT34" s="606"/>
      <c r="CU34" s="606"/>
      <c r="CV34" s="606"/>
      <c r="CW34" s="606"/>
      <c r="CX34" s="606"/>
      <c r="CY34" s="607"/>
      <c r="CZ34" s="608">
        <v>11.8</v>
      </c>
      <c r="DA34" s="637"/>
      <c r="DB34" s="637"/>
      <c r="DC34" s="638"/>
      <c r="DD34" s="611">
        <v>2158323</v>
      </c>
      <c r="DE34" s="606"/>
      <c r="DF34" s="606"/>
      <c r="DG34" s="606"/>
      <c r="DH34" s="606"/>
      <c r="DI34" s="606"/>
      <c r="DJ34" s="606"/>
      <c r="DK34" s="607"/>
      <c r="DL34" s="611">
        <v>1778720</v>
      </c>
      <c r="DM34" s="606"/>
      <c r="DN34" s="606"/>
      <c r="DO34" s="606"/>
      <c r="DP34" s="606"/>
      <c r="DQ34" s="606"/>
      <c r="DR34" s="606"/>
      <c r="DS34" s="606"/>
      <c r="DT34" s="606"/>
      <c r="DU34" s="606"/>
      <c r="DV34" s="607"/>
      <c r="DW34" s="608">
        <v>13.5</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1904000</v>
      </c>
      <c r="S35" s="606"/>
      <c r="T35" s="606"/>
      <c r="U35" s="606"/>
      <c r="V35" s="606"/>
      <c r="W35" s="606"/>
      <c r="X35" s="606"/>
      <c r="Y35" s="607"/>
      <c r="Z35" s="665">
        <v>8.6999999999999993</v>
      </c>
      <c r="AA35" s="665"/>
      <c r="AB35" s="665"/>
      <c r="AC35" s="665"/>
      <c r="AD35" s="666" t="s">
        <v>225</v>
      </c>
      <c r="AE35" s="666"/>
      <c r="AF35" s="666"/>
      <c r="AG35" s="666"/>
      <c r="AH35" s="666"/>
      <c r="AI35" s="666"/>
      <c r="AJ35" s="666"/>
      <c r="AK35" s="666"/>
      <c r="AL35" s="608" t="s">
        <v>122</v>
      </c>
      <c r="AM35" s="609"/>
      <c r="AN35" s="609"/>
      <c r="AO35" s="667"/>
      <c r="AP35" s="214"/>
      <c r="AQ35" s="671" t="s">
        <v>317</v>
      </c>
      <c r="AR35" s="672"/>
      <c r="AS35" s="672"/>
      <c r="AT35" s="672"/>
      <c r="AU35" s="672"/>
      <c r="AV35" s="672"/>
      <c r="AW35" s="672"/>
      <c r="AX35" s="672"/>
      <c r="AY35" s="673"/>
      <c r="AZ35" s="668">
        <v>4210539</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623750</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179546</v>
      </c>
      <c r="CS35" s="604"/>
      <c r="CT35" s="604"/>
      <c r="CU35" s="604"/>
      <c r="CV35" s="604"/>
      <c r="CW35" s="604"/>
      <c r="CX35" s="604"/>
      <c r="CY35" s="605"/>
      <c r="CZ35" s="608">
        <v>0.8</v>
      </c>
      <c r="DA35" s="637"/>
      <c r="DB35" s="637"/>
      <c r="DC35" s="638"/>
      <c r="DD35" s="611">
        <v>152397</v>
      </c>
      <c r="DE35" s="604"/>
      <c r="DF35" s="604"/>
      <c r="DG35" s="604"/>
      <c r="DH35" s="604"/>
      <c r="DI35" s="604"/>
      <c r="DJ35" s="604"/>
      <c r="DK35" s="605"/>
      <c r="DL35" s="611">
        <v>152397</v>
      </c>
      <c r="DM35" s="604"/>
      <c r="DN35" s="604"/>
      <c r="DO35" s="604"/>
      <c r="DP35" s="604"/>
      <c r="DQ35" s="604"/>
      <c r="DR35" s="604"/>
      <c r="DS35" s="604"/>
      <c r="DT35" s="604"/>
      <c r="DU35" s="604"/>
      <c r="DV35" s="605"/>
      <c r="DW35" s="608">
        <v>1.2</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225</v>
      </c>
      <c r="S36" s="606"/>
      <c r="T36" s="606"/>
      <c r="U36" s="606"/>
      <c r="V36" s="606"/>
      <c r="W36" s="606"/>
      <c r="X36" s="606"/>
      <c r="Y36" s="607"/>
      <c r="Z36" s="665" t="s">
        <v>225</v>
      </c>
      <c r="AA36" s="665"/>
      <c r="AB36" s="665"/>
      <c r="AC36" s="665"/>
      <c r="AD36" s="666" t="s">
        <v>130</v>
      </c>
      <c r="AE36" s="666"/>
      <c r="AF36" s="666"/>
      <c r="AG36" s="666"/>
      <c r="AH36" s="666"/>
      <c r="AI36" s="666"/>
      <c r="AJ36" s="666"/>
      <c r="AK36" s="666"/>
      <c r="AL36" s="608" t="s">
        <v>122</v>
      </c>
      <c r="AM36" s="609"/>
      <c r="AN36" s="609"/>
      <c r="AO36" s="667"/>
      <c r="AQ36" s="640" t="s">
        <v>321</v>
      </c>
      <c r="AR36" s="641"/>
      <c r="AS36" s="641"/>
      <c r="AT36" s="641"/>
      <c r="AU36" s="641"/>
      <c r="AV36" s="641"/>
      <c r="AW36" s="641"/>
      <c r="AX36" s="641"/>
      <c r="AY36" s="642"/>
      <c r="AZ36" s="603">
        <v>1250000</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544600</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2872030</v>
      </c>
      <c r="CS36" s="606"/>
      <c r="CT36" s="606"/>
      <c r="CU36" s="606"/>
      <c r="CV36" s="606"/>
      <c r="CW36" s="606"/>
      <c r="CX36" s="606"/>
      <c r="CY36" s="607"/>
      <c r="CZ36" s="608">
        <v>13.5</v>
      </c>
      <c r="DA36" s="637"/>
      <c r="DB36" s="637"/>
      <c r="DC36" s="638"/>
      <c r="DD36" s="611">
        <v>2671566</v>
      </c>
      <c r="DE36" s="606"/>
      <c r="DF36" s="606"/>
      <c r="DG36" s="606"/>
      <c r="DH36" s="606"/>
      <c r="DI36" s="606"/>
      <c r="DJ36" s="606"/>
      <c r="DK36" s="607"/>
      <c r="DL36" s="611">
        <v>2098570</v>
      </c>
      <c r="DM36" s="606"/>
      <c r="DN36" s="606"/>
      <c r="DO36" s="606"/>
      <c r="DP36" s="606"/>
      <c r="DQ36" s="606"/>
      <c r="DR36" s="606"/>
      <c r="DS36" s="606"/>
      <c r="DT36" s="606"/>
      <c r="DU36" s="606"/>
      <c r="DV36" s="607"/>
      <c r="DW36" s="608">
        <v>16</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1030300</v>
      </c>
      <c r="S37" s="606"/>
      <c r="T37" s="606"/>
      <c r="U37" s="606"/>
      <c r="V37" s="606"/>
      <c r="W37" s="606"/>
      <c r="X37" s="606"/>
      <c r="Y37" s="607"/>
      <c r="Z37" s="665">
        <v>4.7</v>
      </c>
      <c r="AA37" s="665"/>
      <c r="AB37" s="665"/>
      <c r="AC37" s="665"/>
      <c r="AD37" s="666" t="s">
        <v>225</v>
      </c>
      <c r="AE37" s="666"/>
      <c r="AF37" s="666"/>
      <c r="AG37" s="666"/>
      <c r="AH37" s="666"/>
      <c r="AI37" s="666"/>
      <c r="AJ37" s="666"/>
      <c r="AK37" s="666"/>
      <c r="AL37" s="608" t="s">
        <v>122</v>
      </c>
      <c r="AM37" s="609"/>
      <c r="AN37" s="609"/>
      <c r="AO37" s="667"/>
      <c r="AQ37" s="640" t="s">
        <v>325</v>
      </c>
      <c r="AR37" s="641"/>
      <c r="AS37" s="641"/>
      <c r="AT37" s="641"/>
      <c r="AU37" s="641"/>
      <c r="AV37" s="641"/>
      <c r="AW37" s="641"/>
      <c r="AX37" s="641"/>
      <c r="AY37" s="642"/>
      <c r="AZ37" s="603">
        <v>976711</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7461</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1156601</v>
      </c>
      <c r="CS37" s="604"/>
      <c r="CT37" s="604"/>
      <c r="CU37" s="604"/>
      <c r="CV37" s="604"/>
      <c r="CW37" s="604"/>
      <c r="CX37" s="604"/>
      <c r="CY37" s="605"/>
      <c r="CZ37" s="608">
        <v>5.4</v>
      </c>
      <c r="DA37" s="637"/>
      <c r="DB37" s="637"/>
      <c r="DC37" s="638"/>
      <c r="DD37" s="611">
        <v>1156580</v>
      </c>
      <c r="DE37" s="604"/>
      <c r="DF37" s="604"/>
      <c r="DG37" s="604"/>
      <c r="DH37" s="604"/>
      <c r="DI37" s="604"/>
      <c r="DJ37" s="604"/>
      <c r="DK37" s="605"/>
      <c r="DL37" s="611">
        <v>1057660</v>
      </c>
      <c r="DM37" s="604"/>
      <c r="DN37" s="604"/>
      <c r="DO37" s="604"/>
      <c r="DP37" s="604"/>
      <c r="DQ37" s="604"/>
      <c r="DR37" s="604"/>
      <c r="DS37" s="604"/>
      <c r="DT37" s="604"/>
      <c r="DU37" s="604"/>
      <c r="DV37" s="605"/>
      <c r="DW37" s="608">
        <v>8</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21880392</v>
      </c>
      <c r="S38" s="655"/>
      <c r="T38" s="655"/>
      <c r="U38" s="655"/>
      <c r="V38" s="655"/>
      <c r="W38" s="655"/>
      <c r="X38" s="655"/>
      <c r="Y38" s="660"/>
      <c r="Z38" s="661">
        <v>100</v>
      </c>
      <c r="AA38" s="661"/>
      <c r="AB38" s="661"/>
      <c r="AC38" s="661"/>
      <c r="AD38" s="662">
        <v>12118224</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111943</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11561</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3074736</v>
      </c>
      <c r="CS38" s="606"/>
      <c r="CT38" s="606"/>
      <c r="CU38" s="606"/>
      <c r="CV38" s="606"/>
      <c r="CW38" s="606"/>
      <c r="CX38" s="606"/>
      <c r="CY38" s="607"/>
      <c r="CZ38" s="608">
        <v>14.5</v>
      </c>
      <c r="DA38" s="637"/>
      <c r="DB38" s="637"/>
      <c r="DC38" s="638"/>
      <c r="DD38" s="611">
        <v>2727153</v>
      </c>
      <c r="DE38" s="606"/>
      <c r="DF38" s="606"/>
      <c r="DG38" s="606"/>
      <c r="DH38" s="606"/>
      <c r="DI38" s="606"/>
      <c r="DJ38" s="606"/>
      <c r="DK38" s="607"/>
      <c r="DL38" s="611">
        <v>2097729</v>
      </c>
      <c r="DM38" s="606"/>
      <c r="DN38" s="606"/>
      <c r="DO38" s="606"/>
      <c r="DP38" s="606"/>
      <c r="DQ38" s="606"/>
      <c r="DR38" s="606"/>
      <c r="DS38" s="606"/>
      <c r="DT38" s="606"/>
      <c r="DU38" s="606"/>
      <c r="DV38" s="607"/>
      <c r="DW38" s="608">
        <v>16</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v>47149</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99</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1129236</v>
      </c>
      <c r="CS39" s="604"/>
      <c r="CT39" s="604"/>
      <c r="CU39" s="604"/>
      <c r="CV39" s="604"/>
      <c r="CW39" s="604"/>
      <c r="CX39" s="604"/>
      <c r="CY39" s="605"/>
      <c r="CZ39" s="608">
        <v>5.3</v>
      </c>
      <c r="DA39" s="637"/>
      <c r="DB39" s="637"/>
      <c r="DC39" s="638"/>
      <c r="DD39" s="611">
        <v>1127096</v>
      </c>
      <c r="DE39" s="604"/>
      <c r="DF39" s="604"/>
      <c r="DG39" s="604"/>
      <c r="DH39" s="604"/>
      <c r="DI39" s="604"/>
      <c r="DJ39" s="604"/>
      <c r="DK39" s="605"/>
      <c r="DL39" s="611" t="s">
        <v>225</v>
      </c>
      <c r="DM39" s="604"/>
      <c r="DN39" s="604"/>
      <c r="DO39" s="604"/>
      <c r="DP39" s="604"/>
      <c r="DQ39" s="604"/>
      <c r="DR39" s="604"/>
      <c r="DS39" s="604"/>
      <c r="DT39" s="604"/>
      <c r="DU39" s="604"/>
      <c r="DV39" s="605"/>
      <c r="DW39" s="608" t="s">
        <v>225</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392370</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108</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589023</v>
      </c>
      <c r="CS40" s="606"/>
      <c r="CT40" s="606"/>
      <c r="CU40" s="606"/>
      <c r="CV40" s="606"/>
      <c r="CW40" s="606"/>
      <c r="CX40" s="606"/>
      <c r="CY40" s="607"/>
      <c r="CZ40" s="608">
        <v>2.8</v>
      </c>
      <c r="DA40" s="637"/>
      <c r="DB40" s="637"/>
      <c r="DC40" s="638"/>
      <c r="DD40" s="611">
        <v>16486</v>
      </c>
      <c r="DE40" s="606"/>
      <c r="DF40" s="606"/>
      <c r="DG40" s="606"/>
      <c r="DH40" s="606"/>
      <c r="DI40" s="606"/>
      <c r="DJ40" s="606"/>
      <c r="DK40" s="607"/>
      <c r="DL40" s="611" t="s">
        <v>122</v>
      </c>
      <c r="DM40" s="606"/>
      <c r="DN40" s="606"/>
      <c r="DO40" s="606"/>
      <c r="DP40" s="606"/>
      <c r="DQ40" s="606"/>
      <c r="DR40" s="606"/>
      <c r="DS40" s="606"/>
      <c r="DT40" s="606"/>
      <c r="DU40" s="606"/>
      <c r="DV40" s="607"/>
      <c r="DW40" s="608" t="s">
        <v>130</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1432366</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371</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225</v>
      </c>
      <c r="CS41" s="604"/>
      <c r="CT41" s="604"/>
      <c r="CU41" s="604"/>
      <c r="CV41" s="604"/>
      <c r="CW41" s="604"/>
      <c r="CX41" s="604"/>
      <c r="CY41" s="605"/>
      <c r="CZ41" s="608" t="s">
        <v>225</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1231161</v>
      </c>
      <c r="CS42" s="606"/>
      <c r="CT42" s="606"/>
      <c r="CU42" s="606"/>
      <c r="CV42" s="606"/>
      <c r="CW42" s="606"/>
      <c r="CX42" s="606"/>
      <c r="CY42" s="607"/>
      <c r="CZ42" s="608">
        <v>5.8</v>
      </c>
      <c r="DA42" s="609"/>
      <c r="DB42" s="609"/>
      <c r="DC42" s="610"/>
      <c r="DD42" s="611">
        <v>344819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67595</v>
      </c>
      <c r="CS43" s="604"/>
      <c r="CT43" s="604"/>
      <c r="CU43" s="604"/>
      <c r="CV43" s="604"/>
      <c r="CW43" s="604"/>
      <c r="CX43" s="604"/>
      <c r="CY43" s="605"/>
      <c r="CZ43" s="608">
        <v>0.3</v>
      </c>
      <c r="DA43" s="637"/>
      <c r="DB43" s="637"/>
      <c r="DC43" s="638"/>
      <c r="DD43" s="611">
        <v>67595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1133327</v>
      </c>
      <c r="CS44" s="606"/>
      <c r="CT44" s="606"/>
      <c r="CU44" s="606"/>
      <c r="CV44" s="606"/>
      <c r="CW44" s="606"/>
      <c r="CX44" s="606"/>
      <c r="CY44" s="607"/>
      <c r="CZ44" s="608">
        <v>5.3</v>
      </c>
      <c r="DA44" s="609"/>
      <c r="DB44" s="609"/>
      <c r="DC44" s="610"/>
      <c r="DD44" s="611">
        <v>341777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452833</v>
      </c>
      <c r="CS45" s="604"/>
      <c r="CT45" s="604"/>
      <c r="CU45" s="604"/>
      <c r="CV45" s="604"/>
      <c r="CW45" s="604"/>
      <c r="CX45" s="604"/>
      <c r="CY45" s="605"/>
      <c r="CZ45" s="608">
        <v>2.1</v>
      </c>
      <c r="DA45" s="637"/>
      <c r="DB45" s="637"/>
      <c r="DC45" s="638"/>
      <c r="DD45" s="611">
        <v>33412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637970</v>
      </c>
      <c r="CS46" s="606"/>
      <c r="CT46" s="606"/>
      <c r="CU46" s="606"/>
      <c r="CV46" s="606"/>
      <c r="CW46" s="606"/>
      <c r="CX46" s="606"/>
      <c r="CY46" s="607"/>
      <c r="CZ46" s="608">
        <v>3</v>
      </c>
      <c r="DA46" s="609"/>
      <c r="DB46" s="609"/>
      <c r="DC46" s="610"/>
      <c r="DD46" s="611">
        <v>297241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97834</v>
      </c>
      <c r="CS47" s="604"/>
      <c r="CT47" s="604"/>
      <c r="CU47" s="604"/>
      <c r="CV47" s="604"/>
      <c r="CW47" s="604"/>
      <c r="CX47" s="604"/>
      <c r="CY47" s="605"/>
      <c r="CZ47" s="608">
        <v>0.5</v>
      </c>
      <c r="DA47" s="637"/>
      <c r="DB47" s="637"/>
      <c r="DC47" s="638"/>
      <c r="DD47" s="611">
        <v>3042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225</v>
      </c>
      <c r="CS48" s="606"/>
      <c r="CT48" s="606"/>
      <c r="CU48" s="606"/>
      <c r="CV48" s="606"/>
      <c r="CW48" s="606"/>
      <c r="CX48" s="606"/>
      <c r="CY48" s="607"/>
      <c r="CZ48" s="608" t="s">
        <v>225</v>
      </c>
      <c r="DA48" s="609"/>
      <c r="DB48" s="609"/>
      <c r="DC48" s="610"/>
      <c r="DD48" s="611" t="s">
        <v>130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21255278</v>
      </c>
      <c r="CS49" s="619"/>
      <c r="CT49" s="619"/>
      <c r="CU49" s="619"/>
      <c r="CV49" s="619"/>
      <c r="CW49" s="619"/>
      <c r="CX49" s="619"/>
      <c r="CY49" s="620"/>
      <c r="CZ49" s="621">
        <v>100</v>
      </c>
      <c r="DA49" s="622"/>
      <c r="DB49" s="622"/>
      <c r="DC49" s="623"/>
      <c r="DD49" s="624">
        <v>15647253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LI1jK9uAN3ghsne2437YWq2FxbaCZRr7WPmZcUFSw22shjZmAuDbZ/nLmz31fyb/p49u3ERlmBg63NIrmTuA2w==" saltValue="hhTWjW0IzRt1PqNWVT01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21886</v>
      </c>
      <c r="R7" s="1136"/>
      <c r="S7" s="1136"/>
      <c r="T7" s="1136"/>
      <c r="U7" s="1136"/>
      <c r="V7" s="1136">
        <v>21252</v>
      </c>
      <c r="W7" s="1136"/>
      <c r="X7" s="1136"/>
      <c r="Y7" s="1136"/>
      <c r="Z7" s="1136"/>
      <c r="AA7" s="1136">
        <v>634</v>
      </c>
      <c r="AB7" s="1136"/>
      <c r="AC7" s="1136"/>
      <c r="AD7" s="1136"/>
      <c r="AE7" s="1137"/>
      <c r="AF7" s="1138">
        <v>612</v>
      </c>
      <c r="AG7" s="1139"/>
      <c r="AH7" s="1139"/>
      <c r="AI7" s="1139"/>
      <c r="AJ7" s="1140"/>
      <c r="AK7" s="1122">
        <v>770</v>
      </c>
      <c r="AL7" s="1123"/>
      <c r="AM7" s="1123"/>
      <c r="AN7" s="1123"/>
      <c r="AO7" s="1123"/>
      <c r="AP7" s="1123">
        <v>23406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593</v>
      </c>
      <c r="BS7" s="1126" t="s">
        <v>588</v>
      </c>
      <c r="BT7" s="1127"/>
      <c r="BU7" s="1127"/>
      <c r="BV7" s="1127"/>
      <c r="BW7" s="1127"/>
      <c r="BX7" s="1127"/>
      <c r="BY7" s="1127"/>
      <c r="BZ7" s="1127"/>
      <c r="CA7" s="1127"/>
      <c r="CB7" s="1127"/>
      <c r="CC7" s="1127"/>
      <c r="CD7" s="1127"/>
      <c r="CE7" s="1127"/>
      <c r="CF7" s="1127"/>
      <c r="CG7" s="1128"/>
      <c r="CH7" s="1119">
        <v>-45</v>
      </c>
      <c r="CI7" s="1120"/>
      <c r="CJ7" s="1120"/>
      <c r="CK7" s="1120"/>
      <c r="CL7" s="1121"/>
      <c r="CM7" s="1119">
        <v>-20</v>
      </c>
      <c r="CN7" s="1120"/>
      <c r="CO7" s="1120"/>
      <c r="CP7" s="1120"/>
      <c r="CQ7" s="1121"/>
      <c r="CR7" s="1119">
        <v>8</v>
      </c>
      <c r="CS7" s="1120"/>
      <c r="CT7" s="1120"/>
      <c r="CU7" s="1120"/>
      <c r="CV7" s="1121"/>
      <c r="CW7" s="1119">
        <v>6</v>
      </c>
      <c r="CX7" s="1120"/>
      <c r="CY7" s="1120"/>
      <c r="CZ7" s="1120"/>
      <c r="DA7" s="1121"/>
      <c r="DB7" s="1119" t="s">
        <v>578</v>
      </c>
      <c r="DC7" s="1120"/>
      <c r="DD7" s="1120"/>
      <c r="DE7" s="1120"/>
      <c r="DF7" s="1121"/>
      <c r="DG7" s="1119" t="s">
        <v>578</v>
      </c>
      <c r="DH7" s="1120"/>
      <c r="DI7" s="1120"/>
      <c r="DJ7" s="1120"/>
      <c r="DK7" s="1121"/>
      <c r="DL7" s="1119">
        <v>21</v>
      </c>
      <c r="DM7" s="1120"/>
      <c r="DN7" s="1120"/>
      <c r="DO7" s="1120"/>
      <c r="DP7" s="1121"/>
      <c r="DQ7" s="1119">
        <v>19</v>
      </c>
      <c r="DR7" s="1120"/>
      <c r="DS7" s="1120"/>
      <c r="DT7" s="1120"/>
      <c r="DU7" s="1121"/>
      <c r="DV7" s="1146"/>
      <c r="DW7" s="1147"/>
      <c r="DX7" s="1147"/>
      <c r="DY7" s="1147"/>
      <c r="DZ7" s="1148"/>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8</v>
      </c>
      <c r="R8" s="1075"/>
      <c r="S8" s="1075"/>
      <c r="T8" s="1075"/>
      <c r="U8" s="1075"/>
      <c r="V8" s="1075">
        <v>17</v>
      </c>
      <c r="W8" s="1075"/>
      <c r="X8" s="1075"/>
      <c r="Y8" s="1075"/>
      <c r="Z8" s="1075"/>
      <c r="AA8" s="1075">
        <v>-9</v>
      </c>
      <c r="AB8" s="1075"/>
      <c r="AC8" s="1075"/>
      <c r="AD8" s="1075"/>
      <c r="AE8" s="1076"/>
      <c r="AF8" s="1050">
        <v>-9</v>
      </c>
      <c r="AG8" s="1051"/>
      <c r="AH8" s="1051"/>
      <c r="AI8" s="1051"/>
      <c r="AJ8" s="1052"/>
      <c r="AK8" s="1117" t="s">
        <v>578</v>
      </c>
      <c r="AL8" s="1118"/>
      <c r="AM8" s="1118"/>
      <c r="AN8" s="1118"/>
      <c r="AO8" s="1118"/>
      <c r="AP8" s="1118" t="s">
        <v>578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589</v>
      </c>
      <c r="BT8" s="1046"/>
      <c r="BU8" s="1046"/>
      <c r="BV8" s="1046"/>
      <c r="BW8" s="1046"/>
      <c r="BX8" s="1046"/>
      <c r="BY8" s="1046"/>
      <c r="BZ8" s="1046"/>
      <c r="CA8" s="1046"/>
      <c r="CB8" s="1046"/>
      <c r="CC8" s="1046"/>
      <c r="CD8" s="1046"/>
      <c r="CE8" s="1046"/>
      <c r="CF8" s="1046"/>
      <c r="CG8" s="1047"/>
      <c r="CH8" s="1020">
        <v>-2</v>
      </c>
      <c r="CI8" s="1021"/>
      <c r="CJ8" s="1021"/>
      <c r="CK8" s="1021"/>
      <c r="CL8" s="1022"/>
      <c r="CM8" s="1020">
        <v>19</v>
      </c>
      <c r="CN8" s="1021"/>
      <c r="CO8" s="1021"/>
      <c r="CP8" s="1021"/>
      <c r="CQ8" s="1022"/>
      <c r="CR8" s="1020">
        <v>10</v>
      </c>
      <c r="CS8" s="1021"/>
      <c r="CT8" s="1021"/>
      <c r="CU8" s="1021"/>
      <c r="CV8" s="1022"/>
      <c r="CW8" s="1020" t="s">
        <v>578</v>
      </c>
      <c r="CX8" s="1021"/>
      <c r="CY8" s="1021"/>
      <c r="CZ8" s="1021"/>
      <c r="DA8" s="1022"/>
      <c r="DB8" s="1020" t="s">
        <v>578</v>
      </c>
      <c r="DC8" s="1021"/>
      <c r="DD8" s="1021"/>
      <c r="DE8" s="1021"/>
      <c r="DF8" s="1022"/>
      <c r="DG8" s="1020" t="s">
        <v>578</v>
      </c>
      <c r="DH8" s="1021"/>
      <c r="DI8" s="1021"/>
      <c r="DJ8" s="1021"/>
      <c r="DK8" s="1022"/>
      <c r="DL8" s="1020" t="s">
        <v>578</v>
      </c>
      <c r="DM8" s="1021"/>
      <c r="DN8" s="1021"/>
      <c r="DO8" s="1021"/>
      <c r="DP8" s="1022"/>
      <c r="DQ8" s="1020" t="s">
        <v>578</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590</v>
      </c>
      <c r="BT9" s="1046"/>
      <c r="BU9" s="1046"/>
      <c r="BV9" s="1046"/>
      <c r="BW9" s="1046"/>
      <c r="BX9" s="1046"/>
      <c r="BY9" s="1046"/>
      <c r="BZ9" s="1046"/>
      <c r="CA9" s="1046"/>
      <c r="CB9" s="1046"/>
      <c r="CC9" s="1046"/>
      <c r="CD9" s="1046"/>
      <c r="CE9" s="1046"/>
      <c r="CF9" s="1046"/>
      <c r="CG9" s="1047"/>
      <c r="CH9" s="1020">
        <v>0</v>
      </c>
      <c r="CI9" s="1021"/>
      <c r="CJ9" s="1021"/>
      <c r="CK9" s="1021"/>
      <c r="CL9" s="1022"/>
      <c r="CM9" s="1020">
        <v>147</v>
      </c>
      <c r="CN9" s="1021"/>
      <c r="CO9" s="1021"/>
      <c r="CP9" s="1021"/>
      <c r="CQ9" s="1022"/>
      <c r="CR9" s="1020">
        <v>10</v>
      </c>
      <c r="CS9" s="1021"/>
      <c r="CT9" s="1021"/>
      <c r="CU9" s="1021"/>
      <c r="CV9" s="1022"/>
      <c r="CW9" s="1020" t="s">
        <v>578</v>
      </c>
      <c r="CX9" s="1021"/>
      <c r="CY9" s="1021"/>
      <c r="CZ9" s="1021"/>
      <c r="DA9" s="1022"/>
      <c r="DB9" s="1020" t="s">
        <v>578</v>
      </c>
      <c r="DC9" s="1021"/>
      <c r="DD9" s="1021"/>
      <c r="DE9" s="1021"/>
      <c r="DF9" s="1022"/>
      <c r="DG9" s="1020" t="s">
        <v>578</v>
      </c>
      <c r="DH9" s="1021"/>
      <c r="DI9" s="1021"/>
      <c r="DJ9" s="1021"/>
      <c r="DK9" s="1022"/>
      <c r="DL9" s="1020" t="s">
        <v>578</v>
      </c>
      <c r="DM9" s="1021"/>
      <c r="DN9" s="1021"/>
      <c r="DO9" s="1021"/>
      <c r="DP9" s="1022"/>
      <c r="DQ9" s="1020" t="s">
        <v>578</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591</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11963</v>
      </c>
      <c r="CN10" s="1021"/>
      <c r="CO10" s="1021"/>
      <c r="CP10" s="1021"/>
      <c r="CQ10" s="1022"/>
      <c r="CR10" s="1020">
        <v>0</v>
      </c>
      <c r="CS10" s="1021"/>
      <c r="CT10" s="1021"/>
      <c r="CU10" s="1021"/>
      <c r="CV10" s="1022"/>
      <c r="CW10" s="1020">
        <v>0</v>
      </c>
      <c r="CX10" s="1021"/>
      <c r="CY10" s="1021"/>
      <c r="CZ10" s="1021"/>
      <c r="DA10" s="1022"/>
      <c r="DB10" s="1020" t="s">
        <v>595</v>
      </c>
      <c r="DC10" s="1021"/>
      <c r="DD10" s="1021"/>
      <c r="DE10" s="1021"/>
      <c r="DF10" s="1022"/>
      <c r="DG10" s="1020" t="s">
        <v>595</v>
      </c>
      <c r="DH10" s="1021"/>
      <c r="DI10" s="1021"/>
      <c r="DJ10" s="1021"/>
      <c r="DK10" s="1022"/>
      <c r="DL10" s="1020" t="s">
        <v>595</v>
      </c>
      <c r="DM10" s="1021"/>
      <c r="DN10" s="1021"/>
      <c r="DO10" s="1021"/>
      <c r="DP10" s="1022"/>
      <c r="DQ10" s="1020" t="s">
        <v>595</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378</v>
      </c>
      <c r="B23" s="975" t="s">
        <v>379</v>
      </c>
      <c r="C23" s="976"/>
      <c r="D23" s="976"/>
      <c r="E23" s="976"/>
      <c r="F23" s="976"/>
      <c r="G23" s="976"/>
      <c r="H23" s="976"/>
      <c r="I23" s="976"/>
      <c r="J23" s="976"/>
      <c r="K23" s="976"/>
      <c r="L23" s="976"/>
      <c r="M23" s="976"/>
      <c r="N23" s="976"/>
      <c r="O23" s="976"/>
      <c r="P23" s="977"/>
      <c r="Q23" s="1099">
        <v>21887</v>
      </c>
      <c r="R23" s="1100"/>
      <c r="S23" s="1100"/>
      <c r="T23" s="1100"/>
      <c r="U23" s="1100"/>
      <c r="V23" s="1100">
        <v>21262</v>
      </c>
      <c r="W23" s="1100"/>
      <c r="X23" s="1100"/>
      <c r="Y23" s="1100"/>
      <c r="Z23" s="1100"/>
      <c r="AA23" s="1100">
        <v>625</v>
      </c>
      <c r="AB23" s="1100"/>
      <c r="AC23" s="1100"/>
      <c r="AD23" s="1100"/>
      <c r="AE23" s="1101"/>
      <c r="AF23" s="1102">
        <v>603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383</v>
      </c>
      <c r="R26" s="1033"/>
      <c r="S26" s="1033"/>
      <c r="T26" s="1033"/>
      <c r="U26" s="1034"/>
      <c r="V26" s="1032" t="s">
        <v>384</v>
      </c>
      <c r="W26" s="1033"/>
      <c r="X26" s="1033"/>
      <c r="Y26" s="1033"/>
      <c r="Z26" s="1034"/>
      <c r="AA26" s="1032" t="s">
        <v>385</v>
      </c>
      <c r="AB26" s="1033"/>
      <c r="AC26" s="1033"/>
      <c r="AD26" s="1033"/>
      <c r="AE26" s="1033"/>
      <c r="AF26" s="1090" t="s">
        <v>386</v>
      </c>
      <c r="AG26" s="1039"/>
      <c r="AH26" s="1039"/>
      <c r="AI26" s="1039"/>
      <c r="AJ26" s="1091"/>
      <c r="AK26" s="1033" t="s">
        <v>387</v>
      </c>
      <c r="AL26" s="1033"/>
      <c r="AM26" s="1033"/>
      <c r="AN26" s="1033"/>
      <c r="AO26" s="1034"/>
      <c r="AP26" s="1032" t="s">
        <v>388</v>
      </c>
      <c r="AQ26" s="1033"/>
      <c r="AR26" s="1033"/>
      <c r="AS26" s="1033"/>
      <c r="AT26" s="1034"/>
      <c r="AU26" s="1032" t="s">
        <v>389</v>
      </c>
      <c r="AV26" s="1033"/>
      <c r="AW26" s="1033"/>
      <c r="AX26" s="1033"/>
      <c r="AY26" s="1034"/>
      <c r="AZ26" s="1032" t="s">
        <v>390</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391</v>
      </c>
      <c r="C28" s="1082"/>
      <c r="D28" s="1082"/>
      <c r="E28" s="1082"/>
      <c r="F28" s="1082"/>
      <c r="G28" s="1082"/>
      <c r="H28" s="1082"/>
      <c r="I28" s="1082"/>
      <c r="J28" s="1082"/>
      <c r="K28" s="1082"/>
      <c r="L28" s="1082"/>
      <c r="M28" s="1082"/>
      <c r="N28" s="1082"/>
      <c r="O28" s="1082"/>
      <c r="P28" s="1083"/>
      <c r="Q28" s="1084">
        <v>7687</v>
      </c>
      <c r="R28" s="1085"/>
      <c r="S28" s="1085"/>
      <c r="T28" s="1085"/>
      <c r="U28" s="1085"/>
      <c r="V28" s="1085">
        <v>7063</v>
      </c>
      <c r="W28" s="1085"/>
      <c r="X28" s="1085"/>
      <c r="Y28" s="1085"/>
      <c r="Z28" s="1085"/>
      <c r="AA28" s="1085">
        <v>624</v>
      </c>
      <c r="AB28" s="1085"/>
      <c r="AC28" s="1085"/>
      <c r="AD28" s="1085"/>
      <c r="AE28" s="1086"/>
      <c r="AF28" s="1087">
        <v>624</v>
      </c>
      <c r="AG28" s="1085"/>
      <c r="AH28" s="1085"/>
      <c r="AI28" s="1085"/>
      <c r="AJ28" s="1088"/>
      <c r="AK28" s="1089">
        <v>642</v>
      </c>
      <c r="AL28" s="1077"/>
      <c r="AM28" s="1077"/>
      <c r="AN28" s="1077"/>
      <c r="AO28" s="1077"/>
      <c r="AP28" s="1077" t="s">
        <v>578</v>
      </c>
      <c r="AQ28" s="1077"/>
      <c r="AR28" s="1077"/>
      <c r="AS28" s="1077"/>
      <c r="AT28" s="1077"/>
      <c r="AU28" s="1077" t="s">
        <v>578</v>
      </c>
      <c r="AV28" s="1077"/>
      <c r="AW28" s="1077"/>
      <c r="AX28" s="1077"/>
      <c r="AY28" s="1077"/>
      <c r="AZ28" s="1078" t="s">
        <v>578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392</v>
      </c>
      <c r="C29" s="1069"/>
      <c r="D29" s="1069"/>
      <c r="E29" s="1069"/>
      <c r="F29" s="1069"/>
      <c r="G29" s="1069"/>
      <c r="H29" s="1069"/>
      <c r="I29" s="1069"/>
      <c r="J29" s="1069"/>
      <c r="K29" s="1069"/>
      <c r="L29" s="1069"/>
      <c r="M29" s="1069"/>
      <c r="N29" s="1069"/>
      <c r="O29" s="1069"/>
      <c r="P29" s="1070"/>
      <c r="Q29" s="1074">
        <v>4954</v>
      </c>
      <c r="R29" s="1075"/>
      <c r="S29" s="1075"/>
      <c r="T29" s="1075"/>
      <c r="U29" s="1075"/>
      <c r="V29" s="1075">
        <v>4688</v>
      </c>
      <c r="W29" s="1075"/>
      <c r="X29" s="1075"/>
      <c r="Y29" s="1075"/>
      <c r="Z29" s="1075"/>
      <c r="AA29" s="1075">
        <v>266</v>
      </c>
      <c r="AB29" s="1075"/>
      <c r="AC29" s="1075"/>
      <c r="AD29" s="1075"/>
      <c r="AE29" s="1076"/>
      <c r="AF29" s="1050">
        <v>266</v>
      </c>
      <c r="AG29" s="1051"/>
      <c r="AH29" s="1051"/>
      <c r="AI29" s="1051"/>
      <c r="AJ29" s="1052"/>
      <c r="AK29" s="1011">
        <v>702</v>
      </c>
      <c r="AL29" s="1002"/>
      <c r="AM29" s="1002"/>
      <c r="AN29" s="1002"/>
      <c r="AO29" s="1002"/>
      <c r="AP29" s="1002" t="s">
        <v>578</v>
      </c>
      <c r="AQ29" s="1002"/>
      <c r="AR29" s="1002"/>
      <c r="AS29" s="1002"/>
      <c r="AT29" s="1002"/>
      <c r="AU29" s="1002" t="s">
        <v>578</v>
      </c>
      <c r="AV29" s="1002"/>
      <c r="AW29" s="1002"/>
      <c r="AX29" s="1002"/>
      <c r="AY29" s="1002"/>
      <c r="AZ29" s="1073" t="s">
        <v>578</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393</v>
      </c>
      <c r="C30" s="1069"/>
      <c r="D30" s="1069"/>
      <c r="E30" s="1069"/>
      <c r="F30" s="1069"/>
      <c r="G30" s="1069"/>
      <c r="H30" s="1069"/>
      <c r="I30" s="1069"/>
      <c r="J30" s="1069"/>
      <c r="K30" s="1069"/>
      <c r="L30" s="1069"/>
      <c r="M30" s="1069"/>
      <c r="N30" s="1069"/>
      <c r="O30" s="1069"/>
      <c r="P30" s="1070"/>
      <c r="Q30" s="1074">
        <v>925</v>
      </c>
      <c r="R30" s="1075"/>
      <c r="S30" s="1075"/>
      <c r="T30" s="1075"/>
      <c r="U30" s="1075"/>
      <c r="V30" s="1075">
        <v>923</v>
      </c>
      <c r="W30" s="1075"/>
      <c r="X30" s="1075"/>
      <c r="Y30" s="1075"/>
      <c r="Z30" s="1075"/>
      <c r="AA30" s="1075">
        <v>1</v>
      </c>
      <c r="AB30" s="1075"/>
      <c r="AC30" s="1075"/>
      <c r="AD30" s="1075"/>
      <c r="AE30" s="1076"/>
      <c r="AF30" s="1050">
        <v>1</v>
      </c>
      <c r="AG30" s="1051"/>
      <c r="AH30" s="1051"/>
      <c r="AI30" s="1051"/>
      <c r="AJ30" s="1052"/>
      <c r="AK30" s="1011">
        <v>192</v>
      </c>
      <c r="AL30" s="1002"/>
      <c r="AM30" s="1002"/>
      <c r="AN30" s="1002"/>
      <c r="AO30" s="1002"/>
      <c r="AP30" s="1002" t="s">
        <v>578</v>
      </c>
      <c r="AQ30" s="1002"/>
      <c r="AR30" s="1002"/>
      <c r="AS30" s="1002"/>
      <c r="AT30" s="1002"/>
      <c r="AU30" s="1002" t="s">
        <v>578</v>
      </c>
      <c r="AV30" s="1002"/>
      <c r="AW30" s="1002"/>
      <c r="AX30" s="1002"/>
      <c r="AY30" s="1002"/>
      <c r="AZ30" s="1073" t="s">
        <v>578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394</v>
      </c>
      <c r="C31" s="1069"/>
      <c r="D31" s="1069"/>
      <c r="E31" s="1069"/>
      <c r="F31" s="1069"/>
      <c r="G31" s="1069"/>
      <c r="H31" s="1069"/>
      <c r="I31" s="1069"/>
      <c r="J31" s="1069"/>
      <c r="K31" s="1069"/>
      <c r="L31" s="1069"/>
      <c r="M31" s="1069"/>
      <c r="N31" s="1069"/>
      <c r="O31" s="1069"/>
      <c r="P31" s="1070"/>
      <c r="Q31" s="1074">
        <v>1255</v>
      </c>
      <c r="R31" s="1075"/>
      <c r="S31" s="1075"/>
      <c r="T31" s="1075"/>
      <c r="U31" s="1075"/>
      <c r="V31" s="1075">
        <v>1080</v>
      </c>
      <c r="W31" s="1075"/>
      <c r="X31" s="1075"/>
      <c r="Y31" s="1075"/>
      <c r="Z31" s="1075"/>
      <c r="AA31" s="1075">
        <v>175</v>
      </c>
      <c r="AB31" s="1075"/>
      <c r="AC31" s="1075"/>
      <c r="AD31" s="1075"/>
      <c r="AE31" s="1076"/>
      <c r="AF31" s="1050">
        <v>1174</v>
      </c>
      <c r="AG31" s="1051"/>
      <c r="AH31" s="1051"/>
      <c r="AI31" s="1051"/>
      <c r="AJ31" s="1052"/>
      <c r="AK31" s="1011">
        <v>50</v>
      </c>
      <c r="AL31" s="1002"/>
      <c r="AM31" s="1002"/>
      <c r="AN31" s="1002"/>
      <c r="AO31" s="1002"/>
      <c r="AP31" s="1002">
        <v>5542</v>
      </c>
      <c r="AQ31" s="1002"/>
      <c r="AR31" s="1002"/>
      <c r="AS31" s="1002"/>
      <c r="AT31" s="1002"/>
      <c r="AU31" s="1002">
        <v>133</v>
      </c>
      <c r="AV31" s="1002"/>
      <c r="AW31" s="1002"/>
      <c r="AX31" s="1002"/>
      <c r="AY31" s="1002"/>
      <c r="AZ31" s="1073" t="s">
        <v>578</v>
      </c>
      <c r="BA31" s="1073"/>
      <c r="BB31" s="1073"/>
      <c r="BC31" s="1073"/>
      <c r="BD31" s="1073"/>
      <c r="BE31" s="1063" t="s">
        <v>395</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396</v>
      </c>
      <c r="C32" s="1069"/>
      <c r="D32" s="1069"/>
      <c r="E32" s="1069"/>
      <c r="F32" s="1069"/>
      <c r="G32" s="1069"/>
      <c r="H32" s="1069"/>
      <c r="I32" s="1069"/>
      <c r="J32" s="1069"/>
      <c r="K32" s="1069"/>
      <c r="L32" s="1069"/>
      <c r="M32" s="1069"/>
      <c r="N32" s="1069"/>
      <c r="O32" s="1069"/>
      <c r="P32" s="1070"/>
      <c r="Q32" s="1074">
        <v>6034</v>
      </c>
      <c r="R32" s="1075"/>
      <c r="S32" s="1075"/>
      <c r="T32" s="1075"/>
      <c r="U32" s="1075"/>
      <c r="V32" s="1075">
        <v>5754</v>
      </c>
      <c r="W32" s="1075"/>
      <c r="X32" s="1075"/>
      <c r="Y32" s="1075"/>
      <c r="Z32" s="1075"/>
      <c r="AA32" s="1075">
        <v>281</v>
      </c>
      <c r="AB32" s="1075"/>
      <c r="AC32" s="1075"/>
      <c r="AD32" s="1075"/>
      <c r="AE32" s="1076"/>
      <c r="AF32" s="1050">
        <v>5110</v>
      </c>
      <c r="AG32" s="1051"/>
      <c r="AH32" s="1051"/>
      <c r="AI32" s="1051"/>
      <c r="AJ32" s="1052"/>
      <c r="AK32" s="1011">
        <v>977</v>
      </c>
      <c r="AL32" s="1002"/>
      <c r="AM32" s="1002"/>
      <c r="AN32" s="1002"/>
      <c r="AO32" s="1002"/>
      <c r="AP32" s="1002">
        <v>4004</v>
      </c>
      <c r="AQ32" s="1002"/>
      <c r="AR32" s="1002"/>
      <c r="AS32" s="1002"/>
      <c r="AT32" s="1002"/>
      <c r="AU32" s="1002">
        <v>2403</v>
      </c>
      <c r="AV32" s="1002"/>
      <c r="AW32" s="1002"/>
      <c r="AX32" s="1002"/>
      <c r="AY32" s="1002"/>
      <c r="AZ32" s="1073" t="s">
        <v>578</v>
      </c>
      <c r="BA32" s="1073"/>
      <c r="BB32" s="1073"/>
      <c r="BC32" s="1073"/>
      <c r="BD32" s="1073"/>
      <c r="BE32" s="1063" t="s">
        <v>397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398</v>
      </c>
      <c r="C33" s="1069"/>
      <c r="D33" s="1069"/>
      <c r="E33" s="1069"/>
      <c r="F33" s="1069"/>
      <c r="G33" s="1069"/>
      <c r="H33" s="1069"/>
      <c r="I33" s="1069"/>
      <c r="J33" s="1069"/>
      <c r="K33" s="1069"/>
      <c r="L33" s="1069"/>
      <c r="M33" s="1069"/>
      <c r="N33" s="1069"/>
      <c r="O33" s="1069"/>
      <c r="P33" s="1070"/>
      <c r="Q33" s="1074">
        <v>366</v>
      </c>
      <c r="R33" s="1075"/>
      <c r="S33" s="1075"/>
      <c r="T33" s="1075"/>
      <c r="U33" s="1075"/>
      <c r="V33" s="1075">
        <v>409</v>
      </c>
      <c r="W33" s="1075"/>
      <c r="X33" s="1075"/>
      <c r="Y33" s="1075"/>
      <c r="Z33" s="1075"/>
      <c r="AA33" s="1075">
        <v>-43</v>
      </c>
      <c r="AB33" s="1075"/>
      <c r="AC33" s="1075"/>
      <c r="AD33" s="1075"/>
      <c r="AE33" s="1076"/>
      <c r="AF33" s="1050">
        <v>302</v>
      </c>
      <c r="AG33" s="1051"/>
      <c r="AH33" s="1051"/>
      <c r="AI33" s="1051"/>
      <c r="AJ33" s="1052"/>
      <c r="AK33" s="1011">
        <v>45</v>
      </c>
      <c r="AL33" s="1002"/>
      <c r="AM33" s="1002"/>
      <c r="AN33" s="1002"/>
      <c r="AO33" s="1002"/>
      <c r="AP33" s="1002">
        <v>563</v>
      </c>
      <c r="AQ33" s="1002"/>
      <c r="AR33" s="1002"/>
      <c r="AS33" s="1002"/>
      <c r="AT33" s="1002"/>
      <c r="AU33" s="1002">
        <v>431</v>
      </c>
      <c r="AV33" s="1002"/>
      <c r="AW33" s="1002"/>
      <c r="AX33" s="1002"/>
      <c r="AY33" s="1002"/>
      <c r="AZ33" s="1073" t="s">
        <v>578</v>
      </c>
      <c r="BA33" s="1073"/>
      <c r="BB33" s="1073"/>
      <c r="BC33" s="1073"/>
      <c r="BD33" s="1073"/>
      <c r="BE33" s="1063" t="s">
        <v>399</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400</v>
      </c>
      <c r="C34" s="1069"/>
      <c r="D34" s="1069"/>
      <c r="E34" s="1069"/>
      <c r="F34" s="1069"/>
      <c r="G34" s="1069"/>
      <c r="H34" s="1069"/>
      <c r="I34" s="1069"/>
      <c r="J34" s="1069"/>
      <c r="K34" s="1069"/>
      <c r="L34" s="1069"/>
      <c r="M34" s="1069"/>
      <c r="N34" s="1069"/>
      <c r="O34" s="1069"/>
      <c r="P34" s="1070"/>
      <c r="Q34" s="1074">
        <v>18</v>
      </c>
      <c r="R34" s="1075"/>
      <c r="S34" s="1075"/>
      <c r="T34" s="1075"/>
      <c r="U34" s="1075"/>
      <c r="V34" s="1075">
        <v>15</v>
      </c>
      <c r="W34" s="1075"/>
      <c r="X34" s="1075"/>
      <c r="Y34" s="1075"/>
      <c r="Z34" s="1075"/>
      <c r="AA34" s="1075">
        <v>4</v>
      </c>
      <c r="AB34" s="1075"/>
      <c r="AC34" s="1075"/>
      <c r="AD34" s="1075"/>
      <c r="AE34" s="1076"/>
      <c r="AF34" s="1050">
        <v>4</v>
      </c>
      <c r="AG34" s="1051"/>
      <c r="AH34" s="1051"/>
      <c r="AI34" s="1051"/>
      <c r="AJ34" s="1052"/>
      <c r="AK34" s="1011">
        <v>14</v>
      </c>
      <c r="AL34" s="1002"/>
      <c r="AM34" s="1002"/>
      <c r="AN34" s="1002"/>
      <c r="AO34" s="1002"/>
      <c r="AP34" s="1002">
        <v>54</v>
      </c>
      <c r="AQ34" s="1002"/>
      <c r="AR34" s="1002"/>
      <c r="AS34" s="1002"/>
      <c r="AT34" s="1002"/>
      <c r="AU34" s="1002">
        <v>54</v>
      </c>
      <c r="AV34" s="1002"/>
      <c r="AW34" s="1002"/>
      <c r="AX34" s="1002"/>
      <c r="AY34" s="1002"/>
      <c r="AZ34" s="1073" t="s">
        <v>578</v>
      </c>
      <c r="BA34" s="1073"/>
      <c r="BB34" s="1073"/>
      <c r="BC34" s="1073"/>
      <c r="BD34" s="1073"/>
      <c r="BE34" s="1063" t="s">
        <v>401</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402</v>
      </c>
      <c r="C35" s="1069"/>
      <c r="D35" s="1069"/>
      <c r="E35" s="1069"/>
      <c r="F35" s="1069"/>
      <c r="G35" s="1069"/>
      <c r="H35" s="1069"/>
      <c r="I35" s="1069"/>
      <c r="J35" s="1069"/>
      <c r="K35" s="1069"/>
      <c r="L35" s="1069"/>
      <c r="M35" s="1069"/>
      <c r="N35" s="1069"/>
      <c r="O35" s="1069"/>
      <c r="P35" s="1070"/>
      <c r="Q35" s="1074">
        <v>2257</v>
      </c>
      <c r="R35" s="1075"/>
      <c r="S35" s="1075"/>
      <c r="T35" s="1075"/>
      <c r="U35" s="1075"/>
      <c r="V35" s="1075">
        <v>2768</v>
      </c>
      <c r="W35" s="1075"/>
      <c r="X35" s="1075"/>
      <c r="Y35" s="1075"/>
      <c r="Z35" s="1075"/>
      <c r="AA35" s="1075">
        <v>-511</v>
      </c>
      <c r="AB35" s="1075"/>
      <c r="AC35" s="1075"/>
      <c r="AD35" s="1075"/>
      <c r="AE35" s="1076"/>
      <c r="AF35" s="1050" t="s">
        <v>403</v>
      </c>
      <c r="AG35" s="1051"/>
      <c r="AH35" s="1051"/>
      <c r="AI35" s="1051"/>
      <c r="AJ35" s="1052"/>
      <c r="AK35" s="1011">
        <v>1250</v>
      </c>
      <c r="AL35" s="1002"/>
      <c r="AM35" s="1002"/>
      <c r="AN35" s="1002"/>
      <c r="AO35" s="1002"/>
      <c r="AP35" s="1002">
        <v>6996</v>
      </c>
      <c r="AQ35" s="1002"/>
      <c r="AR35" s="1002"/>
      <c r="AS35" s="1002"/>
      <c r="AT35" s="1002"/>
      <c r="AU35" s="1002">
        <v>6254</v>
      </c>
      <c r="AV35" s="1002"/>
      <c r="AW35" s="1002"/>
      <c r="AX35" s="1002"/>
      <c r="AY35" s="1002"/>
      <c r="AZ35" s="1073" t="s">
        <v>578</v>
      </c>
      <c r="BA35" s="1073"/>
      <c r="BB35" s="1073"/>
      <c r="BC35" s="1073"/>
      <c r="BD35" s="1073"/>
      <c r="BE35" s="1063" t="s">
        <v>404</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378</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7481</v>
      </c>
      <c r="AG63" s="990"/>
      <c r="AH63" s="990"/>
      <c r="AI63" s="990"/>
      <c r="AJ63" s="1061"/>
      <c r="AK63" s="1062"/>
      <c r="AL63" s="994"/>
      <c r="AM63" s="994"/>
      <c r="AN63" s="994"/>
      <c r="AO63" s="994"/>
      <c r="AP63" s="990">
        <v>17159</v>
      </c>
      <c r="AQ63" s="990"/>
      <c r="AR63" s="990"/>
      <c r="AS63" s="990"/>
      <c r="AT63" s="990"/>
      <c r="AU63" s="990">
        <v>9275</v>
      </c>
      <c r="AV63" s="990"/>
      <c r="AW63" s="990"/>
      <c r="AX63" s="990"/>
      <c r="AY63" s="990"/>
      <c r="AZ63" s="1056"/>
      <c r="BA63" s="1056"/>
      <c r="BB63" s="1056"/>
      <c r="BC63" s="1056"/>
      <c r="BD63" s="1056"/>
      <c r="BE63" s="991"/>
      <c r="BF63" s="991"/>
      <c r="BG63" s="991"/>
      <c r="BH63" s="991"/>
      <c r="BI63" s="992"/>
      <c r="BJ63" s="1057" t="s">
        <v>407</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409</v>
      </c>
      <c r="B66" s="1027"/>
      <c r="C66" s="1027"/>
      <c r="D66" s="1027"/>
      <c r="E66" s="1027"/>
      <c r="F66" s="1027"/>
      <c r="G66" s="1027"/>
      <c r="H66" s="1027"/>
      <c r="I66" s="1027"/>
      <c r="J66" s="1027"/>
      <c r="K66" s="1027"/>
      <c r="L66" s="1027"/>
      <c r="M66" s="1027"/>
      <c r="N66" s="1027"/>
      <c r="O66" s="1027"/>
      <c r="P66" s="1028"/>
      <c r="Q66" s="1032" t="s">
        <v>410</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1959</v>
      </c>
      <c r="R68" s="1013"/>
      <c r="S68" s="1013"/>
      <c r="T68" s="1013"/>
      <c r="U68" s="1013"/>
      <c r="V68" s="1013">
        <v>1610</v>
      </c>
      <c r="W68" s="1013"/>
      <c r="X68" s="1013"/>
      <c r="Y68" s="1013"/>
      <c r="Z68" s="1013"/>
      <c r="AA68" s="1013">
        <v>348</v>
      </c>
      <c r="AB68" s="1013"/>
      <c r="AC68" s="1013"/>
      <c r="AD68" s="1013"/>
      <c r="AE68" s="1013"/>
      <c r="AF68" s="1013">
        <v>348</v>
      </c>
      <c r="AG68" s="1013"/>
      <c r="AH68" s="1013"/>
      <c r="AI68" s="1013"/>
      <c r="AJ68" s="1013"/>
      <c r="AK68" s="1013">
        <v>52</v>
      </c>
      <c r="AL68" s="1013"/>
      <c r="AM68" s="1013"/>
      <c r="AN68" s="1013"/>
      <c r="AO68" s="1013"/>
      <c r="AP68" s="1013">
        <v>3742</v>
      </c>
      <c r="AQ68" s="1013"/>
      <c r="AR68" s="1013"/>
      <c r="AS68" s="1013"/>
      <c r="AT68" s="1013"/>
      <c r="AU68" s="1013">
        <v>763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1393</v>
      </c>
      <c r="R69" s="1002"/>
      <c r="S69" s="1002"/>
      <c r="T69" s="1002"/>
      <c r="U69" s="1002"/>
      <c r="V69" s="1002">
        <v>1361</v>
      </c>
      <c r="W69" s="1002"/>
      <c r="X69" s="1002"/>
      <c r="Y69" s="1002"/>
      <c r="Z69" s="1002"/>
      <c r="AA69" s="1002">
        <v>32</v>
      </c>
      <c r="AB69" s="1002"/>
      <c r="AC69" s="1002"/>
      <c r="AD69" s="1002"/>
      <c r="AE69" s="1002"/>
      <c r="AF69" s="1002">
        <v>32</v>
      </c>
      <c r="AG69" s="1002"/>
      <c r="AH69" s="1002"/>
      <c r="AI69" s="1002"/>
      <c r="AJ69" s="1002"/>
      <c r="AK69" s="1002" t="s">
        <v>594</v>
      </c>
      <c r="AL69" s="1002"/>
      <c r="AM69" s="1002"/>
      <c r="AN69" s="1002"/>
      <c r="AO69" s="1002"/>
      <c r="AP69" s="1002">
        <v>1173</v>
      </c>
      <c r="AQ69" s="1002"/>
      <c r="AR69" s="1002"/>
      <c r="AS69" s="1002"/>
      <c r="AT69" s="1002"/>
      <c r="AU69" s="1002">
        <v>682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678</v>
      </c>
      <c r="R70" s="1002"/>
      <c r="S70" s="1002"/>
      <c r="T70" s="1002"/>
      <c r="U70" s="1002"/>
      <c r="V70" s="1002">
        <v>648</v>
      </c>
      <c r="W70" s="1002"/>
      <c r="X70" s="1002"/>
      <c r="Y70" s="1002"/>
      <c r="Z70" s="1002"/>
      <c r="AA70" s="1002">
        <v>30</v>
      </c>
      <c r="AB70" s="1002"/>
      <c r="AC70" s="1002"/>
      <c r="AD70" s="1002"/>
      <c r="AE70" s="1002"/>
      <c r="AF70" s="1002">
        <v>30</v>
      </c>
      <c r="AG70" s="1002"/>
      <c r="AH70" s="1002"/>
      <c r="AI70" s="1002"/>
      <c r="AJ70" s="1002"/>
      <c r="AK70" s="1002">
        <v>63</v>
      </c>
      <c r="AL70" s="1002"/>
      <c r="AM70" s="1002"/>
      <c r="AN70" s="1002"/>
      <c r="AO70" s="1002"/>
      <c r="AP70" s="1002">
        <v>598</v>
      </c>
      <c r="AQ70" s="1002"/>
      <c r="AR70" s="1002"/>
      <c r="AS70" s="1002"/>
      <c r="AT70" s="1002"/>
      <c r="AU70" s="1002">
        <v>291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843</v>
      </c>
      <c r="R71" s="1002"/>
      <c r="S71" s="1002"/>
      <c r="T71" s="1002"/>
      <c r="U71" s="1002"/>
      <c r="V71" s="1002">
        <v>839</v>
      </c>
      <c r="W71" s="1002"/>
      <c r="X71" s="1002"/>
      <c r="Y71" s="1002"/>
      <c r="Z71" s="1002"/>
      <c r="AA71" s="1002">
        <v>4</v>
      </c>
      <c r="AB71" s="1002"/>
      <c r="AC71" s="1002"/>
      <c r="AD71" s="1002"/>
      <c r="AE71" s="1002"/>
      <c r="AF71" s="1002">
        <v>4</v>
      </c>
      <c r="AG71" s="1002"/>
      <c r="AH71" s="1002"/>
      <c r="AI71" s="1002"/>
      <c r="AJ71" s="1002"/>
      <c r="AK71" s="1002">
        <v>406</v>
      </c>
      <c r="AL71" s="1002"/>
      <c r="AM71" s="1002"/>
      <c r="AN71" s="1002"/>
      <c r="AO71" s="1002"/>
      <c r="AP71" s="1002" t="s">
        <v>578</v>
      </c>
      <c r="AQ71" s="1002"/>
      <c r="AR71" s="1002"/>
      <c r="AS71" s="1002"/>
      <c r="AT71" s="1002"/>
      <c r="AU71" s="1002" t="s">
        <v>578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18</v>
      </c>
      <c r="R72" s="1002"/>
      <c r="S72" s="1002"/>
      <c r="T72" s="1002"/>
      <c r="U72" s="1002"/>
      <c r="V72" s="1002">
        <v>17</v>
      </c>
      <c r="W72" s="1002"/>
      <c r="X72" s="1002"/>
      <c r="Y72" s="1002"/>
      <c r="Z72" s="1002"/>
      <c r="AA72" s="1002">
        <v>1</v>
      </c>
      <c r="AB72" s="1002"/>
      <c r="AC72" s="1002"/>
      <c r="AD72" s="1002"/>
      <c r="AE72" s="1002"/>
      <c r="AF72" s="1002">
        <v>1</v>
      </c>
      <c r="AG72" s="1002"/>
      <c r="AH72" s="1002"/>
      <c r="AI72" s="1002"/>
      <c r="AJ72" s="1002"/>
      <c r="AK72" s="1002">
        <v>3</v>
      </c>
      <c r="AL72" s="1002"/>
      <c r="AM72" s="1002"/>
      <c r="AN72" s="1002"/>
      <c r="AO72" s="1002"/>
      <c r="AP72" s="1002" t="s">
        <v>578</v>
      </c>
      <c r="AQ72" s="1002"/>
      <c r="AR72" s="1002"/>
      <c r="AS72" s="1002"/>
      <c r="AT72" s="1002"/>
      <c r="AU72" s="1002" t="s">
        <v>578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584</v>
      </c>
      <c r="C73" s="1006"/>
      <c r="D73" s="1006"/>
      <c r="E73" s="1006"/>
      <c r="F73" s="1006"/>
      <c r="G73" s="1006"/>
      <c r="H73" s="1006"/>
      <c r="I73" s="1006"/>
      <c r="J73" s="1006"/>
      <c r="K73" s="1006"/>
      <c r="L73" s="1006"/>
      <c r="M73" s="1006"/>
      <c r="N73" s="1006"/>
      <c r="O73" s="1006"/>
      <c r="P73" s="1007"/>
      <c r="Q73" s="1008">
        <v>38</v>
      </c>
      <c r="R73" s="1002"/>
      <c r="S73" s="1002"/>
      <c r="T73" s="1002"/>
      <c r="U73" s="1002"/>
      <c r="V73" s="1002">
        <v>36</v>
      </c>
      <c r="W73" s="1002"/>
      <c r="X73" s="1002"/>
      <c r="Y73" s="1002"/>
      <c r="Z73" s="1002"/>
      <c r="AA73" s="1002">
        <v>2</v>
      </c>
      <c r="AB73" s="1002"/>
      <c r="AC73" s="1002"/>
      <c r="AD73" s="1002"/>
      <c r="AE73" s="1002"/>
      <c r="AF73" s="1002">
        <v>2</v>
      </c>
      <c r="AG73" s="1002"/>
      <c r="AH73" s="1002"/>
      <c r="AI73" s="1002"/>
      <c r="AJ73" s="1002"/>
      <c r="AK73" s="1002" t="s">
        <v>594</v>
      </c>
      <c r="AL73" s="1002"/>
      <c r="AM73" s="1002"/>
      <c r="AN73" s="1002"/>
      <c r="AO73" s="1002"/>
      <c r="AP73" s="1002" t="s">
        <v>578</v>
      </c>
      <c r="AQ73" s="1002"/>
      <c r="AR73" s="1002"/>
      <c r="AS73" s="1002"/>
      <c r="AT73" s="1002"/>
      <c r="AU73" s="1002" t="s">
        <v>592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585</v>
      </c>
      <c r="C74" s="1006"/>
      <c r="D74" s="1006"/>
      <c r="E74" s="1006"/>
      <c r="F74" s="1006"/>
      <c r="G74" s="1006"/>
      <c r="H74" s="1006"/>
      <c r="I74" s="1006"/>
      <c r="J74" s="1006"/>
      <c r="K74" s="1006"/>
      <c r="L74" s="1006"/>
      <c r="M74" s="1006"/>
      <c r="N74" s="1006"/>
      <c r="O74" s="1006"/>
      <c r="P74" s="1007"/>
      <c r="Q74" s="1008">
        <v>38</v>
      </c>
      <c r="R74" s="1002"/>
      <c r="S74" s="1002"/>
      <c r="T74" s="1002"/>
      <c r="U74" s="1002"/>
      <c r="V74" s="1002">
        <v>31</v>
      </c>
      <c r="W74" s="1002"/>
      <c r="X74" s="1002"/>
      <c r="Y74" s="1002"/>
      <c r="Z74" s="1002"/>
      <c r="AA74" s="1002">
        <v>7</v>
      </c>
      <c r="AB74" s="1002"/>
      <c r="AC74" s="1002"/>
      <c r="AD74" s="1002"/>
      <c r="AE74" s="1002"/>
      <c r="AF74" s="1002">
        <v>7</v>
      </c>
      <c r="AG74" s="1002"/>
      <c r="AH74" s="1002"/>
      <c r="AI74" s="1002"/>
      <c r="AJ74" s="1002"/>
      <c r="AK74" s="1002" t="s">
        <v>594</v>
      </c>
      <c r="AL74" s="1002"/>
      <c r="AM74" s="1002"/>
      <c r="AN74" s="1002"/>
      <c r="AO74" s="1002"/>
      <c r="AP74" s="1002" t="s">
        <v>578</v>
      </c>
      <c r="AQ74" s="1002"/>
      <c r="AR74" s="1002"/>
      <c r="AS74" s="1002"/>
      <c r="AT74" s="1002"/>
      <c r="AU74" s="1002" t="s">
        <v>578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586</v>
      </c>
      <c r="C75" s="1006"/>
      <c r="D75" s="1006"/>
      <c r="E75" s="1006"/>
      <c r="F75" s="1006"/>
      <c r="G75" s="1006"/>
      <c r="H75" s="1006"/>
      <c r="I75" s="1006"/>
      <c r="J75" s="1006"/>
      <c r="K75" s="1006"/>
      <c r="L75" s="1006"/>
      <c r="M75" s="1006"/>
      <c r="N75" s="1006"/>
      <c r="O75" s="1006"/>
      <c r="P75" s="1007"/>
      <c r="Q75" s="1009">
        <v>86</v>
      </c>
      <c r="R75" s="1010"/>
      <c r="S75" s="1010"/>
      <c r="T75" s="1010"/>
      <c r="U75" s="1011"/>
      <c r="V75" s="1012">
        <v>84</v>
      </c>
      <c r="W75" s="1010"/>
      <c r="X75" s="1010"/>
      <c r="Y75" s="1010"/>
      <c r="Z75" s="1011"/>
      <c r="AA75" s="1012">
        <v>2</v>
      </c>
      <c r="AB75" s="1010"/>
      <c r="AC75" s="1010"/>
      <c r="AD75" s="1010"/>
      <c r="AE75" s="1011"/>
      <c r="AF75" s="1012">
        <v>2</v>
      </c>
      <c r="AG75" s="1010"/>
      <c r="AH75" s="1010"/>
      <c r="AI75" s="1010"/>
      <c r="AJ75" s="1011"/>
      <c r="AK75" s="1012">
        <v>3</v>
      </c>
      <c r="AL75" s="1010"/>
      <c r="AM75" s="1010"/>
      <c r="AN75" s="1010"/>
      <c r="AO75" s="1011"/>
      <c r="AP75" s="1012" t="s">
        <v>578</v>
      </c>
      <c r="AQ75" s="1010"/>
      <c r="AR75" s="1010"/>
      <c r="AS75" s="1010"/>
      <c r="AT75" s="1011"/>
      <c r="AU75" s="1012" t="s">
        <v>578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587</v>
      </c>
      <c r="C76" s="1006"/>
      <c r="D76" s="1006"/>
      <c r="E76" s="1006"/>
      <c r="F76" s="1006"/>
      <c r="G76" s="1006"/>
      <c r="H76" s="1006"/>
      <c r="I76" s="1006"/>
      <c r="J76" s="1006"/>
      <c r="K76" s="1006"/>
      <c r="L76" s="1006"/>
      <c r="M76" s="1006"/>
      <c r="N76" s="1006"/>
      <c r="O76" s="1006"/>
      <c r="P76" s="1007"/>
      <c r="Q76" s="1009">
        <v>238110</v>
      </c>
      <c r="R76" s="1010"/>
      <c r="S76" s="1010"/>
      <c r="T76" s="1010"/>
      <c r="U76" s="1011"/>
      <c r="V76" s="1012">
        <v>233075</v>
      </c>
      <c r="W76" s="1010"/>
      <c r="X76" s="1010"/>
      <c r="Y76" s="1010"/>
      <c r="Z76" s="1011"/>
      <c r="AA76" s="1012">
        <v>5035</v>
      </c>
      <c r="AB76" s="1010"/>
      <c r="AC76" s="1010"/>
      <c r="AD76" s="1010"/>
      <c r="AE76" s="1011"/>
      <c r="AF76" s="1012">
        <v>5035</v>
      </c>
      <c r="AG76" s="1010"/>
      <c r="AH76" s="1010"/>
      <c r="AI76" s="1010"/>
      <c r="AJ76" s="1011"/>
      <c r="AK76" s="1012" t="s">
        <v>594</v>
      </c>
      <c r="AL76" s="1010"/>
      <c r="AM76" s="1010"/>
      <c r="AN76" s="1010"/>
      <c r="AO76" s="1011"/>
      <c r="AP76" s="1012" t="s">
        <v>578</v>
      </c>
      <c r="AQ76" s="1010"/>
      <c r="AR76" s="1010"/>
      <c r="AS76" s="1010"/>
      <c r="AT76" s="1011"/>
      <c r="AU76" s="1012" t="s">
        <v>578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378</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v>5513</v>
      </c>
      <c r="AQ88" s="990"/>
      <c r="AR88" s="990"/>
      <c r="AS88" s="990"/>
      <c r="AT88" s="990"/>
      <c r="AU88" s="990">
        <v>1735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296</v>
      </c>
      <c r="AG109" s="925"/>
      <c r="AH109" s="925"/>
      <c r="AI109" s="925"/>
      <c r="AJ109" s="926"/>
      <c r="AK109" s="927" t="s">
        <v>295</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296</v>
      </c>
      <c r="BW109" s="925"/>
      <c r="BX109" s="925"/>
      <c r="BY109" s="925"/>
      <c r="BZ109" s="926"/>
      <c r="CA109" s="927" t="s">
        <v>295</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296</v>
      </c>
      <c r="DM109" s="925"/>
      <c r="DN109" s="925"/>
      <c r="DO109" s="925"/>
      <c r="DP109" s="926"/>
      <c r="DQ109" s="927" t="s">
        <v>295</v>
      </c>
      <c r="DR109" s="925"/>
      <c r="DS109" s="925"/>
      <c r="DT109" s="925"/>
      <c r="DU109" s="926"/>
      <c r="DV109" s="927" t="s">
        <v>427</v>
      </c>
      <c r="DW109" s="925"/>
      <c r="DX109" s="925"/>
      <c r="DY109" s="925"/>
      <c r="DZ109" s="956"/>
    </row>
    <row r="110" spans="1:131" s="226" customFormat="1" ht="26.25" customHeight="1" x14ac:dyDescent="0.15">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2265277</v>
      </c>
      <c r="AB110" s="918"/>
      <c r="AC110" s="918"/>
      <c r="AD110" s="918"/>
      <c r="AE110" s="919"/>
      <c r="AF110" s="920">
        <v>2190470</v>
      </c>
      <c r="AG110" s="918"/>
      <c r="AH110" s="918"/>
      <c r="AI110" s="918"/>
      <c r="AJ110" s="919"/>
      <c r="AK110" s="920">
        <v>2099193</v>
      </c>
      <c r="AL110" s="918"/>
      <c r="AM110" s="918"/>
      <c r="AN110" s="918"/>
      <c r="AO110" s="919"/>
      <c r="AP110" s="921">
        <v>19.8</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23813377</v>
      </c>
      <c r="BR110" s="865"/>
      <c r="BS110" s="865"/>
      <c r="BT110" s="865"/>
      <c r="BU110" s="865"/>
      <c r="BV110" s="865">
        <v>23402065</v>
      </c>
      <c r="BW110" s="865"/>
      <c r="BX110" s="865"/>
      <c r="BY110" s="865"/>
      <c r="BZ110" s="865"/>
      <c r="CA110" s="865">
        <v>23405892</v>
      </c>
      <c r="CB110" s="865"/>
      <c r="CC110" s="865"/>
      <c r="CD110" s="865"/>
      <c r="CE110" s="865"/>
      <c r="CF110" s="889">
        <v>221.2</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407</v>
      </c>
      <c r="DH110" s="865"/>
      <c r="DI110" s="865"/>
      <c r="DJ110" s="865"/>
      <c r="DK110" s="865"/>
      <c r="DL110" s="865" t="s">
        <v>433</v>
      </c>
      <c r="DM110" s="865"/>
      <c r="DN110" s="865"/>
      <c r="DO110" s="865"/>
      <c r="DP110" s="865"/>
      <c r="DQ110" s="865" t="s">
        <v>407</v>
      </c>
      <c r="DR110" s="865"/>
      <c r="DS110" s="865"/>
      <c r="DT110" s="865"/>
      <c r="DU110" s="865"/>
      <c r="DV110" s="866" t="s">
        <v>407</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435</v>
      </c>
      <c r="AB111" s="946"/>
      <c r="AC111" s="946"/>
      <c r="AD111" s="946"/>
      <c r="AE111" s="947"/>
      <c r="AF111" s="948" t="s">
        <v>407</v>
      </c>
      <c r="AG111" s="946"/>
      <c r="AH111" s="946"/>
      <c r="AI111" s="946"/>
      <c r="AJ111" s="947"/>
      <c r="AK111" s="948" t="s">
        <v>436</v>
      </c>
      <c r="AL111" s="946"/>
      <c r="AM111" s="946"/>
      <c r="AN111" s="946"/>
      <c r="AO111" s="947"/>
      <c r="AP111" s="949" t="s">
        <v>435</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v>49137</v>
      </c>
      <c r="BR111" s="837"/>
      <c r="BS111" s="837"/>
      <c r="BT111" s="837"/>
      <c r="BU111" s="837"/>
      <c r="BV111" s="837">
        <v>35846</v>
      </c>
      <c r="BW111" s="837"/>
      <c r="BX111" s="837"/>
      <c r="BY111" s="837"/>
      <c r="BZ111" s="837"/>
      <c r="CA111" s="837">
        <v>23805</v>
      </c>
      <c r="CB111" s="837"/>
      <c r="CC111" s="837"/>
      <c r="CD111" s="837"/>
      <c r="CE111" s="837"/>
      <c r="CF111" s="898">
        <v>0.2</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407</v>
      </c>
      <c r="DM111" s="837"/>
      <c r="DN111" s="837"/>
      <c r="DO111" s="837"/>
      <c r="DP111" s="837"/>
      <c r="DQ111" s="837" t="s">
        <v>407</v>
      </c>
      <c r="DR111" s="837"/>
      <c r="DS111" s="837"/>
      <c r="DT111" s="837"/>
      <c r="DU111" s="837"/>
      <c r="DV111" s="814" t="s">
        <v>407</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435</v>
      </c>
      <c r="AB112" s="800"/>
      <c r="AC112" s="800"/>
      <c r="AD112" s="800"/>
      <c r="AE112" s="801"/>
      <c r="AF112" s="802" t="s">
        <v>407</v>
      </c>
      <c r="AG112" s="800"/>
      <c r="AH112" s="800"/>
      <c r="AI112" s="800"/>
      <c r="AJ112" s="801"/>
      <c r="AK112" s="802" t="s">
        <v>436</v>
      </c>
      <c r="AL112" s="800"/>
      <c r="AM112" s="800"/>
      <c r="AN112" s="800"/>
      <c r="AO112" s="801"/>
      <c r="AP112" s="847" t="s">
        <v>436</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9494345</v>
      </c>
      <c r="BR112" s="837"/>
      <c r="BS112" s="837"/>
      <c r="BT112" s="837"/>
      <c r="BU112" s="837"/>
      <c r="BV112" s="837">
        <v>9159051</v>
      </c>
      <c r="BW112" s="837"/>
      <c r="BX112" s="837"/>
      <c r="BY112" s="837"/>
      <c r="BZ112" s="837"/>
      <c r="CA112" s="837">
        <v>9274778</v>
      </c>
      <c r="CB112" s="837"/>
      <c r="CC112" s="837"/>
      <c r="CD112" s="837"/>
      <c r="CE112" s="837"/>
      <c r="CF112" s="898">
        <v>87.7</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407</v>
      </c>
      <c r="DH112" s="837"/>
      <c r="DI112" s="837"/>
      <c r="DJ112" s="837"/>
      <c r="DK112" s="837"/>
      <c r="DL112" s="837" t="s">
        <v>435</v>
      </c>
      <c r="DM112" s="837"/>
      <c r="DN112" s="837"/>
      <c r="DO112" s="837"/>
      <c r="DP112" s="837"/>
      <c r="DQ112" s="837" t="s">
        <v>436</v>
      </c>
      <c r="DR112" s="837"/>
      <c r="DS112" s="837"/>
      <c r="DT112" s="837"/>
      <c r="DU112" s="837"/>
      <c r="DV112" s="814" t="s">
        <v>436</v>
      </c>
      <c r="DW112" s="814"/>
      <c r="DX112" s="814"/>
      <c r="DY112" s="814"/>
      <c r="DZ112" s="815"/>
    </row>
    <row r="113" spans="1:130" s="226" customFormat="1" ht="26.25" customHeight="1" x14ac:dyDescent="0.15">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1236929</v>
      </c>
      <c r="AB113" s="946"/>
      <c r="AC113" s="946"/>
      <c r="AD113" s="946"/>
      <c r="AE113" s="947"/>
      <c r="AF113" s="948">
        <v>1198960</v>
      </c>
      <c r="AG113" s="946"/>
      <c r="AH113" s="946"/>
      <c r="AI113" s="946"/>
      <c r="AJ113" s="947"/>
      <c r="AK113" s="948">
        <v>1162669</v>
      </c>
      <c r="AL113" s="946"/>
      <c r="AM113" s="946"/>
      <c r="AN113" s="946"/>
      <c r="AO113" s="947"/>
      <c r="AP113" s="949">
        <v>11</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1520746</v>
      </c>
      <c r="BR113" s="837"/>
      <c r="BS113" s="837"/>
      <c r="BT113" s="837"/>
      <c r="BU113" s="837"/>
      <c r="BV113" s="837">
        <v>1833230</v>
      </c>
      <c r="BW113" s="837"/>
      <c r="BX113" s="837"/>
      <c r="BY113" s="837"/>
      <c r="BZ113" s="837"/>
      <c r="CA113" s="837">
        <v>1735339</v>
      </c>
      <c r="CB113" s="837"/>
      <c r="CC113" s="837"/>
      <c r="CD113" s="837"/>
      <c r="CE113" s="837"/>
      <c r="CF113" s="898">
        <v>16.399999999999999</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407</v>
      </c>
      <c r="DH113" s="800"/>
      <c r="DI113" s="800"/>
      <c r="DJ113" s="800"/>
      <c r="DK113" s="801"/>
      <c r="DL113" s="802" t="s">
        <v>436</v>
      </c>
      <c r="DM113" s="800"/>
      <c r="DN113" s="800"/>
      <c r="DO113" s="800"/>
      <c r="DP113" s="801"/>
      <c r="DQ113" s="802" t="s">
        <v>407</v>
      </c>
      <c r="DR113" s="800"/>
      <c r="DS113" s="800"/>
      <c r="DT113" s="800"/>
      <c r="DU113" s="801"/>
      <c r="DV113" s="847" t="s">
        <v>407</v>
      </c>
      <c r="DW113" s="848"/>
      <c r="DX113" s="848"/>
      <c r="DY113" s="848"/>
      <c r="DZ113" s="849"/>
    </row>
    <row r="114" spans="1:130" s="226" customFormat="1" ht="26.25" customHeight="1" x14ac:dyDescent="0.15">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134799</v>
      </c>
      <c r="AB114" s="800"/>
      <c r="AC114" s="800"/>
      <c r="AD114" s="800"/>
      <c r="AE114" s="801"/>
      <c r="AF114" s="802">
        <v>138860</v>
      </c>
      <c r="AG114" s="800"/>
      <c r="AH114" s="800"/>
      <c r="AI114" s="800"/>
      <c r="AJ114" s="801"/>
      <c r="AK114" s="802">
        <v>152392</v>
      </c>
      <c r="AL114" s="800"/>
      <c r="AM114" s="800"/>
      <c r="AN114" s="800"/>
      <c r="AO114" s="801"/>
      <c r="AP114" s="847">
        <v>1.4</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2926935</v>
      </c>
      <c r="BR114" s="837"/>
      <c r="BS114" s="837"/>
      <c r="BT114" s="837"/>
      <c r="BU114" s="837"/>
      <c r="BV114" s="837">
        <v>2839613</v>
      </c>
      <c r="BW114" s="837"/>
      <c r="BX114" s="837"/>
      <c r="BY114" s="837"/>
      <c r="BZ114" s="837"/>
      <c r="CA114" s="837">
        <v>2589608</v>
      </c>
      <c r="CB114" s="837"/>
      <c r="CC114" s="837"/>
      <c r="CD114" s="837"/>
      <c r="CE114" s="837"/>
      <c r="CF114" s="898">
        <v>24.5</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435</v>
      </c>
      <c r="DH114" s="800"/>
      <c r="DI114" s="800"/>
      <c r="DJ114" s="800"/>
      <c r="DK114" s="801"/>
      <c r="DL114" s="802" t="s">
        <v>407</v>
      </c>
      <c r="DM114" s="800"/>
      <c r="DN114" s="800"/>
      <c r="DO114" s="800"/>
      <c r="DP114" s="801"/>
      <c r="DQ114" s="802" t="s">
        <v>436</v>
      </c>
      <c r="DR114" s="800"/>
      <c r="DS114" s="800"/>
      <c r="DT114" s="800"/>
      <c r="DU114" s="801"/>
      <c r="DV114" s="847" t="s">
        <v>436</v>
      </c>
      <c r="DW114" s="848"/>
      <c r="DX114" s="848"/>
      <c r="DY114" s="848"/>
      <c r="DZ114" s="849"/>
    </row>
    <row r="115" spans="1:130" s="226" customFormat="1" ht="26.25" customHeight="1" x14ac:dyDescent="0.15">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17161</v>
      </c>
      <c r="AB115" s="946"/>
      <c r="AC115" s="946"/>
      <c r="AD115" s="946"/>
      <c r="AE115" s="947"/>
      <c r="AF115" s="948">
        <v>14789</v>
      </c>
      <c r="AG115" s="946"/>
      <c r="AH115" s="946"/>
      <c r="AI115" s="946"/>
      <c r="AJ115" s="947"/>
      <c r="AK115" s="948">
        <v>13068</v>
      </c>
      <c r="AL115" s="946"/>
      <c r="AM115" s="946"/>
      <c r="AN115" s="946"/>
      <c r="AO115" s="947"/>
      <c r="AP115" s="949">
        <v>0.1</v>
      </c>
      <c r="AQ115" s="950"/>
      <c r="AR115" s="950"/>
      <c r="AS115" s="950"/>
      <c r="AT115" s="951"/>
      <c r="AU115" s="959"/>
      <c r="AV115" s="960"/>
      <c r="AW115" s="960"/>
      <c r="AX115" s="960"/>
      <c r="AY115" s="960"/>
      <c r="AZ115" s="835" t="s">
        <v>450</v>
      </c>
      <c r="BA115" s="770"/>
      <c r="BB115" s="770"/>
      <c r="BC115" s="770"/>
      <c r="BD115" s="770"/>
      <c r="BE115" s="770"/>
      <c r="BF115" s="770"/>
      <c r="BG115" s="770"/>
      <c r="BH115" s="770"/>
      <c r="BI115" s="770"/>
      <c r="BJ115" s="770"/>
      <c r="BK115" s="770"/>
      <c r="BL115" s="770"/>
      <c r="BM115" s="770"/>
      <c r="BN115" s="770"/>
      <c r="BO115" s="770"/>
      <c r="BP115" s="771"/>
      <c r="BQ115" s="836">
        <v>25200</v>
      </c>
      <c r="BR115" s="837"/>
      <c r="BS115" s="837"/>
      <c r="BT115" s="837"/>
      <c r="BU115" s="837"/>
      <c r="BV115" s="837">
        <v>16200</v>
      </c>
      <c r="BW115" s="837"/>
      <c r="BX115" s="837"/>
      <c r="BY115" s="837"/>
      <c r="BZ115" s="837"/>
      <c r="CA115" s="837">
        <v>18900</v>
      </c>
      <c r="CB115" s="837"/>
      <c r="CC115" s="837"/>
      <c r="CD115" s="837"/>
      <c r="CE115" s="837"/>
      <c r="CF115" s="898">
        <v>0.2</v>
      </c>
      <c r="CG115" s="899"/>
      <c r="CH115" s="899"/>
      <c r="CI115" s="899"/>
      <c r="CJ115" s="899"/>
      <c r="CK115" s="954"/>
      <c r="CL115" s="841"/>
      <c r="CM115" s="835"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407</v>
      </c>
      <c r="DH115" s="800"/>
      <c r="DI115" s="800"/>
      <c r="DJ115" s="800"/>
      <c r="DK115" s="801"/>
      <c r="DL115" s="802" t="s">
        <v>435</v>
      </c>
      <c r="DM115" s="800"/>
      <c r="DN115" s="800"/>
      <c r="DO115" s="800"/>
      <c r="DP115" s="801"/>
      <c r="DQ115" s="802" t="s">
        <v>435</v>
      </c>
      <c r="DR115" s="800"/>
      <c r="DS115" s="800"/>
      <c r="DT115" s="800"/>
      <c r="DU115" s="801"/>
      <c r="DV115" s="847" t="s">
        <v>435</v>
      </c>
      <c r="DW115" s="848"/>
      <c r="DX115" s="848"/>
      <c r="DY115" s="848"/>
      <c r="DZ115" s="849"/>
    </row>
    <row r="116" spans="1:130" s="226" customFormat="1" ht="26.25" customHeight="1" x14ac:dyDescent="0.15">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v>
      </c>
      <c r="AB116" s="800"/>
      <c r="AC116" s="800"/>
      <c r="AD116" s="800"/>
      <c r="AE116" s="801"/>
      <c r="AF116" s="802" t="s">
        <v>436</v>
      </c>
      <c r="AG116" s="800"/>
      <c r="AH116" s="800"/>
      <c r="AI116" s="800"/>
      <c r="AJ116" s="801"/>
      <c r="AK116" s="802" t="s">
        <v>436</v>
      </c>
      <c r="AL116" s="800"/>
      <c r="AM116" s="800"/>
      <c r="AN116" s="800"/>
      <c r="AO116" s="801"/>
      <c r="AP116" s="847" t="s">
        <v>407</v>
      </c>
      <c r="AQ116" s="848"/>
      <c r="AR116" s="848"/>
      <c r="AS116" s="848"/>
      <c r="AT116" s="849"/>
      <c r="AU116" s="959"/>
      <c r="AV116" s="960"/>
      <c r="AW116" s="960"/>
      <c r="AX116" s="960"/>
      <c r="AY116" s="960"/>
      <c r="AZ116" s="886" t="s">
        <v>453</v>
      </c>
      <c r="BA116" s="887"/>
      <c r="BB116" s="887"/>
      <c r="BC116" s="887"/>
      <c r="BD116" s="887"/>
      <c r="BE116" s="887"/>
      <c r="BF116" s="887"/>
      <c r="BG116" s="887"/>
      <c r="BH116" s="887"/>
      <c r="BI116" s="887"/>
      <c r="BJ116" s="887"/>
      <c r="BK116" s="887"/>
      <c r="BL116" s="887"/>
      <c r="BM116" s="887"/>
      <c r="BN116" s="887"/>
      <c r="BO116" s="887"/>
      <c r="BP116" s="888"/>
      <c r="BQ116" s="836" t="s">
        <v>407</v>
      </c>
      <c r="BR116" s="837"/>
      <c r="BS116" s="837"/>
      <c r="BT116" s="837"/>
      <c r="BU116" s="837"/>
      <c r="BV116" s="837" t="s">
        <v>407</v>
      </c>
      <c r="BW116" s="837"/>
      <c r="BX116" s="837"/>
      <c r="BY116" s="837"/>
      <c r="BZ116" s="837"/>
      <c r="CA116" s="837" t="s">
        <v>435</v>
      </c>
      <c r="CB116" s="837"/>
      <c r="CC116" s="837"/>
      <c r="CD116" s="837"/>
      <c r="CE116" s="837"/>
      <c r="CF116" s="898" t="s">
        <v>435</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17406</v>
      </c>
      <c r="DH116" s="800"/>
      <c r="DI116" s="800"/>
      <c r="DJ116" s="800"/>
      <c r="DK116" s="801"/>
      <c r="DL116" s="802">
        <v>13125</v>
      </c>
      <c r="DM116" s="800"/>
      <c r="DN116" s="800"/>
      <c r="DO116" s="800"/>
      <c r="DP116" s="801"/>
      <c r="DQ116" s="802">
        <v>8798</v>
      </c>
      <c r="DR116" s="800"/>
      <c r="DS116" s="800"/>
      <c r="DT116" s="800"/>
      <c r="DU116" s="801"/>
      <c r="DV116" s="847">
        <v>0.1</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455</v>
      </c>
      <c r="Z117" s="926"/>
      <c r="AA117" s="931">
        <v>3654167</v>
      </c>
      <c r="AB117" s="932"/>
      <c r="AC117" s="932"/>
      <c r="AD117" s="932"/>
      <c r="AE117" s="933"/>
      <c r="AF117" s="934">
        <v>3543079</v>
      </c>
      <c r="AG117" s="932"/>
      <c r="AH117" s="932"/>
      <c r="AI117" s="932"/>
      <c r="AJ117" s="933"/>
      <c r="AK117" s="934">
        <v>3427322</v>
      </c>
      <c r="AL117" s="932"/>
      <c r="AM117" s="932"/>
      <c r="AN117" s="932"/>
      <c r="AO117" s="933"/>
      <c r="AP117" s="935"/>
      <c r="AQ117" s="936"/>
      <c r="AR117" s="936"/>
      <c r="AS117" s="936"/>
      <c r="AT117" s="937"/>
      <c r="AU117" s="959"/>
      <c r="AV117" s="960"/>
      <c r="AW117" s="960"/>
      <c r="AX117" s="960"/>
      <c r="AY117" s="960"/>
      <c r="AZ117" s="886" t="s">
        <v>456</v>
      </c>
      <c r="BA117" s="887"/>
      <c r="BB117" s="887"/>
      <c r="BC117" s="887"/>
      <c r="BD117" s="887"/>
      <c r="BE117" s="887"/>
      <c r="BF117" s="887"/>
      <c r="BG117" s="887"/>
      <c r="BH117" s="887"/>
      <c r="BI117" s="887"/>
      <c r="BJ117" s="887"/>
      <c r="BK117" s="887"/>
      <c r="BL117" s="887"/>
      <c r="BM117" s="887"/>
      <c r="BN117" s="887"/>
      <c r="BO117" s="887"/>
      <c r="BP117" s="888"/>
      <c r="BQ117" s="836" t="s">
        <v>407</v>
      </c>
      <c r="BR117" s="837"/>
      <c r="BS117" s="837"/>
      <c r="BT117" s="837"/>
      <c r="BU117" s="837"/>
      <c r="BV117" s="837" t="s">
        <v>407</v>
      </c>
      <c r="BW117" s="837"/>
      <c r="BX117" s="837"/>
      <c r="BY117" s="837"/>
      <c r="BZ117" s="837"/>
      <c r="CA117" s="837" t="s">
        <v>407</v>
      </c>
      <c r="CB117" s="837"/>
      <c r="CC117" s="837"/>
      <c r="CD117" s="837"/>
      <c r="CE117" s="837"/>
      <c r="CF117" s="898" t="s">
        <v>407</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407</v>
      </c>
      <c r="DH117" s="800"/>
      <c r="DI117" s="800"/>
      <c r="DJ117" s="800"/>
      <c r="DK117" s="801"/>
      <c r="DL117" s="802" t="s">
        <v>407</v>
      </c>
      <c r="DM117" s="800"/>
      <c r="DN117" s="800"/>
      <c r="DO117" s="800"/>
      <c r="DP117" s="801"/>
      <c r="DQ117" s="802" t="s">
        <v>407</v>
      </c>
      <c r="DR117" s="800"/>
      <c r="DS117" s="800"/>
      <c r="DT117" s="800"/>
      <c r="DU117" s="801"/>
      <c r="DV117" s="847" t="s">
        <v>407</v>
      </c>
      <c r="DW117" s="848"/>
      <c r="DX117" s="848"/>
      <c r="DY117" s="848"/>
      <c r="DZ117" s="849"/>
    </row>
    <row r="118" spans="1:130" s="226" customFormat="1" ht="26.25" customHeight="1" x14ac:dyDescent="0.15">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296</v>
      </c>
      <c r="AG118" s="925"/>
      <c r="AH118" s="925"/>
      <c r="AI118" s="925"/>
      <c r="AJ118" s="926"/>
      <c r="AK118" s="927" t="s">
        <v>295</v>
      </c>
      <c r="AL118" s="925"/>
      <c r="AM118" s="925"/>
      <c r="AN118" s="925"/>
      <c r="AO118" s="926"/>
      <c r="AP118" s="928" t="s">
        <v>427</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433</v>
      </c>
      <c r="BR118" s="868"/>
      <c r="BS118" s="868"/>
      <c r="BT118" s="868"/>
      <c r="BU118" s="868"/>
      <c r="BV118" s="868" t="s">
        <v>459</v>
      </c>
      <c r="BW118" s="868"/>
      <c r="BX118" s="868"/>
      <c r="BY118" s="868"/>
      <c r="BZ118" s="868"/>
      <c r="CA118" s="868" t="s">
        <v>460</v>
      </c>
      <c r="CB118" s="868"/>
      <c r="CC118" s="868"/>
      <c r="CD118" s="868"/>
      <c r="CE118" s="868"/>
      <c r="CF118" s="898" t="s">
        <v>461</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463</v>
      </c>
      <c r="DH118" s="800"/>
      <c r="DI118" s="800"/>
      <c r="DJ118" s="800"/>
      <c r="DK118" s="801"/>
      <c r="DL118" s="802" t="s">
        <v>461</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x14ac:dyDescent="0.15">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433</v>
      </c>
      <c r="AG119" s="918"/>
      <c r="AH119" s="918"/>
      <c r="AI119" s="918"/>
      <c r="AJ119" s="919"/>
      <c r="AK119" s="920" t="s">
        <v>461</v>
      </c>
      <c r="AL119" s="918"/>
      <c r="AM119" s="918"/>
      <c r="AN119" s="918"/>
      <c r="AO119" s="919"/>
      <c r="AP119" s="921" t="s">
        <v>122</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464</v>
      </c>
      <c r="BP119" s="901"/>
      <c r="BQ119" s="905">
        <v>37829740</v>
      </c>
      <c r="BR119" s="868"/>
      <c r="BS119" s="868"/>
      <c r="BT119" s="868"/>
      <c r="BU119" s="868"/>
      <c r="BV119" s="868">
        <v>37286005</v>
      </c>
      <c r="BW119" s="868"/>
      <c r="BX119" s="868"/>
      <c r="BY119" s="868"/>
      <c r="BZ119" s="868"/>
      <c r="CA119" s="868">
        <v>37048322</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31731</v>
      </c>
      <c r="DH119" s="783"/>
      <c r="DI119" s="783"/>
      <c r="DJ119" s="783"/>
      <c r="DK119" s="784"/>
      <c r="DL119" s="785">
        <v>22721</v>
      </c>
      <c r="DM119" s="783"/>
      <c r="DN119" s="783"/>
      <c r="DO119" s="783"/>
      <c r="DP119" s="784"/>
      <c r="DQ119" s="785">
        <v>15007</v>
      </c>
      <c r="DR119" s="783"/>
      <c r="DS119" s="783"/>
      <c r="DT119" s="783"/>
      <c r="DU119" s="784"/>
      <c r="DV119" s="871">
        <v>0.1</v>
      </c>
      <c r="DW119" s="872"/>
      <c r="DX119" s="872"/>
      <c r="DY119" s="872"/>
      <c r="DZ119" s="873"/>
    </row>
    <row r="120" spans="1:130" s="226" customFormat="1" ht="26.25" customHeight="1" x14ac:dyDescent="0.15">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466</v>
      </c>
      <c r="AB120" s="800"/>
      <c r="AC120" s="800"/>
      <c r="AD120" s="800"/>
      <c r="AE120" s="801"/>
      <c r="AF120" s="802" t="s">
        <v>459</v>
      </c>
      <c r="AG120" s="800"/>
      <c r="AH120" s="800"/>
      <c r="AI120" s="800"/>
      <c r="AJ120" s="801"/>
      <c r="AK120" s="802" t="s">
        <v>459</v>
      </c>
      <c r="AL120" s="800"/>
      <c r="AM120" s="800"/>
      <c r="AN120" s="800"/>
      <c r="AO120" s="801"/>
      <c r="AP120" s="847" t="s">
        <v>122</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5077432</v>
      </c>
      <c r="BR120" s="865"/>
      <c r="BS120" s="865"/>
      <c r="BT120" s="865"/>
      <c r="BU120" s="865"/>
      <c r="BV120" s="865">
        <v>4491333</v>
      </c>
      <c r="BW120" s="865"/>
      <c r="BX120" s="865"/>
      <c r="BY120" s="865"/>
      <c r="BZ120" s="865"/>
      <c r="CA120" s="865">
        <v>4983171</v>
      </c>
      <c r="CB120" s="865"/>
      <c r="CC120" s="865"/>
      <c r="CD120" s="865"/>
      <c r="CE120" s="865"/>
      <c r="CF120" s="889">
        <v>47.1</v>
      </c>
      <c r="CG120" s="890"/>
      <c r="CH120" s="890"/>
      <c r="CI120" s="890"/>
      <c r="CJ120" s="890"/>
      <c r="CK120" s="891" t="s">
        <v>469</v>
      </c>
      <c r="CL120" s="875"/>
      <c r="CM120" s="875"/>
      <c r="CN120" s="875"/>
      <c r="CO120" s="876"/>
      <c r="CP120" s="895" t="s">
        <v>470</v>
      </c>
      <c r="CQ120" s="896"/>
      <c r="CR120" s="896"/>
      <c r="CS120" s="896"/>
      <c r="CT120" s="896"/>
      <c r="CU120" s="896"/>
      <c r="CV120" s="896"/>
      <c r="CW120" s="896"/>
      <c r="CX120" s="896"/>
      <c r="CY120" s="896"/>
      <c r="CZ120" s="896"/>
      <c r="DA120" s="896"/>
      <c r="DB120" s="896"/>
      <c r="DC120" s="896"/>
      <c r="DD120" s="896"/>
      <c r="DE120" s="896"/>
      <c r="DF120" s="897"/>
      <c r="DG120" s="884">
        <v>7106595</v>
      </c>
      <c r="DH120" s="865"/>
      <c r="DI120" s="865"/>
      <c r="DJ120" s="865"/>
      <c r="DK120" s="865"/>
      <c r="DL120" s="865">
        <v>6675452</v>
      </c>
      <c r="DM120" s="865"/>
      <c r="DN120" s="865"/>
      <c r="DO120" s="865"/>
      <c r="DP120" s="865"/>
      <c r="DQ120" s="865">
        <v>6254072</v>
      </c>
      <c r="DR120" s="865"/>
      <c r="DS120" s="865"/>
      <c r="DT120" s="865"/>
      <c r="DU120" s="865"/>
      <c r="DV120" s="866">
        <v>59.1</v>
      </c>
      <c r="DW120" s="866"/>
      <c r="DX120" s="866"/>
      <c r="DY120" s="866"/>
      <c r="DZ120" s="867"/>
    </row>
    <row r="121" spans="1:130" s="226" customFormat="1" ht="26.25" customHeight="1" x14ac:dyDescent="0.15">
      <c r="A121" s="840"/>
      <c r="B121" s="841"/>
      <c r="C121" s="886" t="s">
        <v>471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460</v>
      </c>
      <c r="AG121" s="800"/>
      <c r="AH121" s="800"/>
      <c r="AI121" s="800"/>
      <c r="AJ121" s="801"/>
      <c r="AK121" s="802" t="s">
        <v>435</v>
      </c>
      <c r="AL121" s="800"/>
      <c r="AM121" s="800"/>
      <c r="AN121" s="800"/>
      <c r="AO121" s="801"/>
      <c r="AP121" s="847" t="s">
        <v>460</v>
      </c>
      <c r="AQ121" s="848"/>
      <c r="AR121" s="848"/>
      <c r="AS121" s="848"/>
      <c r="AT121" s="849"/>
      <c r="AU121" s="909"/>
      <c r="AV121" s="910"/>
      <c r="AW121" s="910"/>
      <c r="AX121" s="910"/>
      <c r="AY121" s="911"/>
      <c r="AZ121" s="835" t="s">
        <v>472</v>
      </c>
      <c r="BA121" s="770"/>
      <c r="BB121" s="770"/>
      <c r="BC121" s="770"/>
      <c r="BD121" s="770"/>
      <c r="BE121" s="770"/>
      <c r="BF121" s="770"/>
      <c r="BG121" s="770"/>
      <c r="BH121" s="770"/>
      <c r="BI121" s="770"/>
      <c r="BJ121" s="770"/>
      <c r="BK121" s="770"/>
      <c r="BL121" s="770"/>
      <c r="BM121" s="770"/>
      <c r="BN121" s="770"/>
      <c r="BO121" s="770"/>
      <c r="BP121" s="771"/>
      <c r="BQ121" s="836">
        <v>3524238</v>
      </c>
      <c r="BR121" s="837"/>
      <c r="BS121" s="837"/>
      <c r="BT121" s="837"/>
      <c r="BU121" s="837"/>
      <c r="BV121" s="837">
        <v>3404898</v>
      </c>
      <c r="BW121" s="837"/>
      <c r="BX121" s="837"/>
      <c r="BY121" s="837"/>
      <c r="BZ121" s="837"/>
      <c r="CA121" s="837">
        <v>3266182</v>
      </c>
      <c r="CB121" s="837"/>
      <c r="CC121" s="837"/>
      <c r="CD121" s="837"/>
      <c r="CE121" s="837"/>
      <c r="CF121" s="898">
        <v>30.9</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v>1639074</v>
      </c>
      <c r="DH121" s="837"/>
      <c r="DI121" s="837"/>
      <c r="DJ121" s="837"/>
      <c r="DK121" s="837"/>
      <c r="DL121" s="837">
        <v>1798731</v>
      </c>
      <c r="DM121" s="837"/>
      <c r="DN121" s="837"/>
      <c r="DO121" s="837"/>
      <c r="DP121" s="837"/>
      <c r="DQ121" s="837">
        <v>2402512</v>
      </c>
      <c r="DR121" s="837"/>
      <c r="DS121" s="837"/>
      <c r="DT121" s="837"/>
      <c r="DU121" s="837"/>
      <c r="DV121" s="814">
        <v>22.7</v>
      </c>
      <c r="DW121" s="814"/>
      <c r="DX121" s="814"/>
      <c r="DY121" s="814"/>
      <c r="DZ121" s="815"/>
    </row>
    <row r="122" spans="1:130" s="226" customFormat="1" ht="26.25" customHeight="1" x14ac:dyDescent="0.15">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460</v>
      </c>
      <c r="AB122" s="800"/>
      <c r="AC122" s="800"/>
      <c r="AD122" s="800"/>
      <c r="AE122" s="801"/>
      <c r="AF122" s="802" t="s">
        <v>122</v>
      </c>
      <c r="AG122" s="800"/>
      <c r="AH122" s="800"/>
      <c r="AI122" s="800"/>
      <c r="AJ122" s="801"/>
      <c r="AK122" s="802" t="s">
        <v>122</v>
      </c>
      <c r="AL122" s="800"/>
      <c r="AM122" s="800"/>
      <c r="AN122" s="800"/>
      <c r="AO122" s="801"/>
      <c r="AP122" s="847" t="s">
        <v>433</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23056329</v>
      </c>
      <c r="BR122" s="868"/>
      <c r="BS122" s="868"/>
      <c r="BT122" s="868"/>
      <c r="BU122" s="868"/>
      <c r="BV122" s="868">
        <v>23066702</v>
      </c>
      <c r="BW122" s="868"/>
      <c r="BX122" s="868"/>
      <c r="BY122" s="868"/>
      <c r="BZ122" s="868"/>
      <c r="CA122" s="868">
        <v>23243820</v>
      </c>
      <c r="CB122" s="868"/>
      <c r="CC122" s="868"/>
      <c r="CD122" s="868"/>
      <c r="CE122" s="868"/>
      <c r="CF122" s="869">
        <v>219.7</v>
      </c>
      <c r="CG122" s="870"/>
      <c r="CH122" s="870"/>
      <c r="CI122" s="870"/>
      <c r="CJ122" s="870"/>
      <c r="CK122" s="892"/>
      <c r="CL122" s="878"/>
      <c r="CM122" s="878"/>
      <c r="CN122" s="878"/>
      <c r="CO122" s="879"/>
      <c r="CP122" s="858" t="s">
        <v>474</v>
      </c>
      <c r="CQ122" s="859"/>
      <c r="CR122" s="859"/>
      <c r="CS122" s="859"/>
      <c r="CT122" s="859"/>
      <c r="CU122" s="859"/>
      <c r="CV122" s="859"/>
      <c r="CW122" s="859"/>
      <c r="CX122" s="859"/>
      <c r="CY122" s="859"/>
      <c r="CZ122" s="859"/>
      <c r="DA122" s="859"/>
      <c r="DB122" s="859"/>
      <c r="DC122" s="859"/>
      <c r="DD122" s="859"/>
      <c r="DE122" s="859"/>
      <c r="DF122" s="860"/>
      <c r="DG122" s="836">
        <v>479555</v>
      </c>
      <c r="DH122" s="837"/>
      <c r="DI122" s="837"/>
      <c r="DJ122" s="837"/>
      <c r="DK122" s="837"/>
      <c r="DL122" s="837">
        <v>456236</v>
      </c>
      <c r="DM122" s="837"/>
      <c r="DN122" s="837"/>
      <c r="DO122" s="837"/>
      <c r="DP122" s="837"/>
      <c r="DQ122" s="837">
        <v>431443</v>
      </c>
      <c r="DR122" s="837"/>
      <c r="DS122" s="837"/>
      <c r="DT122" s="837"/>
      <c r="DU122" s="837"/>
      <c r="DV122" s="814">
        <v>4.0999999999999996</v>
      </c>
      <c r="DW122" s="814"/>
      <c r="DX122" s="814"/>
      <c r="DY122" s="814"/>
      <c r="DZ122" s="815"/>
    </row>
    <row r="123" spans="1:130" s="226" customFormat="1" ht="26.25" customHeight="1" x14ac:dyDescent="0.15">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4712</v>
      </c>
      <c r="AB123" s="800"/>
      <c r="AC123" s="800"/>
      <c r="AD123" s="800"/>
      <c r="AE123" s="801"/>
      <c r="AF123" s="802">
        <v>4662</v>
      </c>
      <c r="AG123" s="800"/>
      <c r="AH123" s="800"/>
      <c r="AI123" s="800"/>
      <c r="AJ123" s="801"/>
      <c r="AK123" s="802">
        <v>4611</v>
      </c>
      <c r="AL123" s="800"/>
      <c r="AM123" s="800"/>
      <c r="AN123" s="800"/>
      <c r="AO123" s="801"/>
      <c r="AP123" s="847">
        <v>0</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475</v>
      </c>
      <c r="BP123" s="901"/>
      <c r="BQ123" s="855">
        <v>31657999</v>
      </c>
      <c r="BR123" s="856"/>
      <c r="BS123" s="856"/>
      <c r="BT123" s="856"/>
      <c r="BU123" s="856"/>
      <c r="BV123" s="856">
        <v>30962933</v>
      </c>
      <c r="BW123" s="856"/>
      <c r="BX123" s="856"/>
      <c r="BY123" s="856"/>
      <c r="BZ123" s="856"/>
      <c r="CA123" s="856">
        <v>31493173</v>
      </c>
      <c r="CB123" s="856"/>
      <c r="CC123" s="856"/>
      <c r="CD123" s="856"/>
      <c r="CE123" s="856"/>
      <c r="CF123" s="766"/>
      <c r="CG123" s="767"/>
      <c r="CH123" s="767"/>
      <c r="CI123" s="767"/>
      <c r="CJ123" s="857"/>
      <c r="CK123" s="892"/>
      <c r="CL123" s="878"/>
      <c r="CM123" s="878"/>
      <c r="CN123" s="878"/>
      <c r="CO123" s="879"/>
      <c r="CP123" s="858" t="s">
        <v>476</v>
      </c>
      <c r="CQ123" s="859"/>
      <c r="CR123" s="859"/>
      <c r="CS123" s="859"/>
      <c r="CT123" s="859"/>
      <c r="CU123" s="859"/>
      <c r="CV123" s="859"/>
      <c r="CW123" s="859"/>
      <c r="CX123" s="859"/>
      <c r="CY123" s="859"/>
      <c r="CZ123" s="859"/>
      <c r="DA123" s="859"/>
      <c r="DB123" s="859"/>
      <c r="DC123" s="859"/>
      <c r="DD123" s="859"/>
      <c r="DE123" s="859"/>
      <c r="DF123" s="860"/>
      <c r="DG123" s="799">
        <v>206692</v>
      </c>
      <c r="DH123" s="800"/>
      <c r="DI123" s="800"/>
      <c r="DJ123" s="800"/>
      <c r="DK123" s="801"/>
      <c r="DL123" s="802">
        <v>170475</v>
      </c>
      <c r="DM123" s="800"/>
      <c r="DN123" s="800"/>
      <c r="DO123" s="800"/>
      <c r="DP123" s="801"/>
      <c r="DQ123" s="802">
        <v>133002</v>
      </c>
      <c r="DR123" s="800"/>
      <c r="DS123" s="800"/>
      <c r="DT123" s="800"/>
      <c r="DU123" s="801"/>
      <c r="DV123" s="847">
        <v>1.3</v>
      </c>
      <c r="DW123" s="848"/>
      <c r="DX123" s="848"/>
      <c r="DY123" s="848"/>
      <c r="DZ123" s="849"/>
    </row>
    <row r="124" spans="1:130" s="226" customFormat="1" ht="26.25" customHeight="1" thickBot="1" x14ac:dyDescent="0.2">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463</v>
      </c>
      <c r="AG124" s="800"/>
      <c r="AH124" s="800"/>
      <c r="AI124" s="800"/>
      <c r="AJ124" s="801"/>
      <c r="AK124" s="802" t="s">
        <v>433</v>
      </c>
      <c r="AL124" s="800"/>
      <c r="AM124" s="800"/>
      <c r="AN124" s="800"/>
      <c r="AO124" s="801"/>
      <c r="AP124" s="847" t="s">
        <v>433</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56.3</v>
      </c>
      <c r="BR124" s="854"/>
      <c r="BS124" s="854"/>
      <c r="BT124" s="854"/>
      <c r="BU124" s="854"/>
      <c r="BV124" s="854">
        <v>59.2</v>
      </c>
      <c r="BW124" s="854"/>
      <c r="BX124" s="854"/>
      <c r="BY124" s="854"/>
      <c r="BZ124" s="854"/>
      <c r="CA124" s="854">
        <v>52.5</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v>62429</v>
      </c>
      <c r="DH124" s="783"/>
      <c r="DI124" s="783"/>
      <c r="DJ124" s="783"/>
      <c r="DK124" s="784"/>
      <c r="DL124" s="785">
        <v>58157</v>
      </c>
      <c r="DM124" s="783"/>
      <c r="DN124" s="783"/>
      <c r="DO124" s="783"/>
      <c r="DP124" s="784"/>
      <c r="DQ124" s="785">
        <v>53749</v>
      </c>
      <c r="DR124" s="783"/>
      <c r="DS124" s="783"/>
      <c r="DT124" s="783"/>
      <c r="DU124" s="784"/>
      <c r="DV124" s="871">
        <v>0.5</v>
      </c>
      <c r="DW124" s="872"/>
      <c r="DX124" s="872"/>
      <c r="DY124" s="872"/>
      <c r="DZ124" s="873"/>
    </row>
    <row r="125" spans="1:130" s="226" customFormat="1" ht="26.25" customHeight="1" x14ac:dyDescent="0.15">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463</v>
      </c>
      <c r="AB125" s="800"/>
      <c r="AC125" s="800"/>
      <c r="AD125" s="800"/>
      <c r="AE125" s="801"/>
      <c r="AF125" s="802" t="s">
        <v>380</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435</v>
      </c>
      <c r="DH125" s="865"/>
      <c r="DI125" s="865"/>
      <c r="DJ125" s="865"/>
      <c r="DK125" s="865"/>
      <c r="DL125" s="865" t="s">
        <v>466</v>
      </c>
      <c r="DM125" s="865"/>
      <c r="DN125" s="865"/>
      <c r="DO125" s="865"/>
      <c r="DP125" s="865"/>
      <c r="DQ125" s="865" t="s">
        <v>122</v>
      </c>
      <c r="DR125" s="865"/>
      <c r="DS125" s="865"/>
      <c r="DT125" s="865"/>
      <c r="DU125" s="865"/>
      <c r="DV125" s="866" t="s">
        <v>463</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12449</v>
      </c>
      <c r="AB126" s="800"/>
      <c r="AC126" s="800"/>
      <c r="AD126" s="800"/>
      <c r="AE126" s="801"/>
      <c r="AF126" s="802">
        <v>10127</v>
      </c>
      <c r="AG126" s="800"/>
      <c r="AH126" s="800"/>
      <c r="AI126" s="800"/>
      <c r="AJ126" s="801"/>
      <c r="AK126" s="802">
        <v>8457</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433</v>
      </c>
      <c r="DH126" s="837"/>
      <c r="DI126" s="837"/>
      <c r="DJ126" s="837"/>
      <c r="DK126" s="837"/>
      <c r="DL126" s="837" t="s">
        <v>463</v>
      </c>
      <c r="DM126" s="837"/>
      <c r="DN126" s="837"/>
      <c r="DO126" s="837"/>
      <c r="DP126" s="837"/>
      <c r="DQ126" s="837" t="s">
        <v>460</v>
      </c>
      <c r="DR126" s="837"/>
      <c r="DS126" s="837"/>
      <c r="DT126" s="837"/>
      <c r="DU126" s="837"/>
      <c r="DV126" s="814" t="s">
        <v>460</v>
      </c>
      <c r="DW126" s="814"/>
      <c r="DX126" s="814"/>
      <c r="DY126" s="814"/>
      <c r="DZ126" s="815"/>
    </row>
    <row r="127" spans="1:130" s="226" customFormat="1" ht="26.25" customHeight="1" x14ac:dyDescent="0.15">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466</v>
      </c>
      <c r="AB127" s="800"/>
      <c r="AC127" s="800"/>
      <c r="AD127" s="800"/>
      <c r="AE127" s="801"/>
      <c r="AF127" s="802" t="s">
        <v>435</v>
      </c>
      <c r="AG127" s="800"/>
      <c r="AH127" s="800"/>
      <c r="AI127" s="800"/>
      <c r="AJ127" s="801"/>
      <c r="AK127" s="802" t="s">
        <v>459</v>
      </c>
      <c r="AL127" s="800"/>
      <c r="AM127" s="800"/>
      <c r="AN127" s="800"/>
      <c r="AO127" s="801"/>
      <c r="AP127" s="847" t="s">
        <v>380</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380</v>
      </c>
      <c r="DM127" s="837"/>
      <c r="DN127" s="837"/>
      <c r="DO127" s="837"/>
      <c r="DP127" s="837"/>
      <c r="DQ127" s="837" t="s">
        <v>122</v>
      </c>
      <c r="DR127" s="837"/>
      <c r="DS127" s="837"/>
      <c r="DT127" s="837"/>
      <c r="DU127" s="837"/>
      <c r="DV127" s="814" t="s">
        <v>380</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466209</v>
      </c>
      <c r="AB128" s="821"/>
      <c r="AC128" s="821"/>
      <c r="AD128" s="821"/>
      <c r="AE128" s="822"/>
      <c r="AF128" s="823">
        <v>448064</v>
      </c>
      <c r="AG128" s="821"/>
      <c r="AH128" s="821"/>
      <c r="AI128" s="821"/>
      <c r="AJ128" s="822"/>
      <c r="AK128" s="823">
        <v>416716</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122</v>
      </c>
      <c r="BG128" s="807"/>
      <c r="BH128" s="807"/>
      <c r="BI128" s="807"/>
      <c r="BJ128" s="807"/>
      <c r="BK128" s="807"/>
      <c r="BL128" s="830"/>
      <c r="BM128" s="806">
        <v>12.99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v>25200</v>
      </c>
      <c r="DH128" s="811"/>
      <c r="DI128" s="811"/>
      <c r="DJ128" s="811"/>
      <c r="DK128" s="811"/>
      <c r="DL128" s="811">
        <v>16200</v>
      </c>
      <c r="DM128" s="811"/>
      <c r="DN128" s="811"/>
      <c r="DO128" s="811"/>
      <c r="DP128" s="811"/>
      <c r="DQ128" s="811">
        <v>18900</v>
      </c>
      <c r="DR128" s="811"/>
      <c r="DS128" s="811"/>
      <c r="DT128" s="811"/>
      <c r="DU128" s="811"/>
      <c r="DV128" s="812">
        <v>0.2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12991176</v>
      </c>
      <c r="AB129" s="800"/>
      <c r="AC129" s="800"/>
      <c r="AD129" s="800"/>
      <c r="AE129" s="801"/>
      <c r="AF129" s="802">
        <v>12674107</v>
      </c>
      <c r="AG129" s="800"/>
      <c r="AH129" s="800"/>
      <c r="AI129" s="800"/>
      <c r="AJ129" s="801"/>
      <c r="AK129" s="802">
        <v>12590924</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460</v>
      </c>
      <c r="BG129" s="790"/>
      <c r="BH129" s="790"/>
      <c r="BI129" s="790"/>
      <c r="BJ129" s="790"/>
      <c r="BK129" s="790"/>
      <c r="BL129" s="791"/>
      <c r="BM129" s="789">
        <v>17.989999999999998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2042401</v>
      </c>
      <c r="AB130" s="800"/>
      <c r="AC130" s="800"/>
      <c r="AD130" s="800"/>
      <c r="AE130" s="801"/>
      <c r="AF130" s="802">
        <v>1995227</v>
      </c>
      <c r="AG130" s="800"/>
      <c r="AH130" s="800"/>
      <c r="AI130" s="800"/>
      <c r="AJ130" s="801"/>
      <c r="AK130" s="802">
        <v>2010235</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10</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10948775</v>
      </c>
      <c r="AB131" s="783"/>
      <c r="AC131" s="783"/>
      <c r="AD131" s="783"/>
      <c r="AE131" s="784"/>
      <c r="AF131" s="785">
        <v>10678880</v>
      </c>
      <c r="AG131" s="783"/>
      <c r="AH131" s="783"/>
      <c r="AI131" s="783"/>
      <c r="AJ131" s="784"/>
      <c r="AK131" s="785">
        <v>10580689</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v>52.5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500</v>
      </c>
      <c r="W132" s="760"/>
      <c r="X132" s="760"/>
      <c r="Y132" s="760"/>
      <c r="Z132" s="761"/>
      <c r="AA132" s="762">
        <v>10.462878269999999</v>
      </c>
      <c r="AB132" s="763"/>
      <c r="AC132" s="763"/>
      <c r="AD132" s="763"/>
      <c r="AE132" s="764"/>
      <c r="AF132" s="765">
        <v>10.298720469999999</v>
      </c>
      <c r="AG132" s="763"/>
      <c r="AH132" s="763"/>
      <c r="AI132" s="763"/>
      <c r="AJ132" s="764"/>
      <c r="AK132" s="765">
        <v>9.4546867409999997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501</v>
      </c>
      <c r="W133" s="739"/>
      <c r="X133" s="739"/>
      <c r="Y133" s="739"/>
      <c r="Z133" s="740"/>
      <c r="AA133" s="741">
        <v>9.9</v>
      </c>
      <c r="AB133" s="742"/>
      <c r="AC133" s="742"/>
      <c r="AD133" s="742"/>
      <c r="AE133" s="743"/>
      <c r="AF133" s="741">
        <v>10.1</v>
      </c>
      <c r="AG133" s="742"/>
      <c r="AH133" s="742"/>
      <c r="AI133" s="742"/>
      <c r="AJ133" s="743"/>
      <c r="AK133" s="741">
        <v>10</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WjTrd9tbhJusdTba3ZiFCC39ON3+lszqKOdwaPBKatBdN9JMs5j9zDym5j7unOkz7mnHBIdeizncj2pvYRFuQ==" saltValue="xPd8qb/+gnaIS/Pja4Tp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IG3GgdeOoSb3BUVz2IeZ/DwTbungxh2RkS+wZMAWZVmUhTFJkriS9reh5EOOzmpGtsFg8wETVyc3yLb2v3XkA==" saltValue="lcOYrM3kYklYSg3p1BtD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kdA7O6+88ipC6iC9Vr/HRDUmpRBFL8yfEpKIN2UdKaHmEyG1XXNagChby45I5641myWp4cstTgAHq0JWf1xGg==" saltValue="PJVb29nYZBkWYMtdmUQl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510</v>
      </c>
      <c r="AL9" s="1169"/>
      <c r="AM9" s="1169"/>
      <c r="AN9" s="1170"/>
      <c r="AO9" s="292">
        <v>3301171</v>
      </c>
      <c r="AP9" s="292">
        <v>63686</v>
      </c>
      <c r="AQ9" s="293">
        <v>61846</v>
      </c>
      <c r="AR9" s="294">
        <v>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511</v>
      </c>
      <c r="AL10" s="1169"/>
      <c r="AM10" s="1169"/>
      <c r="AN10" s="1170"/>
      <c r="AO10" s="295">
        <v>319952</v>
      </c>
      <c r="AP10" s="295">
        <v>6173</v>
      </c>
      <c r="AQ10" s="296">
        <v>5819</v>
      </c>
      <c r="AR10" s="297">
        <v>6.1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512</v>
      </c>
      <c r="AL11" s="1169"/>
      <c r="AM11" s="1169"/>
      <c r="AN11" s="1170"/>
      <c r="AO11" s="295">
        <v>540506</v>
      </c>
      <c r="AP11" s="295">
        <v>10427</v>
      </c>
      <c r="AQ11" s="296">
        <v>5868</v>
      </c>
      <c r="AR11" s="297">
        <v>77.7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513</v>
      </c>
      <c r="AL12" s="1169"/>
      <c r="AM12" s="1169"/>
      <c r="AN12" s="1170"/>
      <c r="AO12" s="295">
        <v>158852</v>
      </c>
      <c r="AP12" s="295">
        <v>3065</v>
      </c>
      <c r="AQ12" s="296">
        <v>1247</v>
      </c>
      <c r="AR12" s="297">
        <v>145.80000000000001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515</v>
      </c>
      <c r="AP13" s="295" t="s">
        <v>515</v>
      </c>
      <c r="AQ13" s="296">
        <v>0</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516</v>
      </c>
      <c r="AL14" s="1169"/>
      <c r="AM14" s="1169"/>
      <c r="AN14" s="1170"/>
      <c r="AO14" s="295">
        <v>122556</v>
      </c>
      <c r="AP14" s="295">
        <v>2364</v>
      </c>
      <c r="AQ14" s="296">
        <v>2376</v>
      </c>
      <c r="AR14" s="297">
        <v>-0.5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517</v>
      </c>
      <c r="AL15" s="1169"/>
      <c r="AM15" s="1169"/>
      <c r="AN15" s="1170"/>
      <c r="AO15" s="295">
        <v>67595</v>
      </c>
      <c r="AP15" s="295">
        <v>1304</v>
      </c>
      <c r="AQ15" s="296">
        <v>1663</v>
      </c>
      <c r="AR15" s="297">
        <v>-21.6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518</v>
      </c>
      <c r="AL16" s="1172"/>
      <c r="AM16" s="1172"/>
      <c r="AN16" s="1173"/>
      <c r="AO16" s="295">
        <v>-402306</v>
      </c>
      <c r="AP16" s="295">
        <v>-7761</v>
      </c>
      <c r="AQ16" s="296">
        <v>-5271</v>
      </c>
      <c r="AR16" s="297">
        <v>47.2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4108326</v>
      </c>
      <c r="AP17" s="295">
        <v>79258</v>
      </c>
      <c r="AQ17" s="296">
        <v>73548</v>
      </c>
      <c r="AR17" s="297">
        <v>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523</v>
      </c>
      <c r="AL21" s="1166"/>
      <c r="AM21" s="1166"/>
      <c r="AN21" s="1167"/>
      <c r="AO21" s="307">
        <v>6.77</v>
      </c>
      <c r="AP21" s="308">
        <v>7.24</v>
      </c>
      <c r="AQ21" s="309">
        <v>-0.47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524</v>
      </c>
      <c r="AL22" s="1166"/>
      <c r="AM22" s="1166"/>
      <c r="AN22" s="1167"/>
      <c r="AO22" s="312">
        <v>99.9</v>
      </c>
      <c r="AP22" s="313">
        <v>98.4</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529</v>
      </c>
      <c r="AL32" s="1157"/>
      <c r="AM32" s="1157"/>
      <c r="AN32" s="1158"/>
      <c r="AO32" s="322">
        <v>2099193</v>
      </c>
      <c r="AP32" s="322">
        <v>40498</v>
      </c>
      <c r="AQ32" s="323">
        <v>39633</v>
      </c>
      <c r="AR32" s="324">
        <v>2.2000000000000002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530</v>
      </c>
      <c r="AL33" s="1157"/>
      <c r="AM33" s="1157"/>
      <c r="AN33" s="1158"/>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531</v>
      </c>
      <c r="AL34" s="1157"/>
      <c r="AM34" s="1157"/>
      <c r="AN34" s="1158"/>
      <c r="AO34" s="322" t="s">
        <v>515</v>
      </c>
      <c r="AP34" s="322" t="s">
        <v>515</v>
      </c>
      <c r="AQ34" s="323">
        <v>58</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532</v>
      </c>
      <c r="AL35" s="1157"/>
      <c r="AM35" s="1157"/>
      <c r="AN35" s="1158"/>
      <c r="AO35" s="322">
        <v>1162669</v>
      </c>
      <c r="AP35" s="322">
        <v>22430</v>
      </c>
      <c r="AQ35" s="323">
        <v>13693</v>
      </c>
      <c r="AR35" s="324">
        <v>63.8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533</v>
      </c>
      <c r="AL36" s="1157"/>
      <c r="AM36" s="1157"/>
      <c r="AN36" s="1158"/>
      <c r="AO36" s="322">
        <v>152392</v>
      </c>
      <c r="AP36" s="322">
        <v>2940</v>
      </c>
      <c r="AQ36" s="323">
        <v>1763</v>
      </c>
      <c r="AR36" s="324">
        <v>66.8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534</v>
      </c>
      <c r="AL37" s="1157"/>
      <c r="AM37" s="1157"/>
      <c r="AN37" s="1158"/>
      <c r="AO37" s="322">
        <v>13068</v>
      </c>
      <c r="AP37" s="322">
        <v>252</v>
      </c>
      <c r="AQ37" s="323">
        <v>897</v>
      </c>
      <c r="AR37" s="324">
        <v>-71.900000000000006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535</v>
      </c>
      <c r="AL38" s="1160"/>
      <c r="AM38" s="1160"/>
      <c r="AN38" s="1161"/>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536</v>
      </c>
      <c r="AL39" s="1160"/>
      <c r="AM39" s="1160"/>
      <c r="AN39" s="1161"/>
      <c r="AO39" s="322">
        <v>-416716</v>
      </c>
      <c r="AP39" s="322">
        <v>-8039</v>
      </c>
      <c r="AQ39" s="323">
        <v>-5566</v>
      </c>
      <c r="AR39" s="324">
        <v>44.4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537</v>
      </c>
      <c r="AL40" s="1157"/>
      <c r="AM40" s="1157"/>
      <c r="AN40" s="1158"/>
      <c r="AO40" s="322">
        <v>-2010235</v>
      </c>
      <c r="AP40" s="322">
        <v>-38781</v>
      </c>
      <c r="AQ40" s="323">
        <v>-36175</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1000371</v>
      </c>
      <c r="AP41" s="322">
        <v>19299</v>
      </c>
      <c r="AQ41" s="323">
        <v>14303</v>
      </c>
      <c r="AR41" s="324">
        <v>34.9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505</v>
      </c>
      <c r="AN49" s="1151" t="s">
        <v>541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1973629</v>
      </c>
      <c r="AN51" s="344">
        <v>36880</v>
      </c>
      <c r="AO51" s="345">
        <v>14</v>
      </c>
      <c r="AP51" s="346">
        <v>56255</v>
      </c>
      <c r="AQ51" s="347">
        <v>22.9</v>
      </c>
      <c r="AR51" s="348">
        <v>-8.9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868111</v>
      </c>
      <c r="AN52" s="352">
        <v>16222</v>
      </c>
      <c r="AO52" s="353">
        <v>-10.1</v>
      </c>
      <c r="AP52" s="354">
        <v>26957</v>
      </c>
      <c r="AQ52" s="355">
        <v>8.8000000000000007</v>
      </c>
      <c r="AR52" s="356">
        <v>-18.899999999999999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2544727</v>
      </c>
      <c r="AN53" s="344">
        <v>47968</v>
      </c>
      <c r="AO53" s="345">
        <v>30.1</v>
      </c>
      <c r="AP53" s="346">
        <v>57944</v>
      </c>
      <c r="AQ53" s="347">
        <v>3</v>
      </c>
      <c r="AR53" s="348">
        <v>27.1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1755160</v>
      </c>
      <c r="AN54" s="352">
        <v>33085</v>
      </c>
      <c r="AO54" s="353">
        <v>104</v>
      </c>
      <c r="AP54" s="354">
        <v>29326</v>
      </c>
      <c r="AQ54" s="355">
        <v>8.8000000000000007</v>
      </c>
      <c r="AR54" s="356">
        <v>95.2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1514312</v>
      </c>
      <c r="AN55" s="344">
        <v>28802</v>
      </c>
      <c r="AO55" s="345">
        <v>-40</v>
      </c>
      <c r="AP55" s="346">
        <v>54227</v>
      </c>
      <c r="AQ55" s="347">
        <v>-6.4</v>
      </c>
      <c r="AR55" s="348">
        <v>-33.6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797555</v>
      </c>
      <c r="AN56" s="352">
        <v>15169</v>
      </c>
      <c r="AO56" s="353">
        <v>-54.2</v>
      </c>
      <c r="AP56" s="354">
        <v>29694</v>
      </c>
      <c r="AQ56" s="355">
        <v>1.3</v>
      </c>
      <c r="AR56" s="356">
        <v>-55.5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1167171</v>
      </c>
      <c r="AN57" s="344">
        <v>22323</v>
      </c>
      <c r="AO57" s="345">
        <v>-22.5</v>
      </c>
      <c r="AP57" s="346">
        <v>57295</v>
      </c>
      <c r="AQ57" s="347">
        <v>5.7</v>
      </c>
      <c r="AR57" s="348">
        <v>-28.2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778006</v>
      </c>
      <c r="AN58" s="352">
        <v>14880</v>
      </c>
      <c r="AO58" s="353">
        <v>-1.9</v>
      </c>
      <c r="AP58" s="354">
        <v>32771</v>
      </c>
      <c r="AQ58" s="355">
        <v>10.4</v>
      </c>
      <c r="AR58" s="356">
        <v>-12.3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1133327</v>
      </c>
      <c r="AN59" s="344">
        <v>21864</v>
      </c>
      <c r="AO59" s="345">
        <v>-2.1</v>
      </c>
      <c r="AP59" s="346">
        <v>54110</v>
      </c>
      <c r="AQ59" s="347">
        <v>-5.6</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637970</v>
      </c>
      <c r="AN60" s="352">
        <v>12308</v>
      </c>
      <c r="AO60" s="353">
        <v>-17.3</v>
      </c>
      <c r="AP60" s="354">
        <v>30620</v>
      </c>
      <c r="AQ60" s="355">
        <v>-6.6</v>
      </c>
      <c r="AR60" s="356">
        <v>-10.7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1666633</v>
      </c>
      <c r="AN61" s="359">
        <v>31567</v>
      </c>
      <c r="AO61" s="360">
        <v>-4.0999999999999996</v>
      </c>
      <c r="AP61" s="361">
        <v>55966</v>
      </c>
      <c r="AQ61" s="362">
        <v>3.9</v>
      </c>
      <c r="AR61" s="348">
        <v>-8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967360</v>
      </c>
      <c r="AN62" s="352">
        <v>18333</v>
      </c>
      <c r="AO62" s="353">
        <v>4.0999999999999996</v>
      </c>
      <c r="AP62" s="354">
        <v>29874</v>
      </c>
      <c r="AQ62" s="355">
        <v>4.5</v>
      </c>
      <c r="AR62" s="356">
        <v>-0.4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FSfUBasFRIp6ZB1OJQwH6lc+0Lawo7CJluV0Ml9ATEVgcDfjWS4iNn15ZkSLG2aOxN+ajbNA/yHjkSlNorEQ==" saltValue="hA/vdXR3KYgZGyGDD8Rg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sx881/g3vIFw9SYJI6a+UKq7bcsjLvIwTHa1775YCAdWC26xkDsLjF7LpJcuJwi/Evd+7sE/e5swEU/ALeTQ==" saltValue="vYmwqxAYR1s4wCp1hr42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Urd0lE+Ckh2tu75bCBd4weZwNRr3EgiY31RzdlMlYqfPbpz7jSkV0C43up2qM4zArHMM+FjHAB427eqfpwg==" saltValue="79NCubq1X8ZlQzD3KSdF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4" t="s">
        <v>3</v>
      </c>
      <c r="D47" s="1174"/>
      <c r="E47" s="1175"/>
      <c r="F47" s="11">
        <v>28.2</v>
      </c>
      <c r="G47" s="12">
        <v>22.4</v>
      </c>
      <c r="H47" s="12">
        <v>19.41</v>
      </c>
      <c r="I47" s="12">
        <v>13.59</v>
      </c>
      <c r="J47" s="13">
        <v>16.77</v>
      </c>
    </row>
    <row r="48" spans="2:10" ht="57.75" customHeight="1" x14ac:dyDescent="0.15">
      <c r="B48" s="14"/>
      <c r="C48" s="1176" t="s">
        <v>4</v>
      </c>
      <c r="D48" s="1176"/>
      <c r="E48" s="1177"/>
      <c r="F48" s="15">
        <v>5.68</v>
      </c>
      <c r="G48" s="16">
        <v>5.28</v>
      </c>
      <c r="H48" s="16">
        <v>5.61</v>
      </c>
      <c r="I48" s="16">
        <v>5.14</v>
      </c>
      <c r="J48" s="17">
        <v>4.79</v>
      </c>
    </row>
    <row r="49" spans="2:10" ht="57.75" customHeight="1" thickBot="1" x14ac:dyDescent="0.2">
      <c r="B49" s="18"/>
      <c r="C49" s="1178" t="s">
        <v>5</v>
      </c>
      <c r="D49" s="1178"/>
      <c r="E49" s="1179"/>
      <c r="F49" s="19">
        <v>12.35</v>
      </c>
      <c r="G49" s="20" t="s">
        <v>562</v>
      </c>
      <c r="H49" s="20" t="s">
        <v>563</v>
      </c>
      <c r="I49" s="20" t="s">
        <v>564</v>
      </c>
      <c r="J49" s="21">
        <v>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nAaDw+kINqijcwaYedvS8KhxZq8jTkebxiekwpcqoPQTEHUQ/FPml7YS1TqPbcSxRN36BWs78gvIhcT/BkEBQ==" saltValue="hUqaPfMK92a/PVOQirWT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網重　将之</cp:lastModifiedBy>
  <cp:lastPrinted>2019-03-12T06:21:32Z</cp:lastPrinted>
  <dcterms:created xsi:type="dcterms:W3CDTF">2019-02-14T04:24:15Z</dcterms:created>
  <dcterms:modified xsi:type="dcterms:W3CDTF">2019-10-27T23:38:43Z</dcterms:modified>
  <cp:category/>
</cp:coreProperties>
</file>