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ukawa.takashi\Desktop\R01.10.29_【柳井市丸川様←市町課小倉】【一部修正しました】【作業依頼　〆切10月29日（火）】平成29年度財政状況資料集の作成について（2回目）\"/>
    </mc:Choice>
  </mc:AlternateContent>
  <bookViews>
    <workbookView xWindow="0" yWindow="0" windowWidth="21570" windowHeight="10260"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E36"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<sst xmlns="http://schemas.openxmlformats.org/spreadsheetml/2006/main" count="1086" uniqueCount="610">
  <si>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</si>
  <si>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</si>
  <si>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</si>
  <si>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</si>
  <si>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</si>
  <si>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</si>
  <si>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</si>
  <si>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</si>
  <si>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</si>
  <si>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</si>
  <si>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</si>
  <si>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</si>
  <si>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</si>
  <si>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</si>
  <si>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</si>
  <si>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</si>
  <si>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</si>
  <si>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</si>
  <si>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</si>
  <si>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</si>
  <si>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</si>
  <si>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</si>
  <si>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</si>
  <si>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</si>
  <si>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</si>
  <si>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</si>
  <si>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</si>
  <si>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</si>
  <si>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</si>
  <si>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</si>
  <si>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</si>
  <si>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</si>
  <si>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</si>
  <si>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</si>
  <si>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</si>
  <si>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</si>
  <si>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</si>
  <si>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</si>
  <si>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</si>
  <si>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</si>
  <si>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</si>
  <si>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</si>
  <si>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</si>
  <si>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</si>
  <si>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</si>
  <si>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</si>
  <si>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</si>
  <si>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</si>
  <si>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</si>
  <si>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</si>
  <si>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</si>
  <si>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</si>
  <si>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</si>
  <si>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</si>
  <si>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</si>
  <si>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</si>
  <si>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</si>
  <si>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</si>
  <si>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</si>
  <si>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</si>
  <si>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</si>
  <si>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</si>
  <si>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</si>
  <si>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</si>
  <si>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</si>
  <si>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</si>
  <si>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</si>
  <si>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</si>
  <si>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</si>
  <si>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</si>
  <si>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</si>
  <si>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</si>
  <si>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</si>
  <si>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</si>
  <si>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</si>
  <si>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</si>
  <si>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</si>
  <si>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</si>
  <si>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</si>
  <si>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</si>
  <si>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</si>
  <si>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</si>
  <si>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</si>
  <si>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</si>
  <si>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</si>
  <si>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</si>
  <si>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</si>
  <si>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</si>
  <si>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</si>
  <si>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</si>
  <si>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</si>
  <si>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</si>
  <si>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柳井市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</si>
  <si>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</si>
  <si>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</si>
  <si>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</si>
  <si>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</si>
  <si>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</si>
  <si>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</si>
  <si>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</si>
  <si>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</si>
  <si>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</si>
  <si>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</si>
  <si>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</si>
  <si>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</si>
  <si>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</si>
  <si>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</si>
  <si>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</si>
  <si>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</si>
  <si>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</si>
  <si>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</si>
  <si>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</si>
  <si>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</si>
  <si>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</si>
  <si>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</si>
  <si>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</si>
  <si>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</si>
  <si>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</si>
  <si>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</si>
  <si>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</si>
  <si>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</si>
  <si>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</si>
  <si>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</si>
  <si>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</si>
  <si>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</si>
  <si>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</si>
  <si>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</si>
  <si>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</si>
  <si>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</si>
  <si>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</si>
  <si>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</si>
  <si>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</si>
  <si>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</si>
  <si>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</si>
  <si>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</si>
  <si>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</si>
  <si>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</si>
  <si>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</si>
  <si>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</si>
  <si>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</si>
  <si>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</si>
  <si>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</si>
  <si>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</si>
  <si>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</si>
  <si>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</si>
  <si>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</si>
  <si>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</si>
  <si>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</si>
  <si>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</si>
  <si>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</si>
  <si>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</si>
  <si>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</si>
  <si>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</si>
  <si>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</si>
  <si>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</si>
  <si>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</si>
  <si>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</si>
  <si>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</si>
  <si>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</si>
  <si>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</si>
  <si>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</si>
  <si>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</si>
  <si>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</si>
  <si>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</si>
  <si>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</si>
  <si>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</si>
  <si>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</si>
  <si>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</si>
  <si>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</si>
  <si>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</si>
  <si>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</si>
  <si>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</si>
  <si>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</si>
  <si>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</si>
  <si>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</si>
  <si>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</si>
  <si>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</si>
  <si>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</si>
  <si>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</si>
  <si>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</si>
  <si>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</si>
  <si>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</si>
  <si>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</si>
  <si>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</si>
  <si>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</si>
  <si>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</si>
  <si>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</si>
  <si>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</si>
  <si>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</si>
  <si>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</si>
  <si>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</si>
  <si>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</si>
  <si>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</si>
  <si>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</si>
  <si>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</si>
  <si>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</si>
  <si>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</si>
  <si>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</si>
  <si>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</si>
  <si>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</si>
  <si>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</si>
  <si>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</si>
  <si>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</si>
  <si>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</si>
  <si>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</si>
  <si>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</si>
  <si>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山口県柳井市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</si>
  <si>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</si>
  <si>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</si>
  <si>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</si>
  <si>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</si>
  <si>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</si>
  <si>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</si>
  <si>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</si>
  <si>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</si>
  <si>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</si>
  <si>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</si>
  <si>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</si>
  <si>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</si>
  <si>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</si>
  <si>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</si>
  <si>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</si>
  <si>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</si>
  <si>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</si>
  <si>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</si>
  <si>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</si>
  <si>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</si>
  <si>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</si>
  <si>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</si>
  <si>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</si>
  <si>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</si>
  <si>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</si>
  <si>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</si>
  <si>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</si>
  <si>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</si>
  <si>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</si>
  <si>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</si>
  <si>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</si>
  <si>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</si>
  <si>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</si>
  <si>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</si>
  <si>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</si>
  <si>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</si>
  <si>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</si>
  <si>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</si>
  <si>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</si>
  <si>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</si>
  <si>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</si>
  <si>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</si>
  <si>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</si>
  <si>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</si>
  <si>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</si>
  <si>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</si>
  <si>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</si>
  <si>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</si>
  <si>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</si>
  <si>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</si>
  <si>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</si>
  <si>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</si>
  <si>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</si>
  <si>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</si>
  <si>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</si>
  <si>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</si>
  <si>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</si>
  <si>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</si>
  <si>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</si>
  <si>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</si>
  <si>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</si>
  <si>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</si>
  <si>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</si>
  <si>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</si>
  <si>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</si>
  <si>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</si>
  <si>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</si>
  <si>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</si>
  <si>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</si>
  <si>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</si>
  <si>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</si>
  <si>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</si>
  <si>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</si>
  <si>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</si>
  <si>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</si>
  <si>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</si>
  <si>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</si>
  <si>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</si>
  <si>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</si>
  <si>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</si>
  <si>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</si>
  <si>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</si>
  <si>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</si>
  <si>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</si>
  <si>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</si>
  <si>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</si>
  <si>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</si>
  <si>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</si>
  <si>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</si>
  <si>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</si>
  <si>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</si>
  <si>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</si>
  <si>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</si>
  <si>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</si>
  <si>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</si>
  <si>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</si>
  <si>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</si>
  <si>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</si>
  <si>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</si>
  <si>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</si>
  <si>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</si>
  <si>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</si>
  <si>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</si>
  <si>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</si>
  <si>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</si>
  <si>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</si>
  <si>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</si>
  <si>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</si>
  <si>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</si>
  <si>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</si>
  <si>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</si>
  <si>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</si>
  <si>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</si>
  <si>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</si>
  <si>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</si>
  <si>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</si>
  <si>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</si>
  <si>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</si>
  <si>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</si>
  <si>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</si>
  <si>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</si>
  <si>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</si>
  <si>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</si>
  <si>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</si>
  <si>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</si>
  <si>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</si>
  <si>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</si>
  <si>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</si>
  <si>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</si>
  <si>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</si>
  <si>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</si>
  <si>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</si>
  <si>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</si>
  <si>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</si>
  <si>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</si>
  <si>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</si>
  <si>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</si>
  <si>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</si>
  <si>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</si>
  <si>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</si>
  <si>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</si>
  <si>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</si>
  <si>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</si>
  <si>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</si>
  <si>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</si>
  <si>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</si>
  <si>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</si>
  <si>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</si>
  <si>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</si>
  <si>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山口県柳井市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</si>
  <si>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</si>
  <si>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</si>
  <si>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</si>
  <si>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</si>
  <si>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</si>
  <si>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</si>
  <si>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</si>
  <si>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</si>
  <si>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</si>
  <si>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</si>
  <si>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</si>
  <si>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</si>
  <si>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</si>
  <si>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</si>
  <si>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</si>
  <si>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</si>
  <si>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</si>
  <si>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</si>
  <si>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</si>
  <si>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</si>
  <si>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市有林野区事業特別会計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</si>
  <si>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</si>
  <si>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</si>
  <si>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</si>
  <si>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</si>
  <si>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</si>
  <si>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</si>
  <si>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</si>
  <si>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</si>
  <si>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</si>
  <si>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</si>
  <si>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</si>
  <si>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</si>
  <si>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</si>
  <si>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</si>
  <si>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</si>
  <si>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</si>
  <si>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</si>
  <si>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市営駐車場事業特別会計</t>
    <phoneticPr fontId="5"/>
  </si>
  <si>
    <t>水道事業会計</t>
    <phoneticPr fontId="5"/>
  </si>
  <si>
    <t>法適用企業</t>
    <phoneticPr fontId="5"/>
  </si>
  <si>
    <t>簡易水道事業特別会計</t>
    <phoneticPr fontId="5"/>
  </si>
  <si>
    <t>-</t>
    <phoneticPr fontId="5"/>
  </si>
  <si>
    <t>法非適用企業</t>
    <phoneticPr fontId="5"/>
  </si>
  <si>
    <t>公共下水道事業特別会計</t>
    <phoneticPr fontId="5"/>
  </si>
  <si>
    <t>農業集落排水事業特別会計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</si>
  <si>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</si>
  <si>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</si>
  <si>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</si>
  <si>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</si>
  <si>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</si>
  <si>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</si>
  <si>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</si>
  <si>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</si>
  <si>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</si>
  <si>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</si>
  <si>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</si>
  <si>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</si>
  <si>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</si>
  <si>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</si>
  <si>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</si>
  <si>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</si>
  <si>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</si>
  <si>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</si>
  <si>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</si>
  <si>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</si>
  <si>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</si>
  <si>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</si>
  <si>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</si>
  <si>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</si>
  <si>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</si>
  <si>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</si>
  <si>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</si>
  <si>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</si>
  <si>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</si>
  <si>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</si>
  <si>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</si>
  <si>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</si>
  <si>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</si>
  <si>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</si>
  <si>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</si>
  <si>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</si>
  <si>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</si>
  <si>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</si>
  <si>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</si>
  <si>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</si>
  <si>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</si>
  <si>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</si>
  <si>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</si>
  <si>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</si>
  <si>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</si>
  <si>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</si>
  <si>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</si>
  <si>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</si>
  <si>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</si>
  <si>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</si>
  <si>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</si>
  <si>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</si>
  <si>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</si>
  <si>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</si>
  <si>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</si>
  <si>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</si>
  <si>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</si>
  <si>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</si>
  <si>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</si>
  <si>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</si>
  <si>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</si>
  <si>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</si>
  <si>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</si>
  <si>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</si>
  <si>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</si>
  <si>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</si>
  <si>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</si>
  <si>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</si>
  <si>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</si>
  <si>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</si>
  <si>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</si>
  <si>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</si>
  <si>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</si>
  <si>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</si>
  <si>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</si>
  <si>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</si>
  <si>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</si>
  <si>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</si>
  <si>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</si>
  <si>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</si>
  <si>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</si>
  <si>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</si>
  <si>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</si>
  <si>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</si>
  <si>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</si>
  <si>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</si>
  <si>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</si>
  <si>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</si>
  <si>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</si>
  <si>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</si>
  <si>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</si>
  <si>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</si>
  <si>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</si>
  <si>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</si>
  <si>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</si>
  <si>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</si>
  <si>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</si>
  <si>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</si>
  <si>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</si>
  <si>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</si>
  <si>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</si>
  <si>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</si>
  <si>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</si>
  <si>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</si>
  <si>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</si>
  <si>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</si>
  <si>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</si>
  <si>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</si>
  <si>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</si>
  <si>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</si>
  <si>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</si>
  <si>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</si>
  <si>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</si>
  <si>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</si>
  <si>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</si>
  <si>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</si>
  <si>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</si>
  <si>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</si>
  <si>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</si>
  <si>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</si>
  <si>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</si>
  <si>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</si>
  <si>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</si>
  <si>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</si>
  <si>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</si>
  <si>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</si>
  <si>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</si>
  <si>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</si>
  <si>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</si>
  <si>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</si>
  <si>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</si>
  <si>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</si>
  <si>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</si>
  <si>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</si>
  <si>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</si>
  <si>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</si>
  <si>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</si>
  <si>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</si>
  <si>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</si>
  <si>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</si>
  <si>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</si>
  <si>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</si>
  <si>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</si>
  <si>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</si>
  <si>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</si>
  <si>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</si>
  <si>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</si>
  <si>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</si>
  <si>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</si>
  <si>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</si>
  <si>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</si>
  <si>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</si>
  <si>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</si>
  <si>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</si>
  <si>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</si>
  <si>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</si>
  <si>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</si>
  <si>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</si>
  <si>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</si>
  <si>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</si>
  <si>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0.41</t>
  </si>
  <si>
    <t>▲ 0.70</t>
  </si>
  <si>
    <t>▲ 1.30</t>
  </si>
  <si>
    <t>水道事業会計</t>
  </si>
  <si>
    <t>国民健康保険事業特別会計</t>
  </si>
  <si>
    <t>一般会計</t>
  </si>
  <si>
    <t>介護保険事業特別会計</t>
  </si>
  <si>
    <t>後期高齢者医療事業特別会計</t>
  </si>
  <si>
    <t>市営駐車場事業特別会計</t>
  </si>
  <si>
    <t>市有林野区事業特別会計</t>
  </si>
  <si>
    <t>簡易水道事業特別会計</t>
  </si>
  <si>
    <t>その他会計（赤字）</t>
  </si>
  <si>
    <t>その他会計（黒字）</t>
  </si>
  <si>
    <t>柳井地区広域消防組合（一般会計）</t>
  </si>
  <si>
    <t>周東環境衛生組合（一般会計）</t>
  </si>
  <si>
    <t>柳井地域広域水道企業団（水道用水供給事業会計）</t>
  </si>
  <si>
    <t>山口県市町総合事務組合（一般会計）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</si>
  <si>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</si>
  <si>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</si>
  <si>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</si>
  <si>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</si>
  <si>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</si>
  <si>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</si>
  <si>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</si>
  <si>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法適用企業</t>
  </si>
  <si>
    <t>○</t>
  </si>
  <si>
    <t>柳井市土地開発公社</t>
  </si>
  <si>
    <t>平郡航路</t>
  </si>
  <si>
    <t>やない花のまちづくり振興財団</t>
  </si>
  <si>
    <t>合併地域振興基金</t>
    <rPh sb="0" eb="2">
      <t>ガッペイ</t>
    </rPh>
    <rPh sb="2" eb="4">
      <t>チイキ</t>
    </rPh>
    <rPh sb="4" eb="6">
      <t>シンコウ</t>
    </rPh>
    <rPh sb="6" eb="8">
      <t>キキン</t>
    </rPh>
    <phoneticPr fontId="11"/>
  </si>
  <si>
    <t>公共施設整備基金</t>
    <rPh sb="0" eb="2">
      <t>コウキョウ</t>
    </rPh>
    <rPh sb="2" eb="4">
      <t>シセツ</t>
    </rPh>
    <rPh sb="4" eb="6">
      <t>セイビ</t>
    </rPh>
    <rPh sb="6" eb="8">
      <t>キキン</t>
    </rPh>
    <phoneticPr fontId="11"/>
  </si>
  <si>
    <t>ふるさと振興基金</t>
    <rPh sb="4" eb="6">
      <t>シンコウ</t>
    </rPh>
    <rPh sb="6" eb="8">
      <t>キキン</t>
    </rPh>
    <phoneticPr fontId="11"/>
  </si>
  <si>
    <t>地域福祉基金</t>
    <rPh sb="0" eb="2">
      <t>チイキ</t>
    </rPh>
    <rPh sb="2" eb="4">
      <t>フクシ</t>
    </rPh>
    <rPh sb="4" eb="6">
      <t>キキン</t>
    </rPh>
    <phoneticPr fontId="11"/>
  </si>
  <si>
    <t>サンビームやない運営基金</t>
    <rPh sb="8" eb="10">
      <t>ウンエイ</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</si>
  <si>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</si>
  <si>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</si>
  <si>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</si>
  <si>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繰上償還や新規起債の抑制等により減少傾向にあるものの、広域水道企業団への出資債残高、公共下水道事業への元金償還分繰出金等の負担により類似団体平均より高い水準にある。一方、有形固定資産全体の減価償却率は、類似団体平均より4.6ポイント低い水準にある。この主な要因は、山口県から新設された広域農道施設の移譲を受けたことによるものであるが、今後、老朽化した施設の集約化・複合化にあたっては、公共施設等適正管理推進事業債を活用するなど、将来負担比率に配慮しつつ公共施設等総合権利計画に基づき適切に対応していく必要がある。</t>
    <rPh sb="116" eb="117">
      <t>ヒク</t>
    </rPh>
    <rPh sb="126" eb="127">
      <t>オモ</t>
    </rPh>
    <rPh sb="128" eb="130">
      <t>ヨウイン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</si>
  <si>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</si>
  <si>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</si>
  <si>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</si>
  <si>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</si>
  <si>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</si>
  <si>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</si>
  <si>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のいずれも減少傾向(平成28年度:分流下水道に係る一般会計からの繰出金の算出基準が変更による影響あり。)にあるものの、類似団体と比較すると、将来負担比率については高い水準となっている。これは、関係一部事務組合の大規模事業の実施に伴う負担が増加していることも影響していると考えられる。
今後も市債の新規発行額を元金償還額以内に抑えるなど市債残高の削減に努めるとともに、交付税算入率の有利な起債を活用するなど、将来負担比率の改善に努める。</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</si>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</sst>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wrapText="1"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smooth val="0"/>
          <c:extLst>
            <c:ext xmlns:c16="http://schemas.microsoft.com/office/drawing/2014/chart" uri="{C3380CC4-5D6E-409C-BE32-E72D297353CC}">
              <c16:uniqueId val="{00000000-CD6D-4C11-BC2C-C6B907AA4AC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49367</c:v>
                </c:pt>
                <c:pt idx="1">
                  <c:v>55883</c:v>
                </c:pt>
                <c:pt idx="2">
                  <c:v>48682</c:v>
                </c:pt>
                <c:pt idx="3">
                  <c:v>43603</c:v>
                </c:pt>
                <c:pt idx="4">
                  <c:v>51359</c:v>
                </c:pt>
              </c:numCache>
            </c:numRef>
          </c:val>
          <c:smooth val="0"/>
          <c:extLst>
            <c:ext xmlns:c16="http://schemas.microsoft.com/office/drawing/2014/chart" uri="{C3380CC4-5D6E-409C-BE32-E72D297353CC}">
              <c16:uniqueId val="{00000001-CD6D-4C11-BC2C-C6B907AA4AC0}"/>
            </c:ext>
          </c:extLst>
        </c:ser>
        <c:dLbls>
          <c:showLegendKey val="0"/>
          <c:showVal val="0"/>
          <c:showCatName val="0"/>
          <c:showSerName val="0"/>
          <c:showPercent val="0"/>
          <c:showBubbleSize val="0"/>
        </c:dLbls>
        <c:marker val="1"/>
        <c:smooth val="0"/>
        <c:axId val="83309312"/>
        <c:axId val="83311232"/>
      </c:lineChart>
      <c:catAx>
        <c:axId val="83309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311232"/>
        <c:crosses val="autoZero"/>
        <c:auto val="1"/>
        <c:lblAlgn val="ctr"/>
        <c:lblOffset val="100"/>
        <c:tickLblSkip val="1"/>
        <c:tickMarkSkip val="1"/>
        <c:noMultiLvlLbl val="0"/>
      </c:catAx>
      <c:valAx>
        <c:axId val="833112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309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1.94</c:v>
                </c:pt>
                <c:pt idx="1">
                  <c:v>2.57</c:v>
                </c:pt>
                <c:pt idx="2">
                  <c:v>2.65</c:v>
                </c:pt>
                <c:pt idx="3">
                  <c:v>2.2400000000000002</c:v>
                </c:pt>
                <c:pt idx="4">
                  <c:v>2.06</c:v>
                </c:pt>
              </c:numCache>
            </c:numRef>
          </c:val>
          <c:extLst>
            <c:ext xmlns:c16="http://schemas.microsoft.com/office/drawing/2014/chart" uri="{C3380CC4-5D6E-409C-BE32-E72D297353CC}">
              <c16:uniqueId val="{00000000-E3BA-422E-A5B7-632C6D21EF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21.01</c:v>
                </c:pt>
                <c:pt idx="1">
                  <c:v>22.26</c:v>
                </c:pt>
                <c:pt idx="2">
                  <c:v>23.41</c:v>
                </c:pt>
                <c:pt idx="3">
                  <c:v>23.54</c:v>
                </c:pt>
                <c:pt idx="4">
                  <c:v>22.7</c:v>
                </c:pt>
              </c:numCache>
            </c:numRef>
          </c:val>
          <c:extLst>
            <c:ext xmlns:c16="http://schemas.microsoft.com/office/drawing/2014/chart" uri="{C3380CC4-5D6E-409C-BE32-E72D297353CC}">
              <c16:uniqueId val="{00000001-E3BA-422E-A5B7-632C6D21EF51}"/>
            </c:ext>
          </c:extLst>
        </c:ser>
        <c:dLbls>
          <c:showLegendKey val="0"/>
          <c:showVal val="0"/>
          <c:showCatName val="0"/>
          <c:showSerName val="0"/>
          <c:showPercent val="0"/>
          <c:showBubbleSize val="0"/>
        </c:dLbls>
        <c:gapWidth val="250"/>
        <c:overlap val="100"/>
        <c:axId val="121047680"/>
        <c:axId val="121058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-0.41</c:v>
                </c:pt>
                <c:pt idx="1">
                  <c:v>1.59</c:v>
                </c:pt>
                <c:pt idx="2">
                  <c:v>1.44</c:v>
                </c:pt>
                <c:pt idx="3">
                  <c:v>-0.7</c:v>
                </c:pt>
                <c:pt idx="4">
                  <c:v>-1.3</c:v>
                </c:pt>
              </c:numCache>
            </c:numRef>
          </c:val>
          <c:smooth val="0"/>
          <c:extLst>
            <c:ext xmlns:c16="http://schemas.microsoft.com/office/drawing/2014/chart" uri="{C3380CC4-5D6E-409C-BE32-E72D297353CC}">
              <c16:uniqueId val="{00000002-E3BA-422E-A5B7-632C6D21EF51}"/>
            </c:ext>
          </c:extLst>
        </c:ser>
        <c:dLbls>
          <c:showLegendKey val="0"/>
          <c:showVal val="0"/>
          <c:showCatName val="0"/>
          <c:showSerName val="0"/>
          <c:showPercent val="0"/>
          <c:showBubbleSize val="0"/>
        </c:dLbls>
        <c:marker val="1"/>
        <c:smooth val="0"/>
        <c:axId val="121047680"/>
        <c:axId val="121058048"/>
      </c:lineChart>
      <c:catAx>
        <c:axId val="121047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058048"/>
        <c:crosses val="autoZero"/>
        <c:auto val="1"/>
        <c:lblAlgn val="ctr"/>
        <c:lblOffset val="100"/>
        <c:tickLblSkip val="1"/>
        <c:tickMarkSkip val="1"/>
        <c:noMultiLvlLbl val="0"/>
      </c:catAx>
      <c:valAx>
        <c:axId val="12105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047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2.89</c:v>
                </c:pt>
                <c:pt idx="2">
                  <c:v>#N/A</c:v>
                </c:pt>
                <c:pt idx="3">
                  <c:v>0.45</c:v>
                </c:pt>
                <c:pt idx="4">
                  <c:v>#N/A</c:v>
                </c:pt>
                <c:pt idx="5">
                  <c:v>0.44</c:v>
                </c:pt>
                <c:pt idx="6">
                  <c:v>#N/A</c:v>
                </c:pt>
                <c:pt idx="7">
                  <c:v>0</c:v>
                </c:pt>
                <c:pt idx="8">
                  <c:v>#N/A</c:v>
                </c:pt>
                <c:pt idx="9">
                  <c:v>0</c:v>
                </c:pt>
              </c:numCache>
            </c:numRef>
          </c:val>
          <c:extLst>
            <c:ext xmlns:c16="http://schemas.microsoft.com/office/drawing/2014/chart" uri="{C3380CC4-5D6E-409C-BE32-E72D297353CC}">
              <c16:uniqueId val="{00000000-2BB6-4B61-8AE3-062E0B0238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B6-4B61-8AE3-062E0B023821}"/>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BB6-4B61-8AE3-062E0B023821}"/>
            </c:ext>
          </c:extLst>
        </c:ser>
        <c:ser>
          <c:idx val="3"/>
          <c:order val="3"/>
          <c:tx>
            <c:strRef>
              <c:f>データシート!$A$30</c:f>
              <c:strCache>
                <c:ptCount val="1"/>
                <c:pt idx="0">
                  <c:v>市有林野区事業特別会計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BB6-4B61-8AE3-062E0B023821}"/>
            </c:ext>
          </c:extLst>
        </c:ser>
        <c:ser>
          <c:idx val="4"/>
          <c:order val="4"/>
          <c:tx>
            <c:strRef>
              <c:f>データシート!$A$31</c:f>
              <c:strCache>
                <c:ptCount val="1"/>
                <c:pt idx="0">
                  <c:v>市営駐車場事業特別会計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4-2BB6-4B61-8AE3-062E0B02382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5-2BB6-4B61-8AE3-062E0B023821}"/>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0.05</c:v>
                </c:pt>
                <c:pt idx="2">
                  <c:v>#N/A</c:v>
                </c:pt>
                <c:pt idx="3">
                  <c:v>0.35</c:v>
                </c:pt>
                <c:pt idx="4">
                  <c:v>#N/A</c:v>
                </c:pt>
                <c:pt idx="5">
                  <c:v>0.86</c:v>
                </c:pt>
                <c:pt idx="6">
                  <c:v>#N/A</c:v>
                </c:pt>
                <c:pt idx="7">
                  <c:v>0.64</c:v>
                </c:pt>
                <c:pt idx="8">
                  <c:v>#N/A</c:v>
                </c:pt>
                <c:pt idx="9">
                  <c:v>0.93</c:v>
                </c:pt>
              </c:numCache>
            </c:numRef>
          </c:val>
          <c:extLst>
            <c:ext xmlns:c16="http://schemas.microsoft.com/office/drawing/2014/chart" uri="{C3380CC4-5D6E-409C-BE32-E72D297353CC}">
              <c16:uniqueId val="{00000006-2BB6-4B61-8AE3-062E0B02382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1.93</c:v>
                </c:pt>
                <c:pt idx="2">
                  <c:v>#N/A</c:v>
                </c:pt>
                <c:pt idx="3">
                  <c:v>2.56</c:v>
                </c:pt>
                <c:pt idx="4">
                  <c:v>#N/A</c:v>
                </c:pt>
                <c:pt idx="5">
                  <c:v>2.64</c:v>
                </c:pt>
                <c:pt idx="6">
                  <c:v>#N/A</c:v>
                </c:pt>
                <c:pt idx="7">
                  <c:v>2.23</c:v>
                </c:pt>
                <c:pt idx="8">
                  <c:v>#N/A</c:v>
                </c:pt>
                <c:pt idx="9">
                  <c:v>2.06</c:v>
                </c:pt>
              </c:numCache>
            </c:numRef>
          </c:val>
          <c:extLst>
            <c:ext xmlns:c16="http://schemas.microsoft.com/office/drawing/2014/chart" uri="{C3380CC4-5D6E-409C-BE32-E72D297353CC}">
              <c16:uniqueId val="{00000007-2BB6-4B61-8AE3-062E0B023821}"/>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1.71</c:v>
                </c:pt>
                <c:pt idx="2">
                  <c:v>#N/A</c:v>
                </c:pt>
                <c:pt idx="3">
                  <c:v>1.96</c:v>
                </c:pt>
                <c:pt idx="4">
                  <c:v>#N/A</c:v>
                </c:pt>
                <c:pt idx="5">
                  <c:v>1.17</c:v>
                </c:pt>
                <c:pt idx="6">
                  <c:v>#N/A</c:v>
                </c:pt>
                <c:pt idx="7">
                  <c:v>2.86</c:v>
                </c:pt>
                <c:pt idx="8">
                  <c:v>#N/A</c:v>
                </c:pt>
                <c:pt idx="9">
                  <c:v>4.3499999999999996</c:v>
                </c:pt>
              </c:numCache>
            </c:numRef>
          </c:val>
          <c:extLst>
            <c:ext xmlns:c16="http://schemas.microsoft.com/office/drawing/2014/chart" uri="{C3380CC4-5D6E-409C-BE32-E72D297353CC}">
              <c16:uniqueId val="{00000008-2BB6-4B61-8AE3-062E0B0238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8.5</c:v>
                </c:pt>
                <c:pt idx="2">
                  <c:v>#N/A</c:v>
                </c:pt>
                <c:pt idx="3">
                  <c:v>8.01</c:v>
                </c:pt>
                <c:pt idx="4">
                  <c:v>#N/A</c:v>
                </c:pt>
                <c:pt idx="5">
                  <c:v>8.34</c:v>
                </c:pt>
                <c:pt idx="6">
                  <c:v>#N/A</c:v>
                </c:pt>
                <c:pt idx="7">
                  <c:v>10</c:v>
                </c:pt>
                <c:pt idx="8">
                  <c:v>#N/A</c:v>
                </c:pt>
                <c:pt idx="9">
                  <c:v>11.37</c:v>
                </c:pt>
              </c:numCache>
            </c:numRef>
          </c:val>
          <c:extLst>
            <c:ext xmlns:c16="http://schemas.microsoft.com/office/drawing/2014/chart" uri="{C3380CC4-5D6E-409C-BE32-E72D297353CC}">
              <c16:uniqueId val="{00000009-2BB6-4B61-8AE3-062E0B023821}"/>
            </c:ext>
          </c:extLst>
        </c:ser>
        <c:dLbls>
          <c:showLegendKey val="0"/>
          <c:showVal val="0"/>
          <c:showCatName val="0"/>
          <c:showSerName val="0"/>
          <c:showPercent val="0"/>
          <c:showBubbleSize val="0"/>
        </c:dLbls>
        <c:gapWidth val="150"/>
        <c:overlap val="100"/>
        <c:axId val="121463552"/>
        <c:axId val="121465088"/>
      </c:barChart>
      <c:catAx>
        <c:axId val="121463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465088"/>
        <c:crosses val="autoZero"/>
        <c:auto val="1"/>
        <c:lblAlgn val="ctr"/>
        <c:lblOffset val="100"/>
        <c:tickLblSkip val="1"/>
        <c:tickMarkSkip val="1"/>
        <c:noMultiLvlLbl val="0"/>
      </c:catAx>
      <c:valAx>
        <c:axId val="12146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463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2134</c:v>
                </c:pt>
                <c:pt idx="5">
                  <c:v>2142</c:v>
                </c:pt>
                <c:pt idx="8">
                  <c:v>2108</c:v>
                </c:pt>
                <c:pt idx="11">
                  <c:v>2113</c:v>
                </c:pt>
                <c:pt idx="14">
                  <c:v>2101</c:v>
                </c:pt>
              </c:numCache>
            </c:numRef>
          </c:val>
          <c:extLst>
            <c:ext xmlns:c16="http://schemas.microsoft.com/office/drawing/2014/chart" uri="{C3380CC4-5D6E-409C-BE32-E72D297353CC}">
              <c16:uniqueId val="{00000000-C816-4528-82C4-A6257257030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16-4528-82C4-A6257257030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c:v>
                </c:pt>
                <c:pt idx="3">
                  <c:v>5</c:v>
                </c:pt>
                <c:pt idx="6">
                  <c:v>5</c:v>
                </c:pt>
                <c:pt idx="9">
                  <c:v>5</c:v>
                </c:pt>
                <c:pt idx="12">
                  <c:v>4</c:v>
                </c:pt>
              </c:numCache>
            </c:numRef>
          </c:val>
          <c:extLst>
            <c:ext xmlns:c16="http://schemas.microsoft.com/office/drawing/2014/chart" uri="{C3380CC4-5D6E-409C-BE32-E72D297353CC}">
              <c16:uniqueId val="{00000002-C816-4528-82C4-A6257257030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72</c:v>
                </c:pt>
                <c:pt idx="3">
                  <c:v>57</c:v>
                </c:pt>
                <c:pt idx="6">
                  <c:v>75</c:v>
                </c:pt>
                <c:pt idx="9">
                  <c:v>102</c:v>
                </c:pt>
                <c:pt idx="12">
                  <c:v>95</c:v>
                </c:pt>
              </c:numCache>
            </c:numRef>
          </c:val>
          <c:extLst>
            <c:ext xmlns:c16="http://schemas.microsoft.com/office/drawing/2014/chart" uri="{C3380CC4-5D6E-409C-BE32-E72D297353CC}">
              <c16:uniqueId val="{00000003-C816-4528-82C4-A6257257030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873</c:v>
                </c:pt>
                <c:pt idx="3">
                  <c:v>841</c:v>
                </c:pt>
                <c:pt idx="6">
                  <c:v>838</c:v>
                </c:pt>
                <c:pt idx="9">
                  <c:v>961</c:v>
                </c:pt>
                <c:pt idx="12">
                  <c:v>931</c:v>
                </c:pt>
              </c:numCache>
            </c:numRef>
          </c:val>
          <c:extLst>
            <c:ext xmlns:c16="http://schemas.microsoft.com/office/drawing/2014/chart" uri="{C3380CC4-5D6E-409C-BE32-E72D297353CC}">
              <c16:uniqueId val="{00000004-C816-4528-82C4-A6257257030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16-4528-82C4-A6257257030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16-4528-82C4-A6257257030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2071</c:v>
                </c:pt>
                <c:pt idx="3">
                  <c:v>2005</c:v>
                </c:pt>
                <c:pt idx="6">
                  <c:v>1933</c:v>
                </c:pt>
                <c:pt idx="9">
                  <c:v>1949</c:v>
                </c:pt>
                <c:pt idx="12">
                  <c:v>1935</c:v>
                </c:pt>
              </c:numCache>
            </c:numRef>
          </c:val>
          <c:extLst>
            <c:ext xmlns:c16="http://schemas.microsoft.com/office/drawing/2014/chart" uri="{C3380CC4-5D6E-409C-BE32-E72D297353CC}">
              <c16:uniqueId val="{00000007-C816-4528-82C4-A6257257030E}"/>
            </c:ext>
          </c:extLst>
        </c:ser>
        <c:dLbls>
          <c:showLegendKey val="0"/>
          <c:showVal val="0"/>
          <c:showCatName val="0"/>
          <c:showSerName val="0"/>
          <c:showPercent val="0"/>
          <c:showBubbleSize val="0"/>
        </c:dLbls>
        <c:gapWidth val="100"/>
        <c:overlap val="100"/>
        <c:axId val="79880192"/>
        <c:axId val="79882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892</c:v>
                </c:pt>
                <c:pt idx="2">
                  <c:v>#N/A</c:v>
                </c:pt>
                <c:pt idx="3">
                  <c:v>#N/A</c:v>
                </c:pt>
                <c:pt idx="4">
                  <c:v>766</c:v>
                </c:pt>
                <c:pt idx="5">
                  <c:v>#N/A</c:v>
                </c:pt>
                <c:pt idx="6">
                  <c:v>#N/A</c:v>
                </c:pt>
                <c:pt idx="7">
                  <c:v>743</c:v>
                </c:pt>
                <c:pt idx="8">
                  <c:v>#N/A</c:v>
                </c:pt>
                <c:pt idx="9">
                  <c:v>#N/A</c:v>
                </c:pt>
                <c:pt idx="10">
                  <c:v>904</c:v>
                </c:pt>
                <c:pt idx="11">
                  <c:v>#N/A</c:v>
                </c:pt>
                <c:pt idx="12">
                  <c:v>#N/A</c:v>
                </c:pt>
                <c:pt idx="13">
                  <c:v>864</c:v>
                </c:pt>
                <c:pt idx="14">
                  <c:v>#N/A</c:v>
                </c:pt>
              </c:numCache>
            </c:numRef>
          </c:val>
          <c:smooth val="0"/>
          <c:extLst>
            <c:ext xmlns:c16="http://schemas.microsoft.com/office/drawing/2014/chart" uri="{C3380CC4-5D6E-409C-BE32-E72D297353CC}">
              <c16:uniqueId val="{00000008-C816-4528-82C4-A6257257030E}"/>
            </c:ext>
          </c:extLst>
        </c:ser>
        <c:dLbls>
          <c:showLegendKey val="0"/>
          <c:showVal val="0"/>
          <c:showCatName val="0"/>
          <c:showSerName val="0"/>
          <c:showPercent val="0"/>
          <c:showBubbleSize val="0"/>
        </c:dLbls>
        <c:marker val="1"/>
        <c:smooth val="0"/>
        <c:axId val="79880192"/>
        <c:axId val="79882112"/>
      </c:lineChart>
      <c:catAx>
        <c:axId val="79880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882112"/>
        <c:crosses val="autoZero"/>
        <c:auto val="1"/>
        <c:lblAlgn val="ctr"/>
        <c:lblOffset val="100"/>
        <c:tickLblSkip val="1"/>
        <c:tickMarkSkip val="1"/>
        <c:noMultiLvlLbl val="0"/>
      </c:catAx>
      <c:valAx>
        <c:axId val="79882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880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18626</c:v>
                </c:pt>
                <c:pt idx="5">
                  <c:v>18928</c:v>
                </c:pt>
                <c:pt idx="8">
                  <c:v>19006</c:v>
                </c:pt>
                <c:pt idx="11">
                  <c:v>18983</c:v>
                </c:pt>
                <c:pt idx="14">
                  <c:v>18470</c:v>
                </c:pt>
              </c:numCache>
            </c:numRef>
          </c:val>
          <c:extLst>
            <c:ext xmlns:c16="http://schemas.microsoft.com/office/drawing/2014/chart" uri="{C3380CC4-5D6E-409C-BE32-E72D297353CC}">
              <c16:uniqueId val="{00000000-842E-4ED8-B0E2-CB777FBE1A2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3674</c:v>
                </c:pt>
                <c:pt idx="5">
                  <c:v>3385</c:v>
                </c:pt>
                <c:pt idx="8">
                  <c:v>3150</c:v>
                </c:pt>
                <c:pt idx="11">
                  <c:v>3001</c:v>
                </c:pt>
                <c:pt idx="14">
                  <c:v>3138</c:v>
                </c:pt>
              </c:numCache>
            </c:numRef>
          </c:val>
          <c:extLst>
            <c:ext xmlns:c16="http://schemas.microsoft.com/office/drawing/2014/chart" uri="{C3380CC4-5D6E-409C-BE32-E72D297353CC}">
              <c16:uniqueId val="{00000001-842E-4ED8-B0E2-CB777FBE1A2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3936</c:v>
                </c:pt>
                <c:pt idx="5">
                  <c:v>3983</c:v>
                </c:pt>
                <c:pt idx="8">
                  <c:v>4089</c:v>
                </c:pt>
                <c:pt idx="11">
                  <c:v>4605</c:v>
                </c:pt>
                <c:pt idx="14">
                  <c:v>4662</c:v>
                </c:pt>
              </c:numCache>
            </c:numRef>
          </c:val>
          <c:extLst>
            <c:ext xmlns:c16="http://schemas.microsoft.com/office/drawing/2014/chart" uri="{C3380CC4-5D6E-409C-BE32-E72D297353CC}">
              <c16:uniqueId val="{00000002-842E-4ED8-B0E2-CB777FBE1A2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2E-4ED8-B0E2-CB777FBE1A2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42E-4ED8-B0E2-CB777FBE1A2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155</c:v>
                </c:pt>
                <c:pt idx="3">
                  <c:v>145</c:v>
                </c:pt>
                <c:pt idx="6">
                  <c:v>12</c:v>
                </c:pt>
                <c:pt idx="9">
                  <c:v>14</c:v>
                </c:pt>
                <c:pt idx="12">
                  <c:v>18</c:v>
                </c:pt>
              </c:numCache>
            </c:numRef>
          </c:val>
          <c:extLst>
            <c:ext xmlns:c16="http://schemas.microsoft.com/office/drawing/2014/chart" uri="{C3380CC4-5D6E-409C-BE32-E72D297353CC}">
              <c16:uniqueId val="{00000005-842E-4ED8-B0E2-CB777FBE1A2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3258</c:v>
                </c:pt>
                <c:pt idx="3">
                  <c:v>2986</c:v>
                </c:pt>
                <c:pt idx="6">
                  <c:v>2884</c:v>
                </c:pt>
                <c:pt idx="9">
                  <c:v>2774</c:v>
                </c:pt>
                <c:pt idx="12">
                  <c:v>2767</c:v>
                </c:pt>
              </c:numCache>
            </c:numRef>
          </c:val>
          <c:extLst>
            <c:ext xmlns:c16="http://schemas.microsoft.com/office/drawing/2014/chart" uri="{C3380CC4-5D6E-409C-BE32-E72D297353CC}">
              <c16:uniqueId val="{00000006-842E-4ED8-B0E2-CB777FBE1A2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633</c:v>
                </c:pt>
                <c:pt idx="3">
                  <c:v>856</c:v>
                </c:pt>
                <c:pt idx="6">
                  <c:v>862</c:v>
                </c:pt>
                <c:pt idx="9">
                  <c:v>848</c:v>
                </c:pt>
                <c:pt idx="12">
                  <c:v>798</c:v>
                </c:pt>
              </c:numCache>
            </c:numRef>
          </c:val>
          <c:extLst>
            <c:ext xmlns:c16="http://schemas.microsoft.com/office/drawing/2014/chart" uri="{C3380CC4-5D6E-409C-BE32-E72D297353CC}">
              <c16:uniqueId val="{00000007-842E-4ED8-B0E2-CB777FBE1A2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9440</c:v>
                </c:pt>
                <c:pt idx="3">
                  <c:v>9191</c:v>
                </c:pt>
                <c:pt idx="6">
                  <c:v>8910</c:v>
                </c:pt>
                <c:pt idx="9">
                  <c:v>9299</c:v>
                </c:pt>
                <c:pt idx="12">
                  <c:v>9327</c:v>
                </c:pt>
              </c:numCache>
            </c:numRef>
          </c:val>
          <c:extLst>
            <c:ext xmlns:c16="http://schemas.microsoft.com/office/drawing/2014/chart" uri="{C3380CC4-5D6E-409C-BE32-E72D297353CC}">
              <c16:uniqueId val="{00000008-842E-4ED8-B0E2-CB777FBE1A2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c:v>
                </c:pt>
                <c:pt idx="3">
                  <c:v>18</c:v>
                </c:pt>
                <c:pt idx="6">
                  <c:v>15</c:v>
                </c:pt>
                <c:pt idx="9">
                  <c:v>12</c:v>
                </c:pt>
                <c:pt idx="12">
                  <c:v>20</c:v>
                </c:pt>
              </c:numCache>
            </c:numRef>
          </c:val>
          <c:extLst>
            <c:ext xmlns:c16="http://schemas.microsoft.com/office/drawing/2014/chart" uri="{C3380CC4-5D6E-409C-BE32-E72D297353CC}">
              <c16:uniqueId val="{00000009-842E-4ED8-B0E2-CB777FBE1A2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18557</c:v>
                </c:pt>
                <c:pt idx="3">
                  <c:v>18825</c:v>
                </c:pt>
                <c:pt idx="6">
                  <c:v>18732</c:v>
                </c:pt>
                <c:pt idx="9">
                  <c:v>18506</c:v>
                </c:pt>
                <c:pt idx="12">
                  <c:v>18042</c:v>
                </c:pt>
              </c:numCache>
            </c:numRef>
          </c:val>
          <c:extLst>
            <c:ext xmlns:c16="http://schemas.microsoft.com/office/drawing/2014/chart" uri="{C3380CC4-5D6E-409C-BE32-E72D297353CC}">
              <c16:uniqueId val="{0000000A-842E-4ED8-B0E2-CB777FBE1A25}"/>
            </c:ext>
          </c:extLst>
        </c:ser>
        <c:dLbls>
          <c:showLegendKey val="0"/>
          <c:showVal val="0"/>
          <c:showCatName val="0"/>
          <c:showSerName val="0"/>
          <c:showPercent val="0"/>
          <c:showBubbleSize val="0"/>
        </c:dLbls>
        <c:gapWidth val="100"/>
        <c:overlap val="100"/>
        <c:axId val="121698944"/>
        <c:axId val="121582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5828</c:v>
                </c:pt>
                <c:pt idx="2">
                  <c:v>#N/A</c:v>
                </c:pt>
                <c:pt idx="3">
                  <c:v>#N/A</c:v>
                </c:pt>
                <c:pt idx="4">
                  <c:v>5725</c:v>
                </c:pt>
                <c:pt idx="5">
                  <c:v>#N/A</c:v>
                </c:pt>
                <c:pt idx="6">
                  <c:v>#N/A</c:v>
                </c:pt>
                <c:pt idx="7">
                  <c:v>5169</c:v>
                </c:pt>
                <c:pt idx="8">
                  <c:v>#N/A</c:v>
                </c:pt>
                <c:pt idx="9">
                  <c:v>#N/A</c:v>
                </c:pt>
                <c:pt idx="10">
                  <c:v>4864</c:v>
                </c:pt>
                <c:pt idx="11">
                  <c:v>#N/A</c:v>
                </c:pt>
                <c:pt idx="12">
                  <c:v>#N/A</c:v>
                </c:pt>
                <c:pt idx="13">
                  <c:v>4701</c:v>
                </c:pt>
                <c:pt idx="14">
                  <c:v>#N/A</c:v>
                </c:pt>
              </c:numCache>
            </c:numRef>
          </c:val>
          <c:smooth val="0"/>
          <c:extLst>
            <c:ext xmlns:c16="http://schemas.microsoft.com/office/drawing/2014/chart" uri="{C3380CC4-5D6E-409C-BE32-E72D297353CC}">
              <c16:uniqueId val="{0000000B-842E-4ED8-B0E2-CB777FBE1A25}"/>
            </c:ext>
          </c:extLst>
        </c:ser>
        <c:dLbls>
          <c:showLegendKey val="0"/>
          <c:showVal val="0"/>
          <c:showCatName val="0"/>
          <c:showSerName val="0"/>
          <c:showPercent val="0"/>
          <c:showBubbleSize val="0"/>
        </c:dLbls>
        <c:marker val="1"/>
        <c:smooth val="0"/>
        <c:axId val="121698944"/>
        <c:axId val="121582336"/>
      </c:lineChart>
      <c:catAx>
        <c:axId val="12169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582336"/>
        <c:crosses val="autoZero"/>
        <c:auto val="1"/>
        <c:lblAlgn val="ctr"/>
        <c:lblOffset val="100"/>
        <c:tickLblSkip val="1"/>
        <c:tickMarkSkip val="1"/>
        <c:noMultiLvlLbl val="0"/>
      </c:catAx>
      <c:valAx>
        <c:axId val="121582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9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2334</c:v>
                </c:pt>
                <c:pt idx="1">
                  <c:v>2311</c:v>
                </c:pt>
                <c:pt idx="2">
                  <c:v>2204</c:v>
                </c:pt>
              </c:numCache>
            </c:numRef>
          </c:val>
          <c:extLst>
            <c:ext xmlns:c16="http://schemas.microsoft.com/office/drawing/2014/chart" uri="{C3380CC4-5D6E-409C-BE32-E72D297353CC}">
              <c16:uniqueId val="{00000000-CA53-46E9-A0F2-23B076E4172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277</c:v>
                </c:pt>
                <c:pt idx="1">
                  <c:v>277</c:v>
                </c:pt>
                <c:pt idx="2">
                  <c:v>277</c:v>
                </c:pt>
              </c:numCache>
            </c:numRef>
          </c:val>
          <c:extLst>
            <c:ext xmlns:c16="http://schemas.microsoft.com/office/drawing/2014/chart" uri="{C3380CC4-5D6E-409C-BE32-E72D297353CC}">
              <c16:uniqueId val="{00000001-CA53-46E9-A0F2-23B076E4172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2112</c:v>
                </c:pt>
                <c:pt idx="1">
                  <c:v>2851</c:v>
                </c:pt>
                <c:pt idx="2">
                  <c:v>2885</c:v>
                </c:pt>
              </c:numCache>
            </c:numRef>
          </c:val>
          <c:extLst>
            <c:ext xmlns:c16="http://schemas.microsoft.com/office/drawing/2014/chart" uri="{C3380CC4-5D6E-409C-BE32-E72D297353CC}">
              <c16:uniqueId val="{00000002-CA53-46E9-A0F2-23B076E41724}"/>
            </c:ext>
          </c:extLst>
        </c:ser>
        <c:dLbls>
          <c:showLegendKey val="0"/>
          <c:showVal val="0"/>
          <c:showCatName val="0"/>
          <c:showSerName val="0"/>
          <c:showPercent val="0"/>
          <c:showBubbleSize val="0"/>
        </c:dLbls>
        <c:gapWidth val="120"/>
        <c:overlap val="100"/>
        <c:axId val="121348480"/>
        <c:axId val="121350016"/>
      </c:barChart>
      <c:catAx>
        <c:axId val="12134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1350016"/>
        <c:crosses val="autoZero"/>
        <c:auto val="1"/>
        <c:lblAlgn val="ctr"/>
        <c:lblOffset val="100"/>
        <c:tickLblSkip val="1"/>
        <c:tickMarkSkip val="1"/>
        <c:noMultiLvlLbl val="0"/>
      </c:catAx>
      <c:valAx>
        <c:axId val="1213500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1348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{B0C3A2FB-7287-4E33-95DA-DC1222071A19}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C78-4B76-9B40-B4FCBE6711B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{A6B9ED63-D905-4542-86CB-1C763D59E548}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C78-4B76-9B40-B4FCBE6711B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{36A2344B-1508-4631-8A19-1142F2219318}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C78-4B76-9B40-B4FCBE6711B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{CF6C8A81-AEA3-4FDF-9428-20C27C52B53A}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C78-4B76-9B40-B4FCBE6711B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{26424CC9-A7CA-45C7-966C-4D761FC5151D}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C78-4B76-9B40-B4FCBE6711B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{E3F096A8-3F1A-4F65-8C64-126E5D0AAD78}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C78-4B76-9B40-B4FCBE6711B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{226E177C-804B-4A14-9CF5-BBE0521C04F0}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C78-4B76-9B40-B4FCBE6711B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{4FE890C9-A266-49D7-B8BD-8BF01EE0CE2B}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C78-4B76-9B40-B4FCBE6711B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{981DB180-C4E4-48FD-BA7E-65420754AED1}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C78-4B76-9B40-B4FCBE6711B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57.1</c:v>
                </c:pt>
                <c:pt idx="24">
                  <c:v>58.4</c:v>
                </c:pt>
                <c:pt idx="32">
                  <c:v>54.2</c:v>
                </c:pt>
              </c:numCache>
            </c:numRef>
          </c:xVal>
          <c:yVal>
            <c:numRef>
              <c:f>公会計指標分析・財政指標組合せ分析表!$BP$51:$DC$51</c:f>
              <c:numCache>
                <c:formatCode>#,##0.0;"▲ "#,##0.0</c:formatCode>
                <c:ptCount val="40"/>
                <c:pt idx="16">
                  <c:v>62.9</c:v>
                </c:pt>
                <c:pt idx="24">
                  <c:v>60.3</c:v>
                </c:pt>
                <c:pt idx="32">
                  <c:v>59.1</c:v>
                </c:pt>
              </c:numCache>
            </c:numRef>
          </c:yVal>
          <c:smooth val="0"/>
          <c:extLst>
            <c:ext xmlns:c16="http://schemas.microsoft.com/office/drawing/2014/chart" uri="{C3380CC4-5D6E-409C-BE32-E72D297353CC}">
              <c16:uniqueId val="{00000009-2C78-4B76-9B40-B4FCBE6711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{52FA2D5C-126E-40CF-9283-72DB73767629}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C78-4B76-9B40-B4FCBE6711B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{6EE56918-D2DB-4702-87F4-758D3834422D}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C78-4B76-9B40-B4FCBE6711B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{A37E7DAE-D107-4B03-8846-FB3F9548E607}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C78-4B76-9B40-B4FCBE6711B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{B3B9C840-64BF-44DF-A77A-DE8025F2BEDB}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C78-4B76-9B40-B4FCBE6711B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{8BA473C1-06A9-475A-B54D-FA39E92703F1}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C78-4B76-9B40-B4FCBE6711B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{FFABE881-7492-421E-A944-F2525438D1FF}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C78-4B76-9B40-B4FCBE6711B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{C746758F-0636-4E2E-9E55-512D704A80E7}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C78-4B76-9B40-B4FCBE6711B7}"/>
                </c:ext>
              </c:extLst>
            </c:dLbl>
            <c:dLbl>
              <c:idx val="24"/>
              <c:layout>
                <c:manualLayout>
                  <c:x val="-4.579756960512417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{2028971C-A67E-418F-8EA1-8B355C9E8B0F}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C78-4B76-9B40-B4FCBE6711B7}"/>
                </c:ext>
              </c:extLst>
            </c:dLbl>
            <c:dLbl>
              <c:idx val="32"/>
              <c:layout>
                <c:manualLayout>
                  <c:x val="-1.849283133402043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{212F60B4-AFC3-46CA-99B8-F3DF2FC91B29}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C78-4B76-9B40-B4FCBE6711B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smooth val="0"/>
          <c:extLst>
            <c:ext xmlns:c16="http://schemas.microsoft.com/office/drawing/2014/chart" uri="{C3380CC4-5D6E-409C-BE32-E72D297353CC}">
              <c16:uniqueId val="{00000013-2C78-4B76-9B40-B4FCBE6711B7}"/>
            </c:ext>
          </c:extLst>
        </c:ser>
        <c:dLbls>
          <c:showLegendKey val="0"/>
          <c:showVal val="1"/>
          <c:showCatName val="0"/>
          <c:showSerName val="0"/>
          <c:showPercent val="0"/>
          <c:showBubbleSize val="0"/>
        </c:dLbls>
        <c:axId val="95530368"/>
        <c:axId val="122054144"/>
      </c:scatterChart>
      <c:valAx>
        <c:axId val="95530368"/>
        <c:scaling>
          <c:orientation val="minMax"/>
          <c:max val="59.2"/>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054144"/>
        <c:crosses val="autoZero"/>
        <c:crossBetween val="midCat"/>
      </c:valAx>
      <c:valAx>
        <c:axId val="122054144"/>
        <c:scaling>
          <c:orientation val="minMax"/>
          <c:max val="68"/>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55303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{3AE140CD-B564-4466-AA64-4A24BBD8D5A2}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36A-45AD-B56C-2CABCEB478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{08243978-694A-4C78-9EC4-2213F46A43F6}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6A-45AD-B56C-2CABCEB478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{8DBB4692-6B7B-4D3D-AC3D-A2FC8AAB04F9}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6A-45AD-B56C-2CABCEB478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{A8B8E2F1-79DC-495B-B0A7-4B6675EA1B2A}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6A-45AD-B56C-2CABCEB478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{7B7C49AC-63D0-48D4-B1C6-D892DDD337D7}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6A-45AD-B56C-2CABCEB4781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{70B33A10-A353-408E-B6E5-3CC94F325EC1}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36A-45AD-B56C-2CABCEB4781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{CA16DC55-0FCE-4D3D-8DDD-A7887F1B20E3}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36A-45AD-B56C-2CABCEB4781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{3A64ED27-6AC1-4177-A382-E8F37EBA9213}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36A-45AD-B56C-2CABCEB4781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{41D305DD-3EFF-46BF-AD74-B2BF540E6674}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36A-45AD-B56C-2CABCEB478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10.6</c:v>
                </c:pt>
                <c:pt idx="16">
                  <c:v>9.6999999999999993</c:v>
                </c:pt>
                <c:pt idx="24">
                  <c:v>9.9</c:v>
                </c:pt>
                <c:pt idx="32">
                  <c:v>10.3</c:v>
                </c:pt>
              </c:numCache>
            </c:numRef>
          </c:xVal>
          <c:yVal>
            <c:numRef>
              <c:f>公会計指標分析・財政指標組合せ分析表!$BP$73:$DC$73</c:f>
              <c:numCache>
                <c:formatCode>#,##0.0;"▲ "#,##0.0</c:formatCode>
                <c:ptCount val="40"/>
                <c:pt idx="0">
                  <c:v>70.599999999999994</c:v>
                </c:pt>
                <c:pt idx="8">
                  <c:v>70.599999999999994</c:v>
                </c:pt>
                <c:pt idx="16">
                  <c:v>62.9</c:v>
                </c:pt>
                <c:pt idx="24">
                  <c:v>60.3</c:v>
                </c:pt>
                <c:pt idx="32">
                  <c:v>59.1</c:v>
                </c:pt>
              </c:numCache>
            </c:numRef>
          </c:yVal>
          <c:smooth val="0"/>
          <c:extLst>
            <c:ext xmlns:c16="http://schemas.microsoft.com/office/drawing/2014/chart" uri="{C3380CC4-5D6E-409C-BE32-E72D297353CC}">
              <c16:uniqueId val="{00000009-F36A-45AD-B56C-2CABCEB478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{BC0EA323-F01D-47A7-9980-9ACB5BA91F7D}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36A-45AD-B56C-2CABCEB4781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{4E344791-AF6B-4F99-B42C-0795DC0E1FD5}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6A-45AD-B56C-2CABCEB478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{7DD9C0BF-3F28-4E23-BCA4-2F5B6CF645A7}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6A-45AD-B56C-2CABCEB478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{6ABF4FC9-5A76-4B9B-BAF0-6B1C84B5E0BB}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6A-45AD-B56C-2CABCEB478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{57C30A63-456A-4D27-87F8-8237123CAD49}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6A-45AD-B56C-2CABCEB47811}"/>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{BEFE21CD-E832-4220-8AB9-52ADB568687E}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36A-45AD-B56C-2CABCEB47811}"/>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{56B97F02-3F0E-48D9-AF6F-4C291DB515AE}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36A-45AD-B56C-2CABCEB47811}"/>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{C631AE88-BA9F-4DA7-BFA9-775818241D3E}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36A-45AD-B56C-2CABCEB47811}"/>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{AB227763-DD1C-4619-A785-A18C6C81451F}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36A-45AD-B56C-2CABCEB478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smooth val="0"/>
          <c:extLst>
            <c:ext xmlns:c16="http://schemas.microsoft.com/office/drawing/2014/chart" uri="{C3380CC4-5D6E-409C-BE32-E72D297353CC}">
              <c16:uniqueId val="{00000013-F36A-45AD-B56C-2CABCEB47811}"/>
            </c:ext>
          </c:extLst>
        </c:ser>
        <c:dLbls>
          <c:showLegendKey val="0"/>
          <c:showVal val="1"/>
          <c:showCatName val="0"/>
          <c:showSerName val="0"/>
          <c:showPercent val="0"/>
          <c:showBubbleSize val="0"/>
        </c:dLbls>
        <c:axId val="122108928"/>
        <c:axId val="122139776"/>
      </c:scatterChart>
      <c:valAx>
        <c:axId val="122108928"/>
        <c:scaling>
          <c:orientation val="minMax"/>
          <c:max val="12.299999999999999"/>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139776"/>
        <c:crosses val="autoZero"/>
        <c:crossBetween val="midCat"/>
      </c:valAx>
      <c:valAx>
        <c:axId val="122139776"/>
        <c:scaling>
          <c:orientation val="minMax"/>
          <c:max val="77"/>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1089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実質公債費比率は、平成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年度において公共下水道事業の繰出金が比率増の原因となったが、以降年々減少傾向にある。</a:t>
          </a:r>
        </a:p>
        <a:p>
          <a:r>
            <a:rPr kumimoji="1" lang="ja-JP" altLang="en-US" sz="1100">
              <a:latin typeface="ＭＳ ゴシック" pitchFamily="49" charset="-128"/>
              <a:ea typeface="ＭＳ ゴシック" pitchFamily="49" charset="-128"/>
            </a:rPr>
            <a:t>　その主な要因としては、平成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年度から</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年度にかけて利率の高い起債を繰上償還したことや低利な市債への借換え、さらに新規起債の抑制により、元利償還金の額が減ってきたことによる。</a:t>
          </a:r>
        </a:p>
        <a:p>
          <a:r>
            <a:rPr kumimoji="1" lang="ja-JP" altLang="en-US" sz="1100">
              <a:latin typeface="ＭＳ ゴシック" pitchFamily="49" charset="-128"/>
              <a:ea typeface="ＭＳ ゴシック" pitchFamily="49" charset="-128"/>
            </a:rPr>
            <a:t>　しかし、平成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年度から分流下水道に係る一般会計からの繰出金の算出基準が変更されたことに伴い、準元利償還金が増嵩したことにより、実質公債費比率の分子が上昇している。</a:t>
          </a:r>
        </a:p>
        <a:p>
          <a:r>
            <a:rPr kumimoji="1" lang="ja-JP" altLang="en-US" sz="1100">
              <a:latin typeface="ＭＳ ゴシック" pitchFamily="49" charset="-128"/>
              <a:ea typeface="ＭＳ ゴシック" pitchFamily="49" charset="-128"/>
            </a:rPr>
            <a:t>　算入公債費等については、平成</a:t>
          </a:r>
          <a:r>
            <a:rPr kumimoji="1" lang="en-US" altLang="ja-JP" sz="1100">
              <a:latin typeface="ＭＳ ゴシック" pitchFamily="49" charset="-128"/>
              <a:ea typeface="ＭＳ ゴシック" pitchFamily="49" charset="-128"/>
            </a:rPr>
            <a:t>21</a:t>
          </a:r>
          <a:r>
            <a:rPr kumimoji="1" lang="ja-JP" altLang="en-US" sz="1100">
              <a:latin typeface="ＭＳ ゴシック" pitchFamily="49" charset="-128"/>
              <a:ea typeface="ＭＳ ゴシック" pitchFamily="49" charset="-128"/>
            </a:rPr>
            <a:t>年度以降同水準で推移している。</a:t>
          </a:r>
        </a:p>
        <a:p>
          <a:r>
            <a:rPr kumimoji="1" lang="ja-JP" altLang="en-US" sz="1100">
              <a:latin typeface="ＭＳ ゴシック" pitchFamily="49" charset="-128"/>
              <a:ea typeface="ＭＳ ゴシック" pitchFamily="49" charset="-128"/>
            </a:rPr>
            <a:t>　今後も、起債の抑制、さらに公債費算入率の有利な起債の活用等により、引き続き財政の健全化を図る。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将来負担比率の分子については、減少傾向にある。</a:t>
          </a:r>
        </a:p>
        <a:p>
          <a:r>
            <a:rPr kumimoji="1" lang="ja-JP" altLang="en-US" sz="1200">
              <a:latin typeface="ＭＳ ゴシック" pitchFamily="49" charset="-128"/>
              <a:ea typeface="ＭＳ ゴシック" pitchFamily="49" charset="-128"/>
            </a:rPr>
            <a:t>　これは、繰上償還や新規起債の抑制等による一般会計等に係る地方債の現在高の減少や公共下水道事業特別会計等の公営企業債等繰入見込額の減少により、将来負担額が減少してきたことによるが、平成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年度から分流下水道に係る一般会計からの繰出金の算出基準が変更されたことに伴い、公営企業債等繰入見込額が上昇している。</a:t>
          </a:r>
        </a:p>
        <a:p>
          <a:r>
            <a:rPr kumimoji="1" lang="ja-JP" altLang="en-US" sz="1200">
              <a:latin typeface="ＭＳ ゴシック" pitchFamily="49" charset="-128"/>
              <a:ea typeface="ＭＳ ゴシック" pitchFamily="49" charset="-128"/>
            </a:rPr>
            <a:t>　また、関係一部事務組合の大規模事業実施に伴い、組合負担等見込額も、今後高い水準で推移することが見込まれる。</a:t>
          </a:r>
        </a:p>
        <a:p>
          <a:r>
            <a:rPr kumimoji="1" lang="ja-JP" altLang="en-US" sz="1200">
              <a:latin typeface="ＭＳ ゴシック" pitchFamily="49" charset="-128"/>
              <a:ea typeface="ＭＳ ゴシック" pitchFamily="49" charset="-128"/>
            </a:rPr>
            <a:t>　今後も市債の新規発行額を元金償還額以内に抑えるなど市債残高の削減に努めるとともに、交付税算入率の有利な起債を活用するなど、将来負担比率の改善に努める。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山口県柳井市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ふるさと納税を、一旦、目的別の各基金に積み立て、翌年度以降に充当して使用しているため、近年のふるさと納税額の増加により増加傾向にある。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年度末に港湾事業特別会計を廃止し、その所有する基金を一般会計の基金に移行した関係で、平成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年度のその他基金残高が大幅に増加している。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今後数年間は、大型の建設事業を予定されているため、減少が見込まれるが、将来の扶助費や維持管理費の増加に備えて、最小限の減少にとどめたい。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　：合併したことによる旧市町の振興を図る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：公共施設の新設や更新を行う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合併地域振興基金は、合併特例債を財源に平成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年度までに限度額まで積み立てを行った。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年度末に港湾</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特別会計を廃止し、その所有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基金を一般会計の基金に移行した関係で、平成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年度のその他基金残高が大幅に増加している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振興基金は、現在は、合併特例債の活用で大型事業を行っているが、合併特例債の使用期限後に基金の活用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予定のため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、当面は残高は維持する予定である。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今後の公共施設の新設や更新に充当を行う予定であり、緩やかに減少する予定である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ここ数年は、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億円程度と安定した残高が維持できている。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当初予算編成時の財源不足の充当や、大規模災害時対応の財源の備えとして、現残高程度を維持したい。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近年は、利子分を積み増ししているのみである。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将来の繰り上げ償還等に備えて、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現残高程度を維持したい。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32,504
32,344
140.05
16,449,010
16,222,878
200,113
9,707,609
18,042,118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年度に策定した公共施設等総合管理計画において、公共建築物の延べ面積</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％以上を削減するという目標を掲げ、老朽化した施設の集約化・複合化や除却を進めることとしている。有形固定資産全体の減価償却率が平成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年度に比較して</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ポイント減少している主な要因は、山口県から新設された広域農道施設の移譲を受けたことによる。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0747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1275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3987800" y="668379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1275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3987800" y="542078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132732</xdr:rowOff>
    </xdr:from>
    <xdr:ext cx="405111" cy="259045"/>
    <xdr:sp macro="" textlink="">
      <xdr:nvSpPr>
        <xdr:cNvPr id="69" name="有形固定資産減価償却率平均値テキスト"/>
        <xdr:cNvSpPr txBox="1"/>
      </xdr:nvSpPr>
      <xdr:spPr>
        <a:xfrm>
          <a:off x="4127500" y="5876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0259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3429000" y="60248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2781300" y="61112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103928</xdr:rowOff>
    </xdr:from>
    <xdr:to>
      <xdr:col>23</xdr:col>
      <xdr:colOff>136525</xdr:colOff>
      <xdr:row>32</xdr:row>
      <xdr:rowOff>34078</xdr:rowOff>
    </xdr:to>
    <xdr:sp macro="" textlink="">
      <xdr:nvSpPr>
        <xdr:cNvPr id="78" name="楕円 77"/>
        <xdr:cNvSpPr/>
      </xdr:nvSpPr>
      <xdr:spPr>
        <a:xfrm>
          <a:off x="40259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82355</xdr:rowOff>
    </xdr:from>
    <xdr:ext cx="405111" cy="259045"/>
    <xdr:sp macro="" textlink="">
      <xdr:nvSpPr>
        <xdr:cNvPr id="79" name="有形固定資産減価償却率該当値テキスト"/>
        <xdr:cNvSpPr txBox="1"/>
      </xdr:nvSpPr>
      <xdr:spPr>
        <a:xfrm>
          <a:off x="4127500" y="6168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80" name="楕円 79"/>
        <xdr:cNvSpPr/>
      </xdr:nvSpPr>
      <xdr:spPr>
        <a:xfrm>
          <a:off x="3429000" y="603927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154728</xdr:rowOff>
    </xdr:to>
    <xdr:cxnSp macro="">
      <xdr:nvCxnSpPr>
        <xdr:cNvPr id="81" name="直線コネクタ 80"/>
        <xdr:cNvCxnSpPr/>
      </xdr:nvCxnSpPr>
      <xdr:spPr>
        <a:xfrm>
          <a:off x="3479800" y="6090073"/>
          <a:ext cx="5969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2" name="楕円 81"/>
        <xdr:cNvSpPr/>
      </xdr:nvSpPr>
      <xdr:spPr>
        <a:xfrm>
          <a:off x="2781300" y="608605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xdr:rowOff>
    </xdr:from>
    <xdr:to>
      <xdr:col>19</xdr:col>
      <xdr:colOff>136525</xdr:colOff>
      <xdr:row>31</xdr:row>
      <xdr:rowOff>50377</xdr:rowOff>
    </xdr:to>
    <xdr:cxnSp macro="">
      <xdr:nvCxnSpPr>
        <xdr:cNvPr id="83" name="直線コネクタ 82"/>
        <xdr:cNvCxnSpPr/>
      </xdr:nvCxnSpPr>
      <xdr:spPr>
        <a:xfrm flipV="1">
          <a:off x="2832100" y="6090073"/>
          <a:ext cx="6477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84" name="n_1aveValue有形固定資産減価償却率"/>
        <xdr:cNvSpPr txBox="1"/>
      </xdr:nvSpPr>
      <xdr:spPr>
        <a:xfrm>
          <a:off x="3293119"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85" name="n_2aveValue有形固定資産減価償却率"/>
        <xdr:cNvSpPr txBox="1"/>
      </xdr:nvSpPr>
      <xdr:spPr>
        <a:xfrm>
          <a:off x="2658119"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45525</xdr:rowOff>
    </xdr:from>
    <xdr:ext cx="405111" cy="259045"/>
    <xdr:sp macro="" textlink="">
      <xdr:nvSpPr>
        <xdr:cNvPr id="86" name="n_1mainValue有形固定資産減価償却率"/>
        <xdr:cNvSpPr txBox="1"/>
      </xdr:nvSpPr>
      <xdr:spPr>
        <a:xfrm>
          <a:off x="3293119"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87" name="n_2mainValue有形固定資産減価償却率"/>
        <xdr:cNvSpPr txBox="1"/>
      </xdr:nvSpPr>
      <xdr:spPr>
        <a:xfrm>
          <a:off x="2658119" y="586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0431376" y="4624642"/>
          <a:ext cx="111777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1844738" y="4607971"/>
          <a:ext cx="6564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口減少等による地方税の減収や合併算定替えの段階的縮減による地方交付税の減少から行政経常収入が減少傾向にある。一方、扶助費等の行政経常支出が徐々に増加しているため行政経常収支率が低下している。また償還の進展により地方債残高は減少傾向にあるものの今後ピークを迎える普通建設事業費に対応するため地方債の新規発行や積立金残高の減少が見込まれることから実質債務は増加する見通しであり、債務償還可能年数は今後更に長期化することが懸念され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93312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93312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93312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93312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92799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92799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6" name="直線コネクタ 115"/>
        <xdr:cNvCxnSpPr/>
      </xdr:nvCxnSpPr>
      <xdr:spPr>
        <a:xfrm flipV="1">
          <a:off x="12593320"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7" name="債務償還可能年数最小値テキスト"/>
        <xdr:cNvSpPr txBox="1"/>
      </xdr:nvSpPr>
      <xdr:spPr>
        <a:xfrm>
          <a:off x="12646025"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8" name="直線コネクタ 117"/>
        <xdr:cNvCxnSpPr/>
      </xdr:nvCxnSpPr>
      <xdr:spPr>
        <a:xfrm>
          <a:off x="12534900" y="6680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9" name="債務償還可能年数最大値テキスト"/>
        <xdr:cNvSpPr txBox="1"/>
      </xdr:nvSpPr>
      <xdr:spPr>
        <a:xfrm>
          <a:off x="12646025"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0" name="直線コネクタ 119"/>
        <xdr:cNvCxnSpPr/>
      </xdr:nvCxnSpPr>
      <xdr:spPr>
        <a:xfrm>
          <a:off x="12534900" y="533682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132591</xdr:rowOff>
    </xdr:from>
    <xdr:ext cx="340478" cy="259045"/>
    <xdr:sp macro="" textlink="">
      <xdr:nvSpPr>
        <xdr:cNvPr id="121" name="債務償還可能年数平均値テキスト"/>
        <xdr:cNvSpPr txBox="1"/>
      </xdr:nvSpPr>
      <xdr:spPr>
        <a:xfrm>
          <a:off x="12646025" y="5876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2" name="フローチャート: 判断 121"/>
        <xdr:cNvSpPr/>
      </xdr:nvSpPr>
      <xdr:spPr>
        <a:xfrm>
          <a:off x="12573000" y="58977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97720</xdr:rowOff>
    </xdr:from>
    <xdr:to>
      <xdr:col>76</xdr:col>
      <xdr:colOff>73025</xdr:colOff>
      <xdr:row>29</xdr:row>
      <xdr:rowOff>27870</xdr:rowOff>
    </xdr:to>
    <xdr:sp macro="" textlink="">
      <xdr:nvSpPr>
        <xdr:cNvPr id="128" name="楕円 127"/>
        <xdr:cNvSpPr/>
      </xdr:nvSpPr>
      <xdr:spPr>
        <a:xfrm>
          <a:off x="12573000" y="56698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120597</xdr:rowOff>
    </xdr:from>
    <xdr:ext cx="340478" cy="259045"/>
    <xdr:sp macro="" textlink="">
      <xdr:nvSpPr>
        <xdr:cNvPr id="129" name="債務償還可能年数該当値テキスト"/>
        <xdr:cNvSpPr txBox="1"/>
      </xdr:nvSpPr>
      <xdr:spPr>
        <a:xfrm>
          <a:off x="12646025" y="55212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32,504
32,344
140.05
16,449,010
16,222,878
200,113
9,707,609
18,042,118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208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662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39490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39878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3889375" y="71723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39878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3889375" y="57397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17797</xdr:rowOff>
    </xdr:from>
    <xdr:ext cx="405111" cy="259045"/>
    <xdr:sp macro="" textlink="">
      <xdr:nvSpPr>
        <xdr:cNvPr id="61" name="【道路】&#10;有形固定資産減価償却率平均値テキスト"/>
        <xdr:cNvSpPr txBox="1"/>
      </xdr:nvSpPr>
      <xdr:spPr>
        <a:xfrm>
          <a:off x="3987800" y="636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38989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203575" y="65233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428875"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57785</xdr:rowOff>
    </xdr:from>
    <xdr:to>
      <xdr:col>24</xdr:col>
      <xdr:colOff>114300</xdr:colOff>
      <xdr:row>39</xdr:row>
      <xdr:rowOff>159385</xdr:rowOff>
    </xdr:to>
    <xdr:sp macro="" textlink="">
      <xdr:nvSpPr>
        <xdr:cNvPr id="70" name="楕円 69"/>
        <xdr:cNvSpPr/>
      </xdr:nvSpPr>
      <xdr:spPr>
        <a:xfrm>
          <a:off x="38989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36212</xdr:rowOff>
    </xdr:from>
    <xdr:ext cx="405111" cy="259045"/>
    <xdr:sp macro="" textlink="">
      <xdr:nvSpPr>
        <xdr:cNvPr id="71" name="【道路】&#10;有形固定資産減価償却率該当値テキスト"/>
        <xdr:cNvSpPr txBox="1"/>
      </xdr:nvSpPr>
      <xdr:spPr>
        <a:xfrm>
          <a:off x="3987800"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2" name="楕円 71"/>
        <xdr:cNvSpPr/>
      </xdr:nvSpPr>
      <xdr:spPr>
        <a:xfrm>
          <a:off x="3203575" y="64147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39</xdr:row>
      <xdr:rowOff>108585</xdr:rowOff>
    </xdr:to>
    <xdr:cxnSp macro="">
      <xdr:nvCxnSpPr>
        <xdr:cNvPr id="73" name="直線コネクタ 72"/>
        <xdr:cNvCxnSpPr/>
      </xdr:nvCxnSpPr>
      <xdr:spPr>
        <a:xfrm>
          <a:off x="3235325" y="6465570"/>
          <a:ext cx="714375" cy="3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4" name="楕円 73"/>
        <xdr:cNvSpPr/>
      </xdr:nvSpPr>
      <xdr:spPr>
        <a:xfrm>
          <a:off x="2428875"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142875</xdr:rowOff>
    </xdr:to>
    <xdr:cxnSp macro="">
      <xdr:nvCxnSpPr>
        <xdr:cNvPr id="75" name="直線コネクタ 74"/>
        <xdr:cNvCxnSpPr/>
      </xdr:nvCxnSpPr>
      <xdr:spPr>
        <a:xfrm flipV="1">
          <a:off x="2479675" y="6465570"/>
          <a:ext cx="75565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6" name="n_1aveValue【道路】&#10;有形固定資産減価償却率"/>
        <xdr:cNvSpPr txBox="1"/>
      </xdr:nvSpPr>
      <xdr:spPr>
        <a:xfrm>
          <a:off x="306769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7" name="n_2aveValue【道路】&#10;有形固定資産減価償却率"/>
        <xdr:cNvSpPr txBox="1"/>
      </xdr:nvSpPr>
      <xdr:spPr>
        <a:xfrm>
          <a:off x="230569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78" name="n_1mainValue【道路】&#10;有形固定資産減価償却率"/>
        <xdr:cNvSpPr txBox="1"/>
      </xdr:nvSpPr>
      <xdr:spPr>
        <a:xfrm>
          <a:off x="306769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38752</xdr:rowOff>
    </xdr:from>
    <xdr:ext cx="405111" cy="259045"/>
    <xdr:sp macro="" textlink="">
      <xdr:nvSpPr>
        <xdr:cNvPr id="79" name="n_2mainValue【道路】&#10;有形固定資産減価償却率"/>
        <xdr:cNvSpPr txBox="1"/>
      </xdr:nvSpPr>
      <xdr:spPr>
        <a:xfrm>
          <a:off x="230569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3" name="直線コネクタ 102"/>
        <xdr:cNvCxnSpPr/>
      </xdr:nvCxnSpPr>
      <xdr:spPr>
        <a:xfrm flipV="1">
          <a:off x="8905240"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4" name="【道路】&#10;一人当たり延長最小値テキスト"/>
        <xdr:cNvSpPr txBox="1"/>
      </xdr:nvSpPr>
      <xdr:spPr>
        <a:xfrm>
          <a:off x="8943975"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5" name="直線コネクタ 104"/>
        <xdr:cNvCxnSpPr/>
      </xdr:nvCxnSpPr>
      <xdr:spPr>
        <a:xfrm>
          <a:off x="8845550" y="712376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6" name="【道路】&#10;一人当たり延長最大値テキスト"/>
        <xdr:cNvSpPr txBox="1"/>
      </xdr:nvSpPr>
      <xdr:spPr>
        <a:xfrm>
          <a:off x="8943975"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7" name="直線コネクタ 106"/>
        <xdr:cNvCxnSpPr/>
      </xdr:nvCxnSpPr>
      <xdr:spPr>
        <a:xfrm>
          <a:off x="8845550" y="58585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8" name="【道路】&#10;一人当たり延長平均値テキスト"/>
        <xdr:cNvSpPr txBox="1"/>
      </xdr:nvSpPr>
      <xdr:spPr>
        <a:xfrm>
          <a:off x="8943975"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9" name="フローチャート: 判断 108"/>
        <xdr:cNvSpPr/>
      </xdr:nvSpPr>
      <xdr:spPr>
        <a:xfrm>
          <a:off x="8883650" y="68786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10" name="フローチャート: 判断 109"/>
        <xdr:cNvSpPr/>
      </xdr:nvSpPr>
      <xdr:spPr>
        <a:xfrm>
          <a:off x="815975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11" name="フローチャート: 判断 110"/>
        <xdr:cNvSpPr/>
      </xdr:nvSpPr>
      <xdr:spPr>
        <a:xfrm>
          <a:off x="7413625" y="69318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81579</xdr:rowOff>
    </xdr:from>
    <xdr:to>
      <xdr:col>55</xdr:col>
      <xdr:colOff>50800</xdr:colOff>
      <xdr:row>41</xdr:row>
      <xdr:rowOff>11729</xdr:rowOff>
    </xdr:to>
    <xdr:sp macro="" textlink="">
      <xdr:nvSpPr>
        <xdr:cNvPr id="117" name="楕円 116"/>
        <xdr:cNvSpPr/>
      </xdr:nvSpPr>
      <xdr:spPr>
        <a:xfrm>
          <a:off x="8883650" y="69395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60006</xdr:rowOff>
    </xdr:from>
    <xdr:ext cx="534377" cy="259045"/>
    <xdr:sp macro="" textlink="">
      <xdr:nvSpPr>
        <xdr:cNvPr id="118" name="【道路】&#10;一人当たり延長該当値テキスト"/>
        <xdr:cNvSpPr txBox="1"/>
      </xdr:nvSpPr>
      <xdr:spPr>
        <a:xfrm>
          <a:off x="8943975" y="691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89598</xdr:rowOff>
    </xdr:from>
    <xdr:to>
      <xdr:col>50</xdr:col>
      <xdr:colOff>165100</xdr:colOff>
      <xdr:row>41</xdr:row>
      <xdr:rowOff>19748</xdr:rowOff>
    </xdr:to>
    <xdr:sp macro="" textlink="">
      <xdr:nvSpPr>
        <xdr:cNvPr id="119" name="楕円 118"/>
        <xdr:cNvSpPr/>
      </xdr:nvSpPr>
      <xdr:spPr>
        <a:xfrm>
          <a:off x="8159750" y="694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132379</xdr:rowOff>
    </xdr:from>
    <xdr:to>
      <xdr:col>55</xdr:col>
      <xdr:colOff>0</xdr:colOff>
      <xdr:row>40</xdr:row>
      <xdr:rowOff>140398</xdr:rowOff>
    </xdr:to>
    <xdr:cxnSp macro="">
      <xdr:nvCxnSpPr>
        <xdr:cNvPr id="120" name="直線コネクタ 119"/>
        <xdr:cNvCxnSpPr/>
      </xdr:nvCxnSpPr>
      <xdr:spPr>
        <a:xfrm flipV="1">
          <a:off x="8210550" y="6990379"/>
          <a:ext cx="695325" cy="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93008</xdr:rowOff>
    </xdr:from>
    <xdr:to>
      <xdr:col>46</xdr:col>
      <xdr:colOff>38100</xdr:colOff>
      <xdr:row>41</xdr:row>
      <xdr:rowOff>23158</xdr:rowOff>
    </xdr:to>
    <xdr:sp macro="" textlink="">
      <xdr:nvSpPr>
        <xdr:cNvPr id="121" name="楕円 120"/>
        <xdr:cNvSpPr/>
      </xdr:nvSpPr>
      <xdr:spPr>
        <a:xfrm>
          <a:off x="7413625" y="69510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140398</xdr:rowOff>
    </xdr:from>
    <xdr:to>
      <xdr:col>50</xdr:col>
      <xdr:colOff>114300</xdr:colOff>
      <xdr:row>40</xdr:row>
      <xdr:rowOff>143808</xdr:rowOff>
    </xdr:to>
    <xdr:cxnSp macro="">
      <xdr:nvCxnSpPr>
        <xdr:cNvPr id="122" name="直線コネクタ 121"/>
        <xdr:cNvCxnSpPr/>
      </xdr:nvCxnSpPr>
      <xdr:spPr>
        <a:xfrm flipV="1">
          <a:off x="7445375" y="6998398"/>
          <a:ext cx="765175"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23" name="n_1aveValue【道路】&#10;一人当たり延長"/>
        <xdr:cNvSpPr txBox="1"/>
      </xdr:nvSpPr>
      <xdr:spPr>
        <a:xfrm>
          <a:off x="7959236"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24" name="n_2aveValue【道路】&#10;一人当たり延長"/>
        <xdr:cNvSpPr txBox="1"/>
      </xdr:nvSpPr>
      <xdr:spPr>
        <a:xfrm>
          <a:off x="72258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10875</xdr:rowOff>
    </xdr:from>
    <xdr:ext cx="534377" cy="259045"/>
    <xdr:sp macro="" textlink="">
      <xdr:nvSpPr>
        <xdr:cNvPr id="125" name="n_1mainValue【道路】&#10;一人当たり延長"/>
        <xdr:cNvSpPr txBox="1"/>
      </xdr:nvSpPr>
      <xdr:spPr>
        <a:xfrm>
          <a:off x="7959236" y="704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14285</xdr:rowOff>
    </xdr:from>
    <xdr:ext cx="534377" cy="259045"/>
    <xdr:sp macro="" textlink="">
      <xdr:nvSpPr>
        <xdr:cNvPr id="126" name="n_2mainValue【道路】&#10;一人当たり延長"/>
        <xdr:cNvSpPr txBox="1"/>
      </xdr:nvSpPr>
      <xdr:spPr>
        <a:xfrm>
          <a:off x="7225811" y="70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208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208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9" name="直線コネクタ 148"/>
        <xdr:cNvCxnSpPr/>
      </xdr:nvCxnSpPr>
      <xdr:spPr>
        <a:xfrm flipV="1">
          <a:off x="39490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50" name="【橋りょう・トンネル】&#10;有形固定資産減価償却率最小値テキスト"/>
        <xdr:cNvSpPr txBox="1"/>
      </xdr:nvSpPr>
      <xdr:spPr>
        <a:xfrm>
          <a:off x="39878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51" name="直線コネクタ 150"/>
        <xdr:cNvCxnSpPr/>
      </xdr:nvCxnSpPr>
      <xdr:spPr>
        <a:xfrm>
          <a:off x="3889375" y="1084249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52" name="【橋りょう・トンネル】&#10;有形固定資産減価償却率最大値テキスト"/>
        <xdr:cNvSpPr txBox="1"/>
      </xdr:nvSpPr>
      <xdr:spPr>
        <a:xfrm>
          <a:off x="39878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xdr:cNvCxnSpPr/>
      </xdr:nvCxnSpPr>
      <xdr:spPr>
        <a:xfrm>
          <a:off x="3889375" y="955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54" name="【橋りょう・トンネル】&#10;有形固定資産減価償却率平均値テキスト"/>
        <xdr:cNvSpPr txBox="1"/>
      </xdr:nvSpPr>
      <xdr:spPr>
        <a:xfrm>
          <a:off x="39878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55" name="フローチャート: 判断 154"/>
        <xdr:cNvSpPr/>
      </xdr:nvSpPr>
      <xdr:spPr>
        <a:xfrm>
          <a:off x="38989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6" name="フローチャート: 判断 155"/>
        <xdr:cNvSpPr/>
      </xdr:nvSpPr>
      <xdr:spPr>
        <a:xfrm>
          <a:off x="3203575" y="1009675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7" name="フローチャート: 判断 156"/>
        <xdr:cNvSpPr/>
      </xdr:nvSpPr>
      <xdr:spPr>
        <a:xfrm>
          <a:off x="2428875"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xdr:rowOff>
    </xdr:from>
    <xdr:to>
      <xdr:col>24</xdr:col>
      <xdr:colOff>114300</xdr:colOff>
      <xdr:row>58</xdr:row>
      <xdr:rowOff>117094</xdr:rowOff>
    </xdr:to>
    <xdr:sp macro="" textlink="">
      <xdr:nvSpPr>
        <xdr:cNvPr id="163" name="楕円 162"/>
        <xdr:cNvSpPr/>
      </xdr:nvSpPr>
      <xdr:spPr>
        <a:xfrm>
          <a:off x="38989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38371</xdr:rowOff>
    </xdr:from>
    <xdr:ext cx="405111" cy="259045"/>
    <xdr:sp macro="" textlink="">
      <xdr:nvSpPr>
        <xdr:cNvPr id="164" name="【橋りょう・トンネル】&#10;有形固定資産減価償却率該当値テキスト"/>
        <xdr:cNvSpPr txBox="1"/>
      </xdr:nvSpPr>
      <xdr:spPr>
        <a:xfrm>
          <a:off x="3987800" y="981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6350</xdr:rowOff>
    </xdr:from>
    <xdr:to>
      <xdr:col>20</xdr:col>
      <xdr:colOff>38100</xdr:colOff>
      <xdr:row>57</xdr:row>
      <xdr:rowOff>107950</xdr:rowOff>
    </xdr:to>
    <xdr:sp macro="" textlink="">
      <xdr:nvSpPr>
        <xdr:cNvPr id="165" name="楕円 164"/>
        <xdr:cNvSpPr/>
      </xdr:nvSpPr>
      <xdr:spPr>
        <a:xfrm>
          <a:off x="3203575" y="97790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57150</xdr:rowOff>
    </xdr:from>
    <xdr:to>
      <xdr:col>24</xdr:col>
      <xdr:colOff>63500</xdr:colOff>
      <xdr:row>58</xdr:row>
      <xdr:rowOff>66294</xdr:rowOff>
    </xdr:to>
    <xdr:cxnSp macro="">
      <xdr:nvCxnSpPr>
        <xdr:cNvPr id="166" name="直線コネクタ 165"/>
        <xdr:cNvCxnSpPr/>
      </xdr:nvCxnSpPr>
      <xdr:spPr>
        <a:xfrm>
          <a:off x="3235325" y="9829800"/>
          <a:ext cx="714375"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36068</xdr:rowOff>
    </xdr:from>
    <xdr:to>
      <xdr:col>15</xdr:col>
      <xdr:colOff>101600</xdr:colOff>
      <xdr:row>57</xdr:row>
      <xdr:rowOff>137668</xdr:rowOff>
    </xdr:to>
    <xdr:sp macro="" textlink="">
      <xdr:nvSpPr>
        <xdr:cNvPr id="167" name="楕円 166"/>
        <xdr:cNvSpPr/>
      </xdr:nvSpPr>
      <xdr:spPr>
        <a:xfrm>
          <a:off x="2428875" y="980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57150</xdr:rowOff>
    </xdr:from>
    <xdr:to>
      <xdr:col>19</xdr:col>
      <xdr:colOff>177800</xdr:colOff>
      <xdr:row>57</xdr:row>
      <xdr:rowOff>86868</xdr:rowOff>
    </xdr:to>
    <xdr:cxnSp macro="">
      <xdr:nvCxnSpPr>
        <xdr:cNvPr id="168" name="直線コネクタ 167"/>
        <xdr:cNvCxnSpPr/>
      </xdr:nvCxnSpPr>
      <xdr:spPr>
        <a:xfrm flipV="1">
          <a:off x="2479675" y="9829800"/>
          <a:ext cx="7556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73931</xdr:rowOff>
    </xdr:from>
    <xdr:ext cx="405111" cy="259045"/>
    <xdr:sp macro="" textlink="">
      <xdr:nvSpPr>
        <xdr:cNvPr id="169" name="n_1aveValue【橋りょう・トンネル】&#10;有形固定資産減価償却率"/>
        <xdr:cNvSpPr txBox="1"/>
      </xdr:nvSpPr>
      <xdr:spPr>
        <a:xfrm>
          <a:off x="306769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124223</xdr:rowOff>
    </xdr:from>
    <xdr:ext cx="405111" cy="259045"/>
    <xdr:sp macro="" textlink="">
      <xdr:nvSpPr>
        <xdr:cNvPr id="170" name="n_2aveValue【橋りょう・トンネル】&#10;有形固定資産減価償却率"/>
        <xdr:cNvSpPr txBox="1"/>
      </xdr:nvSpPr>
      <xdr:spPr>
        <a:xfrm>
          <a:off x="2305694"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124477</xdr:rowOff>
    </xdr:from>
    <xdr:ext cx="405111" cy="259045"/>
    <xdr:sp macro="" textlink="">
      <xdr:nvSpPr>
        <xdr:cNvPr id="171" name="n_1mainValue【橋りょう・トンネル】&#10;有形固定資産減価償却率"/>
        <xdr:cNvSpPr txBox="1"/>
      </xdr:nvSpPr>
      <xdr:spPr>
        <a:xfrm>
          <a:off x="306769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154195</xdr:rowOff>
    </xdr:from>
    <xdr:ext cx="405111" cy="259045"/>
    <xdr:sp macro="" textlink="">
      <xdr:nvSpPr>
        <xdr:cNvPr id="172" name="n_2mainValue【橋りょう・トンネル】&#10;有形固定資産減価償却率"/>
        <xdr:cNvSpPr txBox="1"/>
      </xdr:nvSpPr>
      <xdr:spPr>
        <a:xfrm>
          <a:off x="2305694" y="9583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512275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5122756"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5122756"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5122756"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03260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96" name="直線コネクタ 195"/>
        <xdr:cNvCxnSpPr/>
      </xdr:nvCxnSpPr>
      <xdr:spPr>
        <a:xfrm flipV="1">
          <a:off x="8905240"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97" name="【橋りょう・トンネル】&#10;一人当たり有形固定資産（償却資産）額最小値テキスト"/>
        <xdr:cNvSpPr txBox="1"/>
      </xdr:nvSpPr>
      <xdr:spPr>
        <a:xfrm>
          <a:off x="8943975"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98" name="直線コネクタ 197"/>
        <xdr:cNvCxnSpPr/>
      </xdr:nvCxnSpPr>
      <xdr:spPr>
        <a:xfrm>
          <a:off x="8845550" y="110046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9" name="【橋りょう・トンネル】&#10;一人当たり有形固定資産（償却資産）額最大値テキスト"/>
        <xdr:cNvSpPr txBox="1"/>
      </xdr:nvSpPr>
      <xdr:spPr>
        <a:xfrm>
          <a:off x="8943975"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200" name="直線コネクタ 199"/>
        <xdr:cNvCxnSpPr/>
      </xdr:nvCxnSpPr>
      <xdr:spPr>
        <a:xfrm>
          <a:off x="8845550" y="94128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26630</xdr:rowOff>
    </xdr:from>
    <xdr:ext cx="599010" cy="259045"/>
    <xdr:sp macro="" textlink="">
      <xdr:nvSpPr>
        <xdr:cNvPr id="201" name="【橋りょう・トンネル】&#10;一人当たり有形固定資産（償却資産）額平均値テキスト"/>
        <xdr:cNvSpPr txBox="1"/>
      </xdr:nvSpPr>
      <xdr:spPr>
        <a:xfrm>
          <a:off x="8943975" y="10313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202" name="フローチャート: 判断 201"/>
        <xdr:cNvSpPr/>
      </xdr:nvSpPr>
      <xdr:spPr>
        <a:xfrm>
          <a:off x="8883650" y="1046220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203" name="フローチャート: 判断 202"/>
        <xdr:cNvSpPr/>
      </xdr:nvSpPr>
      <xdr:spPr>
        <a:xfrm>
          <a:off x="815975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204" name="フローチャート: 判断 203"/>
        <xdr:cNvSpPr/>
      </xdr:nvSpPr>
      <xdr:spPr>
        <a:xfrm>
          <a:off x="7413625" y="105305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26827</xdr:rowOff>
    </xdr:from>
    <xdr:to>
      <xdr:col>55</xdr:col>
      <xdr:colOff>50800</xdr:colOff>
      <xdr:row>61</xdr:row>
      <xdr:rowOff>128427</xdr:rowOff>
    </xdr:to>
    <xdr:sp macro="" textlink="">
      <xdr:nvSpPr>
        <xdr:cNvPr id="210" name="楕円 209"/>
        <xdr:cNvSpPr/>
      </xdr:nvSpPr>
      <xdr:spPr>
        <a:xfrm>
          <a:off x="8883650" y="104852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5254</xdr:rowOff>
    </xdr:from>
    <xdr:ext cx="599010" cy="259045"/>
    <xdr:sp macro="" textlink="">
      <xdr:nvSpPr>
        <xdr:cNvPr id="211" name="【橋りょう・トンネル】&#10;一人当たり有形固定資産（償却資産）額該当値テキスト"/>
        <xdr:cNvSpPr txBox="1"/>
      </xdr:nvSpPr>
      <xdr:spPr>
        <a:xfrm>
          <a:off x="8943975" y="1046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103103</xdr:rowOff>
    </xdr:from>
    <xdr:to>
      <xdr:col>50</xdr:col>
      <xdr:colOff>165100</xdr:colOff>
      <xdr:row>62</xdr:row>
      <xdr:rowOff>33253</xdr:rowOff>
    </xdr:to>
    <xdr:sp macro="" textlink="">
      <xdr:nvSpPr>
        <xdr:cNvPr id="212" name="楕円 211"/>
        <xdr:cNvSpPr/>
      </xdr:nvSpPr>
      <xdr:spPr>
        <a:xfrm>
          <a:off x="8159750" y="105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77627</xdr:rowOff>
    </xdr:from>
    <xdr:to>
      <xdr:col>55</xdr:col>
      <xdr:colOff>0</xdr:colOff>
      <xdr:row>61</xdr:row>
      <xdr:rowOff>153903</xdr:rowOff>
    </xdr:to>
    <xdr:cxnSp macro="">
      <xdr:nvCxnSpPr>
        <xdr:cNvPr id="213" name="直線コネクタ 212"/>
        <xdr:cNvCxnSpPr/>
      </xdr:nvCxnSpPr>
      <xdr:spPr>
        <a:xfrm flipV="1">
          <a:off x="8210550" y="10536077"/>
          <a:ext cx="695325"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109298</xdr:rowOff>
    </xdr:from>
    <xdr:to>
      <xdr:col>46</xdr:col>
      <xdr:colOff>38100</xdr:colOff>
      <xdr:row>62</xdr:row>
      <xdr:rowOff>39448</xdr:rowOff>
    </xdr:to>
    <xdr:sp macro="" textlink="">
      <xdr:nvSpPr>
        <xdr:cNvPr id="214" name="楕円 213"/>
        <xdr:cNvSpPr/>
      </xdr:nvSpPr>
      <xdr:spPr>
        <a:xfrm>
          <a:off x="7413625" y="1056774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153903</xdr:rowOff>
    </xdr:from>
    <xdr:to>
      <xdr:col>50</xdr:col>
      <xdr:colOff>114300</xdr:colOff>
      <xdr:row>61</xdr:row>
      <xdr:rowOff>160098</xdr:rowOff>
    </xdr:to>
    <xdr:cxnSp macro="">
      <xdr:nvCxnSpPr>
        <xdr:cNvPr id="215" name="直線コネクタ 214"/>
        <xdr:cNvCxnSpPr/>
      </xdr:nvCxnSpPr>
      <xdr:spPr>
        <a:xfrm flipV="1">
          <a:off x="7445375" y="10612353"/>
          <a:ext cx="765175"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985</xdr:rowOff>
    </xdr:from>
    <xdr:ext cx="599010" cy="259045"/>
    <xdr:sp macro="" textlink="">
      <xdr:nvSpPr>
        <xdr:cNvPr id="216" name="n_1aveValue【橋りょう・トンネル】&#10;一人当たり有形固定資産（償却資産）額"/>
        <xdr:cNvSpPr txBox="1"/>
      </xdr:nvSpPr>
      <xdr:spPr>
        <a:xfrm>
          <a:off x="7936445" y="1028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18742</xdr:rowOff>
    </xdr:from>
    <xdr:ext cx="599010" cy="259045"/>
    <xdr:sp macro="" textlink="">
      <xdr:nvSpPr>
        <xdr:cNvPr id="217" name="n_2aveValue【橋りょう・トンネル】&#10;一人当たり有形固定資産（償却資産）額"/>
        <xdr:cNvSpPr txBox="1"/>
      </xdr:nvSpPr>
      <xdr:spPr>
        <a:xfrm>
          <a:off x="7193495" y="1030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24380</xdr:rowOff>
    </xdr:from>
    <xdr:ext cx="599010" cy="259045"/>
    <xdr:sp macro="" textlink="">
      <xdr:nvSpPr>
        <xdr:cNvPr id="218" name="n_1mainValue【橋りょう・トンネル】&#10;一人当たり有形固定資産（償却資産）額"/>
        <xdr:cNvSpPr txBox="1"/>
      </xdr:nvSpPr>
      <xdr:spPr>
        <a:xfrm>
          <a:off x="7936445" y="1065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30575</xdr:rowOff>
    </xdr:from>
    <xdr:ext cx="599010" cy="259045"/>
    <xdr:sp macro="" textlink="">
      <xdr:nvSpPr>
        <xdr:cNvPr id="219" name="n_2mainValue【橋りょう・トンネル】&#10;一人当たり有形固定資産（償却資産）額"/>
        <xdr:cNvSpPr txBox="1"/>
      </xdr:nvSpPr>
      <xdr:spPr>
        <a:xfrm>
          <a:off x="7193495" y="1066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44" name="直線コネクタ 243"/>
        <xdr:cNvCxnSpPr/>
      </xdr:nvCxnSpPr>
      <xdr:spPr>
        <a:xfrm flipV="1">
          <a:off x="39490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45" name="【公営住宅】&#10;有形固定資産減価償却率最小値テキスト"/>
        <xdr:cNvSpPr txBox="1"/>
      </xdr:nvSpPr>
      <xdr:spPr>
        <a:xfrm>
          <a:off x="39878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6" name="直線コネクタ 245"/>
        <xdr:cNvCxnSpPr/>
      </xdr:nvCxnSpPr>
      <xdr:spPr>
        <a:xfrm>
          <a:off x="3889375" y="14908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47" name="【公営住宅】&#10;有形固定資産減価償却率最大値テキスト"/>
        <xdr:cNvSpPr txBox="1"/>
      </xdr:nvSpPr>
      <xdr:spPr>
        <a:xfrm>
          <a:off x="39878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48" name="直線コネクタ 247"/>
        <xdr:cNvCxnSpPr/>
      </xdr:nvCxnSpPr>
      <xdr:spPr>
        <a:xfrm>
          <a:off x="3889375" y="134073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49" name="【公営住宅】&#10;有形固定資産減価償却率平均値テキスト"/>
        <xdr:cNvSpPr txBox="1"/>
      </xdr:nvSpPr>
      <xdr:spPr>
        <a:xfrm>
          <a:off x="39878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50" name="フローチャート: 判断 249"/>
        <xdr:cNvSpPr/>
      </xdr:nvSpPr>
      <xdr:spPr>
        <a:xfrm>
          <a:off x="38989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51" name="フローチャート: 判断 250"/>
        <xdr:cNvSpPr/>
      </xdr:nvSpPr>
      <xdr:spPr>
        <a:xfrm>
          <a:off x="3203575" y="138728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52" name="フローチャート: 判断 251"/>
        <xdr:cNvSpPr/>
      </xdr:nvSpPr>
      <xdr:spPr>
        <a:xfrm>
          <a:off x="2428875"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107314</xdr:rowOff>
    </xdr:from>
    <xdr:to>
      <xdr:col>24</xdr:col>
      <xdr:colOff>114300</xdr:colOff>
      <xdr:row>81</xdr:row>
      <xdr:rowOff>37464</xdr:rowOff>
    </xdr:to>
    <xdr:sp macro="" textlink="">
      <xdr:nvSpPr>
        <xdr:cNvPr id="258" name="楕円 257"/>
        <xdr:cNvSpPr/>
      </xdr:nvSpPr>
      <xdr:spPr>
        <a:xfrm>
          <a:off x="38989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130191</xdr:rowOff>
    </xdr:from>
    <xdr:ext cx="405111" cy="259045"/>
    <xdr:sp macro="" textlink="">
      <xdr:nvSpPr>
        <xdr:cNvPr id="259" name="【公営住宅】&#10;有形固定資産減価償却率該当値テキスト"/>
        <xdr:cNvSpPr txBox="1"/>
      </xdr:nvSpPr>
      <xdr:spPr>
        <a:xfrm>
          <a:off x="39878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137795</xdr:rowOff>
    </xdr:from>
    <xdr:to>
      <xdr:col>20</xdr:col>
      <xdr:colOff>38100</xdr:colOff>
      <xdr:row>81</xdr:row>
      <xdr:rowOff>67945</xdr:rowOff>
    </xdr:to>
    <xdr:sp macro="" textlink="">
      <xdr:nvSpPr>
        <xdr:cNvPr id="260" name="楕円 259"/>
        <xdr:cNvSpPr/>
      </xdr:nvSpPr>
      <xdr:spPr>
        <a:xfrm>
          <a:off x="3203575" y="1385379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17145</xdr:rowOff>
    </xdr:to>
    <xdr:cxnSp macro="">
      <xdr:nvCxnSpPr>
        <xdr:cNvPr id="261" name="直線コネクタ 260"/>
        <xdr:cNvCxnSpPr/>
      </xdr:nvCxnSpPr>
      <xdr:spPr>
        <a:xfrm flipV="1">
          <a:off x="3235325" y="13874114"/>
          <a:ext cx="714375"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168275</xdr:rowOff>
    </xdr:from>
    <xdr:to>
      <xdr:col>15</xdr:col>
      <xdr:colOff>101600</xdr:colOff>
      <xdr:row>81</xdr:row>
      <xdr:rowOff>98425</xdr:rowOff>
    </xdr:to>
    <xdr:sp macro="" textlink="">
      <xdr:nvSpPr>
        <xdr:cNvPr id="262" name="楕円 261"/>
        <xdr:cNvSpPr/>
      </xdr:nvSpPr>
      <xdr:spPr>
        <a:xfrm>
          <a:off x="2428875"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17145</xdr:rowOff>
    </xdr:from>
    <xdr:to>
      <xdr:col>19</xdr:col>
      <xdr:colOff>177800</xdr:colOff>
      <xdr:row>81</xdr:row>
      <xdr:rowOff>47625</xdr:rowOff>
    </xdr:to>
    <xdr:cxnSp macro="">
      <xdr:nvCxnSpPr>
        <xdr:cNvPr id="263" name="直線コネクタ 262"/>
        <xdr:cNvCxnSpPr/>
      </xdr:nvCxnSpPr>
      <xdr:spPr>
        <a:xfrm flipV="1">
          <a:off x="2479675" y="13904595"/>
          <a:ext cx="7556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78122</xdr:rowOff>
    </xdr:from>
    <xdr:ext cx="405111" cy="259045"/>
    <xdr:sp macro="" textlink="">
      <xdr:nvSpPr>
        <xdr:cNvPr id="264" name="n_1aveValue【公営住宅】&#10;有形固定資産減価償却率"/>
        <xdr:cNvSpPr txBox="1"/>
      </xdr:nvSpPr>
      <xdr:spPr>
        <a:xfrm>
          <a:off x="306769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65" name="n_2aveValue【公営住宅】&#10;有形固定資産減価償却率"/>
        <xdr:cNvSpPr txBox="1"/>
      </xdr:nvSpPr>
      <xdr:spPr>
        <a:xfrm>
          <a:off x="230569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84472</xdr:rowOff>
    </xdr:from>
    <xdr:ext cx="405111" cy="259045"/>
    <xdr:sp macro="" textlink="">
      <xdr:nvSpPr>
        <xdr:cNvPr id="266" name="n_1mainValue【公営住宅】&#10;有形固定資産減価償却率"/>
        <xdr:cNvSpPr txBox="1"/>
      </xdr:nvSpPr>
      <xdr:spPr>
        <a:xfrm>
          <a:off x="306769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114952</xdr:rowOff>
    </xdr:from>
    <xdr:ext cx="405111" cy="259045"/>
    <xdr:sp macro="" textlink="">
      <xdr:nvSpPr>
        <xdr:cNvPr id="267" name="n_2mainValue【公営住宅】&#10;有形固定資産減価償却率"/>
        <xdr:cNvSpPr txBox="1"/>
      </xdr:nvSpPr>
      <xdr:spPr>
        <a:xfrm>
          <a:off x="230569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1" name="テキスト ボックス 280"/>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3" name="テキスト ボックス 282"/>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5" name="テキスト ボックス 284"/>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89" name="直線コネクタ 288"/>
        <xdr:cNvCxnSpPr/>
      </xdr:nvCxnSpPr>
      <xdr:spPr>
        <a:xfrm flipV="1">
          <a:off x="8905240"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90" name="【公営住宅】&#10;一人当たり面積最小値テキスト"/>
        <xdr:cNvSpPr txBox="1"/>
      </xdr:nvSpPr>
      <xdr:spPr>
        <a:xfrm>
          <a:off x="8943975"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91" name="直線コネクタ 290"/>
        <xdr:cNvCxnSpPr/>
      </xdr:nvCxnSpPr>
      <xdr:spPr>
        <a:xfrm>
          <a:off x="8845550" y="147767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92" name="【公営住宅】&#10;一人当たり面積最大値テキスト"/>
        <xdr:cNvSpPr txBox="1"/>
      </xdr:nvSpPr>
      <xdr:spPr>
        <a:xfrm>
          <a:off x="8943975"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93" name="直線コネクタ 292"/>
        <xdr:cNvCxnSpPr/>
      </xdr:nvCxnSpPr>
      <xdr:spPr>
        <a:xfrm>
          <a:off x="8845550" y="1350435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94" name="【公営住宅】&#10;一人当たり面積平均値テキスト"/>
        <xdr:cNvSpPr txBox="1"/>
      </xdr:nvSpPr>
      <xdr:spPr>
        <a:xfrm>
          <a:off x="8943975"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95" name="フローチャート: 判断 294"/>
        <xdr:cNvSpPr/>
      </xdr:nvSpPr>
      <xdr:spPr>
        <a:xfrm>
          <a:off x="8883650" y="146757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96" name="フローチャート: 判断 295"/>
        <xdr:cNvSpPr/>
      </xdr:nvSpPr>
      <xdr:spPr>
        <a:xfrm>
          <a:off x="815975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97" name="フローチャート: 判断 296"/>
        <xdr:cNvSpPr/>
      </xdr:nvSpPr>
      <xdr:spPr>
        <a:xfrm>
          <a:off x="7413625" y="1465903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125054</xdr:rowOff>
    </xdr:from>
    <xdr:to>
      <xdr:col>55</xdr:col>
      <xdr:colOff>50800</xdr:colOff>
      <xdr:row>86</xdr:row>
      <xdr:rowOff>55204</xdr:rowOff>
    </xdr:to>
    <xdr:sp macro="" textlink="">
      <xdr:nvSpPr>
        <xdr:cNvPr id="303" name="楕円 302"/>
        <xdr:cNvSpPr/>
      </xdr:nvSpPr>
      <xdr:spPr>
        <a:xfrm>
          <a:off x="8883650" y="1469830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80918</xdr:rowOff>
    </xdr:from>
    <xdr:ext cx="469744" cy="259045"/>
    <xdr:sp macro="" textlink="">
      <xdr:nvSpPr>
        <xdr:cNvPr id="304" name="【公営住宅】&#10;一人当たり面積該当値テキスト"/>
        <xdr:cNvSpPr txBox="1"/>
      </xdr:nvSpPr>
      <xdr:spPr>
        <a:xfrm>
          <a:off x="8943975" y="1465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125420</xdr:rowOff>
    </xdr:from>
    <xdr:to>
      <xdr:col>50</xdr:col>
      <xdr:colOff>165100</xdr:colOff>
      <xdr:row>86</xdr:row>
      <xdr:rowOff>55570</xdr:rowOff>
    </xdr:to>
    <xdr:sp macro="" textlink="">
      <xdr:nvSpPr>
        <xdr:cNvPr id="305" name="楕円 304"/>
        <xdr:cNvSpPr/>
      </xdr:nvSpPr>
      <xdr:spPr>
        <a:xfrm>
          <a:off x="8159750" y="1469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4404</xdr:rowOff>
    </xdr:from>
    <xdr:to>
      <xdr:col>55</xdr:col>
      <xdr:colOff>0</xdr:colOff>
      <xdr:row>86</xdr:row>
      <xdr:rowOff>4770</xdr:rowOff>
    </xdr:to>
    <xdr:cxnSp macro="">
      <xdr:nvCxnSpPr>
        <xdr:cNvPr id="306" name="直線コネクタ 305"/>
        <xdr:cNvCxnSpPr/>
      </xdr:nvCxnSpPr>
      <xdr:spPr>
        <a:xfrm flipV="1">
          <a:off x="8210550" y="14749104"/>
          <a:ext cx="695325"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125809</xdr:rowOff>
    </xdr:from>
    <xdr:to>
      <xdr:col>46</xdr:col>
      <xdr:colOff>38100</xdr:colOff>
      <xdr:row>86</xdr:row>
      <xdr:rowOff>55959</xdr:rowOff>
    </xdr:to>
    <xdr:sp macro="" textlink="">
      <xdr:nvSpPr>
        <xdr:cNvPr id="307" name="楕円 306"/>
        <xdr:cNvSpPr/>
      </xdr:nvSpPr>
      <xdr:spPr>
        <a:xfrm>
          <a:off x="7413625" y="1469905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4770</xdr:rowOff>
    </xdr:from>
    <xdr:to>
      <xdr:col>50</xdr:col>
      <xdr:colOff>114300</xdr:colOff>
      <xdr:row>86</xdr:row>
      <xdr:rowOff>5159</xdr:rowOff>
    </xdr:to>
    <xdr:cxnSp macro="">
      <xdr:nvCxnSpPr>
        <xdr:cNvPr id="308" name="直線コネクタ 307"/>
        <xdr:cNvCxnSpPr/>
      </xdr:nvCxnSpPr>
      <xdr:spPr>
        <a:xfrm flipV="1">
          <a:off x="7445375" y="14749470"/>
          <a:ext cx="765175"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309" name="n_1aveValue【公営住宅】&#10;一人当たり面積"/>
        <xdr:cNvSpPr txBox="1"/>
      </xdr:nvSpPr>
      <xdr:spPr>
        <a:xfrm>
          <a:off x="7991552"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310" name="n_2aveValue【公営住宅】&#10;一人当たり面積"/>
        <xdr:cNvSpPr txBox="1"/>
      </xdr:nvSpPr>
      <xdr:spPr>
        <a:xfrm>
          <a:off x="72581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46697</xdr:rowOff>
    </xdr:from>
    <xdr:ext cx="469744" cy="259045"/>
    <xdr:sp macro="" textlink="">
      <xdr:nvSpPr>
        <xdr:cNvPr id="311" name="n_1mainValue【公営住宅】&#10;一人当たり面積"/>
        <xdr:cNvSpPr txBox="1"/>
      </xdr:nvSpPr>
      <xdr:spPr>
        <a:xfrm>
          <a:off x="7991552" y="147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47086</xdr:rowOff>
    </xdr:from>
    <xdr:ext cx="469744" cy="259045"/>
    <xdr:sp macro="" textlink="">
      <xdr:nvSpPr>
        <xdr:cNvPr id="312" name="n_2mainValue【公営住宅】&#10;一人当たり面積"/>
        <xdr:cNvSpPr txBox="1"/>
      </xdr:nvSpPr>
      <xdr:spPr>
        <a:xfrm>
          <a:off x="7258127" y="1479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4" name="テキスト ボックス 323"/>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4" name="テキスト ボックス 333"/>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121920</xdr:rowOff>
    </xdr:to>
    <xdr:cxnSp macro="">
      <xdr:nvCxnSpPr>
        <xdr:cNvPr id="338" name="直線コネクタ 337"/>
        <xdr:cNvCxnSpPr/>
      </xdr:nvCxnSpPr>
      <xdr:spPr>
        <a:xfrm flipV="1">
          <a:off x="3949065" y="1709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340478" cy="259045"/>
    <xdr:sp macro="" textlink="">
      <xdr:nvSpPr>
        <xdr:cNvPr id="339" name="【港湾・漁港】&#10;有形固定資産減価償却率最小値テキスト"/>
        <xdr:cNvSpPr txBox="1"/>
      </xdr:nvSpPr>
      <xdr:spPr>
        <a:xfrm>
          <a:off x="3987800" y="1864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40" name="直線コネクタ 339"/>
        <xdr:cNvCxnSpPr/>
      </xdr:nvCxnSpPr>
      <xdr:spPr>
        <a:xfrm>
          <a:off x="3889375" y="1863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1" name="【港湾・漁港】&#10;有形固定資産減価償却率最大値テキスト"/>
        <xdr:cNvSpPr txBox="1"/>
      </xdr:nvSpPr>
      <xdr:spPr>
        <a:xfrm>
          <a:off x="39878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2" name="直線コネクタ 341"/>
        <xdr:cNvCxnSpPr/>
      </xdr:nvCxnSpPr>
      <xdr:spPr>
        <a:xfrm>
          <a:off x="3889375" y="1709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38479</xdr:rowOff>
    </xdr:from>
    <xdr:ext cx="405111" cy="259045"/>
    <xdr:sp macro="" textlink="">
      <xdr:nvSpPr>
        <xdr:cNvPr id="343" name="【港湾・漁港】&#10;有形固定資産減価償却率平均値テキスト"/>
        <xdr:cNvSpPr txBox="1"/>
      </xdr:nvSpPr>
      <xdr:spPr>
        <a:xfrm>
          <a:off x="3987800" y="175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344" name="フローチャート: 判断 343"/>
        <xdr:cNvSpPr/>
      </xdr:nvSpPr>
      <xdr:spPr>
        <a:xfrm>
          <a:off x="38989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40095</xdr:rowOff>
    </xdr:from>
    <xdr:to>
      <xdr:col>20</xdr:col>
      <xdr:colOff>38100</xdr:colOff>
      <xdr:row>103</xdr:row>
      <xdr:rowOff>141695</xdr:rowOff>
    </xdr:to>
    <xdr:sp macro="" textlink="">
      <xdr:nvSpPr>
        <xdr:cNvPr id="345" name="フローチャート: 判断 344"/>
        <xdr:cNvSpPr/>
      </xdr:nvSpPr>
      <xdr:spPr>
        <a:xfrm>
          <a:off x="3203575" y="176994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62956</xdr:rowOff>
    </xdr:from>
    <xdr:to>
      <xdr:col>15</xdr:col>
      <xdr:colOff>101600</xdr:colOff>
      <xdr:row>104</xdr:row>
      <xdr:rowOff>164556</xdr:rowOff>
    </xdr:to>
    <xdr:sp macro="" textlink="">
      <xdr:nvSpPr>
        <xdr:cNvPr id="346" name="フローチャート: 判断 345"/>
        <xdr:cNvSpPr/>
      </xdr:nvSpPr>
      <xdr:spPr>
        <a:xfrm>
          <a:off x="2428875"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107043</xdr:rowOff>
    </xdr:from>
    <xdr:to>
      <xdr:col>24</xdr:col>
      <xdr:colOff>114300</xdr:colOff>
      <xdr:row>104</xdr:row>
      <xdr:rowOff>37193</xdr:rowOff>
    </xdr:to>
    <xdr:sp macro="" textlink="">
      <xdr:nvSpPr>
        <xdr:cNvPr id="352" name="楕円 351"/>
        <xdr:cNvSpPr/>
      </xdr:nvSpPr>
      <xdr:spPr>
        <a:xfrm>
          <a:off x="38989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85470</xdr:rowOff>
    </xdr:from>
    <xdr:ext cx="405111" cy="259045"/>
    <xdr:sp macro="" textlink="">
      <xdr:nvSpPr>
        <xdr:cNvPr id="353" name="【港湾・漁港】&#10;有形固定資産減価償却率該当値テキスト"/>
        <xdr:cNvSpPr txBox="1"/>
      </xdr:nvSpPr>
      <xdr:spPr>
        <a:xfrm>
          <a:off x="3987800"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138068</xdr:rowOff>
    </xdr:from>
    <xdr:to>
      <xdr:col>20</xdr:col>
      <xdr:colOff>38100</xdr:colOff>
      <xdr:row>104</xdr:row>
      <xdr:rowOff>68218</xdr:rowOff>
    </xdr:to>
    <xdr:sp macro="" textlink="">
      <xdr:nvSpPr>
        <xdr:cNvPr id="354" name="楕円 353"/>
        <xdr:cNvSpPr/>
      </xdr:nvSpPr>
      <xdr:spPr>
        <a:xfrm>
          <a:off x="3203575" y="177974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157843</xdr:rowOff>
    </xdr:from>
    <xdr:to>
      <xdr:col>24</xdr:col>
      <xdr:colOff>63500</xdr:colOff>
      <xdr:row>104</xdr:row>
      <xdr:rowOff>17418</xdr:rowOff>
    </xdr:to>
    <xdr:cxnSp macro="">
      <xdr:nvCxnSpPr>
        <xdr:cNvPr id="355" name="直線コネクタ 354"/>
        <xdr:cNvCxnSpPr/>
      </xdr:nvCxnSpPr>
      <xdr:spPr>
        <a:xfrm flipV="1">
          <a:off x="3235325" y="17817193"/>
          <a:ext cx="714375"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167458</xdr:rowOff>
    </xdr:from>
    <xdr:to>
      <xdr:col>15</xdr:col>
      <xdr:colOff>101600</xdr:colOff>
      <xdr:row>104</xdr:row>
      <xdr:rowOff>97608</xdr:rowOff>
    </xdr:to>
    <xdr:sp macro="" textlink="">
      <xdr:nvSpPr>
        <xdr:cNvPr id="356" name="楕円 355"/>
        <xdr:cNvSpPr/>
      </xdr:nvSpPr>
      <xdr:spPr>
        <a:xfrm>
          <a:off x="2428875"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17418</xdr:rowOff>
    </xdr:from>
    <xdr:to>
      <xdr:col>19</xdr:col>
      <xdr:colOff>177800</xdr:colOff>
      <xdr:row>104</xdr:row>
      <xdr:rowOff>46808</xdr:rowOff>
    </xdr:to>
    <xdr:cxnSp macro="">
      <xdr:nvCxnSpPr>
        <xdr:cNvPr id="357" name="直線コネクタ 356"/>
        <xdr:cNvCxnSpPr/>
      </xdr:nvCxnSpPr>
      <xdr:spPr>
        <a:xfrm flipV="1">
          <a:off x="2479675" y="17848218"/>
          <a:ext cx="75565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158222</xdr:rowOff>
    </xdr:from>
    <xdr:ext cx="405111" cy="259045"/>
    <xdr:sp macro="" textlink="">
      <xdr:nvSpPr>
        <xdr:cNvPr id="358" name="n_1aveValue【港湾・漁港】&#10;有形固定資産減価償却率"/>
        <xdr:cNvSpPr txBox="1"/>
      </xdr:nvSpPr>
      <xdr:spPr>
        <a:xfrm>
          <a:off x="306769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155683</xdr:rowOff>
    </xdr:from>
    <xdr:ext cx="405111" cy="259045"/>
    <xdr:sp macro="" textlink="">
      <xdr:nvSpPr>
        <xdr:cNvPr id="359" name="n_2aveValue【港湾・漁港】&#10;有形固定資産減価償却率"/>
        <xdr:cNvSpPr txBox="1"/>
      </xdr:nvSpPr>
      <xdr:spPr>
        <a:xfrm>
          <a:off x="230569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59345</xdr:rowOff>
    </xdr:from>
    <xdr:ext cx="405111" cy="259045"/>
    <xdr:sp macro="" textlink="">
      <xdr:nvSpPr>
        <xdr:cNvPr id="360" name="n_1mainValue【港湾・漁港】&#10;有形固定資産減価償却率"/>
        <xdr:cNvSpPr txBox="1"/>
      </xdr:nvSpPr>
      <xdr:spPr>
        <a:xfrm>
          <a:off x="3067694"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114135</xdr:rowOff>
    </xdr:from>
    <xdr:ext cx="405111" cy="259045"/>
    <xdr:sp macro="" textlink="">
      <xdr:nvSpPr>
        <xdr:cNvPr id="361" name="n_2mainValue【港湾・漁港】&#10;有形固定資産減価償却率"/>
        <xdr:cNvSpPr txBox="1"/>
      </xdr:nvSpPr>
      <xdr:spPr>
        <a:xfrm>
          <a:off x="230569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2" name="直線コネクタ 371"/>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3" name="テキスト ボックス 372"/>
        <xdr:cNvSpPr txBox="1"/>
      </xdr:nvSpPr>
      <xdr:spPr>
        <a:xfrm>
          <a:off x="5412239"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4" name="直線コネクタ 373"/>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5" name="テキスト ボックス 374"/>
        <xdr:cNvSpPr txBox="1"/>
      </xdr:nvSpPr>
      <xdr:spPr>
        <a:xfrm>
          <a:off x="5122756"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6" name="直線コネクタ 375"/>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7" name="テキスト ボックス 376"/>
        <xdr:cNvSpPr txBox="1"/>
      </xdr:nvSpPr>
      <xdr:spPr>
        <a:xfrm>
          <a:off x="5122756"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8" name="直線コネクタ 377"/>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9" name="テキスト ボックス 378"/>
        <xdr:cNvSpPr txBox="1"/>
      </xdr:nvSpPr>
      <xdr:spPr>
        <a:xfrm>
          <a:off x="5122756"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0" name="直線コネクタ 379"/>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1" name="テキスト ボックス 380"/>
        <xdr:cNvSpPr txBox="1"/>
      </xdr:nvSpPr>
      <xdr:spPr>
        <a:xfrm>
          <a:off x="5122756"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2" name="直線コネクタ 381"/>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83" name="テキスト ボックス 382"/>
        <xdr:cNvSpPr txBox="1"/>
      </xdr:nvSpPr>
      <xdr:spPr>
        <a:xfrm>
          <a:off x="5122756"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5" name="テキスト ボックス 384"/>
        <xdr:cNvSpPr txBox="1"/>
      </xdr:nvSpPr>
      <xdr:spPr>
        <a:xfrm>
          <a:off x="5122756"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159685</xdr:rowOff>
    </xdr:from>
    <xdr:to>
      <xdr:col>54</xdr:col>
      <xdr:colOff>189865</xdr:colOff>
      <xdr:row>109</xdr:row>
      <xdr:rowOff>33899</xdr:rowOff>
    </xdr:to>
    <xdr:cxnSp macro="">
      <xdr:nvCxnSpPr>
        <xdr:cNvPr id="387" name="直線コネクタ 386"/>
        <xdr:cNvCxnSpPr/>
      </xdr:nvCxnSpPr>
      <xdr:spPr>
        <a:xfrm flipV="1">
          <a:off x="8905240" y="17133235"/>
          <a:ext cx="0" cy="158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37726</xdr:rowOff>
    </xdr:from>
    <xdr:ext cx="378565" cy="259045"/>
    <xdr:sp macro="" textlink="">
      <xdr:nvSpPr>
        <xdr:cNvPr id="388" name="【港湾・漁港】&#10;一人当たり有形固定資産（償却資産）額最小値テキスト"/>
        <xdr:cNvSpPr txBox="1"/>
      </xdr:nvSpPr>
      <xdr:spPr>
        <a:xfrm>
          <a:off x="8943975" y="1872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33899</xdr:rowOff>
    </xdr:from>
    <xdr:to>
      <xdr:col>55</xdr:col>
      <xdr:colOff>88900</xdr:colOff>
      <xdr:row>109</xdr:row>
      <xdr:rowOff>33899</xdr:rowOff>
    </xdr:to>
    <xdr:cxnSp macro="">
      <xdr:nvCxnSpPr>
        <xdr:cNvPr id="389" name="直線コネクタ 388"/>
        <xdr:cNvCxnSpPr/>
      </xdr:nvCxnSpPr>
      <xdr:spPr>
        <a:xfrm>
          <a:off x="8845550" y="187219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106362</xdr:rowOff>
    </xdr:from>
    <xdr:ext cx="599010" cy="259045"/>
    <xdr:sp macro="" textlink="">
      <xdr:nvSpPr>
        <xdr:cNvPr id="390" name="【港湾・漁港】&#10;一人当たり有形固定資産（償却資産）額最大値テキスト"/>
        <xdr:cNvSpPr txBox="1"/>
      </xdr:nvSpPr>
      <xdr:spPr>
        <a:xfrm>
          <a:off x="8943975" y="169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159685</xdr:rowOff>
    </xdr:from>
    <xdr:to>
      <xdr:col>55</xdr:col>
      <xdr:colOff>88900</xdr:colOff>
      <xdr:row>99</xdr:row>
      <xdr:rowOff>159685</xdr:rowOff>
    </xdr:to>
    <xdr:cxnSp macro="">
      <xdr:nvCxnSpPr>
        <xdr:cNvPr id="391" name="直線コネクタ 390"/>
        <xdr:cNvCxnSpPr/>
      </xdr:nvCxnSpPr>
      <xdr:spPr>
        <a:xfrm>
          <a:off x="8845550" y="171332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8379</xdr:rowOff>
    </xdr:from>
    <xdr:ext cx="599010" cy="259045"/>
    <xdr:sp macro="" textlink="">
      <xdr:nvSpPr>
        <xdr:cNvPr id="392" name="【港湾・漁港】&#10;一人当たり有形固定資産（償却資産）額平均値テキスト"/>
        <xdr:cNvSpPr txBox="1"/>
      </xdr:nvSpPr>
      <xdr:spPr>
        <a:xfrm>
          <a:off x="8943975" y="18182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29952</xdr:rowOff>
    </xdr:from>
    <xdr:to>
      <xdr:col>55</xdr:col>
      <xdr:colOff>50800</xdr:colOff>
      <xdr:row>106</xdr:row>
      <xdr:rowOff>131552</xdr:rowOff>
    </xdr:to>
    <xdr:sp macro="" textlink="">
      <xdr:nvSpPr>
        <xdr:cNvPr id="393" name="フローチャート: 判断 392"/>
        <xdr:cNvSpPr/>
      </xdr:nvSpPr>
      <xdr:spPr>
        <a:xfrm>
          <a:off x="8883650" y="182036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27130</xdr:rowOff>
    </xdr:from>
    <xdr:to>
      <xdr:col>50</xdr:col>
      <xdr:colOff>165100</xdr:colOff>
      <xdr:row>106</xdr:row>
      <xdr:rowOff>128730</xdr:rowOff>
    </xdr:to>
    <xdr:sp macro="" textlink="">
      <xdr:nvSpPr>
        <xdr:cNvPr id="394" name="フローチャート: 判断 393"/>
        <xdr:cNvSpPr/>
      </xdr:nvSpPr>
      <xdr:spPr>
        <a:xfrm>
          <a:off x="815975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156307</xdr:rowOff>
    </xdr:from>
    <xdr:to>
      <xdr:col>46</xdr:col>
      <xdr:colOff>38100</xdr:colOff>
      <xdr:row>107</xdr:row>
      <xdr:rowOff>86457</xdr:rowOff>
    </xdr:to>
    <xdr:sp macro="" textlink="">
      <xdr:nvSpPr>
        <xdr:cNvPr id="395" name="フローチャート: 判断 394"/>
        <xdr:cNvSpPr/>
      </xdr:nvSpPr>
      <xdr:spPr>
        <a:xfrm>
          <a:off x="7413625" y="183300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138717</xdr:rowOff>
    </xdr:from>
    <xdr:to>
      <xdr:col>55</xdr:col>
      <xdr:colOff>50800</xdr:colOff>
      <xdr:row>104</xdr:row>
      <xdr:rowOff>68867</xdr:rowOff>
    </xdr:to>
    <xdr:sp macro="" textlink="">
      <xdr:nvSpPr>
        <xdr:cNvPr id="401" name="楕円 400"/>
        <xdr:cNvSpPr/>
      </xdr:nvSpPr>
      <xdr:spPr>
        <a:xfrm>
          <a:off x="8883650" y="1779806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161594</xdr:rowOff>
    </xdr:from>
    <xdr:ext cx="599010" cy="259045"/>
    <xdr:sp macro="" textlink="">
      <xdr:nvSpPr>
        <xdr:cNvPr id="402" name="【港湾・漁港】&#10;一人当たり有形固定資産（償却資産）額該当値テキスト"/>
        <xdr:cNvSpPr txBox="1"/>
      </xdr:nvSpPr>
      <xdr:spPr>
        <a:xfrm>
          <a:off x="8943975" y="1764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148459</xdr:rowOff>
    </xdr:from>
    <xdr:to>
      <xdr:col>50</xdr:col>
      <xdr:colOff>165100</xdr:colOff>
      <xdr:row>104</xdr:row>
      <xdr:rowOff>78609</xdr:rowOff>
    </xdr:to>
    <xdr:sp macro="" textlink="">
      <xdr:nvSpPr>
        <xdr:cNvPr id="403" name="楕円 402"/>
        <xdr:cNvSpPr/>
      </xdr:nvSpPr>
      <xdr:spPr>
        <a:xfrm>
          <a:off x="8159750" y="1780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18067</xdr:rowOff>
    </xdr:from>
    <xdr:to>
      <xdr:col>55</xdr:col>
      <xdr:colOff>0</xdr:colOff>
      <xdr:row>104</xdr:row>
      <xdr:rowOff>27809</xdr:rowOff>
    </xdr:to>
    <xdr:cxnSp macro="">
      <xdr:nvCxnSpPr>
        <xdr:cNvPr id="404" name="直線コネクタ 403"/>
        <xdr:cNvCxnSpPr/>
      </xdr:nvCxnSpPr>
      <xdr:spPr>
        <a:xfrm flipV="1">
          <a:off x="8210550" y="17848867"/>
          <a:ext cx="695325" cy="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158341</xdr:rowOff>
    </xdr:from>
    <xdr:to>
      <xdr:col>46</xdr:col>
      <xdr:colOff>38100</xdr:colOff>
      <xdr:row>104</xdr:row>
      <xdr:rowOff>88491</xdr:rowOff>
    </xdr:to>
    <xdr:sp macro="" textlink="">
      <xdr:nvSpPr>
        <xdr:cNvPr id="405" name="楕円 404"/>
        <xdr:cNvSpPr/>
      </xdr:nvSpPr>
      <xdr:spPr>
        <a:xfrm>
          <a:off x="7413625" y="1781769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27809</xdr:rowOff>
    </xdr:from>
    <xdr:to>
      <xdr:col>50</xdr:col>
      <xdr:colOff>114300</xdr:colOff>
      <xdr:row>104</xdr:row>
      <xdr:rowOff>37691</xdr:rowOff>
    </xdr:to>
    <xdr:cxnSp macro="">
      <xdr:nvCxnSpPr>
        <xdr:cNvPr id="406" name="直線コネクタ 405"/>
        <xdr:cNvCxnSpPr/>
      </xdr:nvCxnSpPr>
      <xdr:spPr>
        <a:xfrm flipV="1">
          <a:off x="7445375" y="17858609"/>
          <a:ext cx="765175" cy="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119857</xdr:rowOff>
    </xdr:from>
    <xdr:ext cx="599010" cy="259045"/>
    <xdr:sp macro="" textlink="">
      <xdr:nvSpPr>
        <xdr:cNvPr id="407" name="n_1aveValue【港湾・漁港】&#10;一人当たり有形固定資産（償却資産）額"/>
        <xdr:cNvSpPr txBox="1"/>
      </xdr:nvSpPr>
      <xdr:spPr>
        <a:xfrm>
          <a:off x="7936445" y="182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77584</xdr:rowOff>
    </xdr:from>
    <xdr:ext cx="599010" cy="259045"/>
    <xdr:sp macro="" textlink="">
      <xdr:nvSpPr>
        <xdr:cNvPr id="408" name="n_2aveValue【港湾・漁港】&#10;一人当たり有形固定資産（償却資産）額"/>
        <xdr:cNvSpPr txBox="1"/>
      </xdr:nvSpPr>
      <xdr:spPr>
        <a:xfrm>
          <a:off x="7193495" y="1842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102</xdr:row>
      <xdr:rowOff>95136</xdr:rowOff>
    </xdr:from>
    <xdr:ext cx="599010" cy="259045"/>
    <xdr:sp macro="" textlink="">
      <xdr:nvSpPr>
        <xdr:cNvPr id="409" name="n_1mainValue【港湾・漁港】&#10;一人当たり有形固定資産（償却資産）額"/>
        <xdr:cNvSpPr txBox="1"/>
      </xdr:nvSpPr>
      <xdr:spPr>
        <a:xfrm>
          <a:off x="7936445" y="1758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102</xdr:row>
      <xdr:rowOff>105018</xdr:rowOff>
    </xdr:from>
    <xdr:ext cx="599010" cy="259045"/>
    <xdr:sp macro="" textlink="">
      <xdr:nvSpPr>
        <xdr:cNvPr id="410" name="n_2mainValue【港湾・漁港】&#10;一人当たり有形固定資産（償却資産）額"/>
        <xdr:cNvSpPr txBox="1"/>
      </xdr:nvSpPr>
      <xdr:spPr>
        <a:xfrm>
          <a:off x="7193495" y="17592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1" name="テキスト ボックス 420"/>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3" name="テキスト ボックス 422"/>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1" name="テキスト ボックス 430"/>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435" name="直線コネクタ 434"/>
        <xdr:cNvCxnSpPr/>
      </xdr:nvCxnSpPr>
      <xdr:spPr>
        <a:xfrm flipV="1">
          <a:off x="13889989"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436" name="【認定こども園・幼稚園・保育所】&#10;有形固定資産減価償却率最小値テキスト"/>
        <xdr:cNvSpPr txBox="1"/>
      </xdr:nvSpPr>
      <xdr:spPr>
        <a:xfrm>
          <a:off x="13928725"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437" name="直線コネクタ 436"/>
        <xdr:cNvCxnSpPr/>
      </xdr:nvCxnSpPr>
      <xdr:spPr>
        <a:xfrm>
          <a:off x="13801725" y="71151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8" name="【認定こども園・幼稚園・保育所】&#10;有形固定資産減価償却率最大値テキスト"/>
        <xdr:cNvSpPr txBox="1"/>
      </xdr:nvSpPr>
      <xdr:spPr>
        <a:xfrm>
          <a:off x="13928725"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9" name="直線コネクタ 438"/>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78757</xdr:rowOff>
    </xdr:from>
    <xdr:ext cx="405111" cy="259045"/>
    <xdr:sp macro="" textlink="">
      <xdr:nvSpPr>
        <xdr:cNvPr id="440" name="【認定こども園・幼稚園・保育所】&#10;有形固定資産減価償却率平均値テキスト"/>
        <xdr:cNvSpPr txBox="1"/>
      </xdr:nvSpPr>
      <xdr:spPr>
        <a:xfrm>
          <a:off x="13928725" y="642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41" name="フローチャート: 判断 440"/>
        <xdr:cNvSpPr/>
      </xdr:nvSpPr>
      <xdr:spPr>
        <a:xfrm>
          <a:off x="13839825" y="6570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42" name="フローチャート: 判断 441"/>
        <xdr:cNvSpPr/>
      </xdr:nvSpPr>
      <xdr:spPr>
        <a:xfrm>
          <a:off x="13115925"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43" name="フローチャート: 判断 442"/>
        <xdr:cNvSpPr/>
      </xdr:nvSpPr>
      <xdr:spPr>
        <a:xfrm>
          <a:off x="123698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80645</xdr:rowOff>
    </xdr:from>
    <xdr:to>
      <xdr:col>85</xdr:col>
      <xdr:colOff>177800</xdr:colOff>
      <xdr:row>40</xdr:row>
      <xdr:rowOff>10795</xdr:rowOff>
    </xdr:to>
    <xdr:sp macro="" textlink="">
      <xdr:nvSpPr>
        <xdr:cNvPr id="449" name="楕円 448"/>
        <xdr:cNvSpPr/>
      </xdr:nvSpPr>
      <xdr:spPr>
        <a:xfrm>
          <a:off x="13839825" y="67671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59072</xdr:rowOff>
    </xdr:from>
    <xdr:ext cx="405111" cy="259045"/>
    <xdr:sp macro="" textlink="">
      <xdr:nvSpPr>
        <xdr:cNvPr id="450" name="【認定こども園・幼稚園・保育所】&#10;有形固定資産減価償却率該当値テキスト"/>
        <xdr:cNvSpPr txBox="1"/>
      </xdr:nvSpPr>
      <xdr:spPr>
        <a:xfrm>
          <a:off x="13928725"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80645</xdr:rowOff>
    </xdr:from>
    <xdr:to>
      <xdr:col>81</xdr:col>
      <xdr:colOff>101600</xdr:colOff>
      <xdr:row>40</xdr:row>
      <xdr:rowOff>10795</xdr:rowOff>
    </xdr:to>
    <xdr:sp macro="" textlink="">
      <xdr:nvSpPr>
        <xdr:cNvPr id="451" name="楕円 450"/>
        <xdr:cNvSpPr/>
      </xdr:nvSpPr>
      <xdr:spPr>
        <a:xfrm>
          <a:off x="13115925"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131445</xdr:rowOff>
    </xdr:from>
    <xdr:to>
      <xdr:col>85</xdr:col>
      <xdr:colOff>127000</xdr:colOff>
      <xdr:row>39</xdr:row>
      <xdr:rowOff>131445</xdr:rowOff>
    </xdr:to>
    <xdr:cxnSp macro="">
      <xdr:nvCxnSpPr>
        <xdr:cNvPr id="452" name="直線コネクタ 451"/>
        <xdr:cNvCxnSpPr/>
      </xdr:nvCxnSpPr>
      <xdr:spPr>
        <a:xfrm>
          <a:off x="13166725" y="681799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19685</xdr:rowOff>
    </xdr:from>
    <xdr:to>
      <xdr:col>76</xdr:col>
      <xdr:colOff>165100</xdr:colOff>
      <xdr:row>39</xdr:row>
      <xdr:rowOff>121285</xdr:rowOff>
    </xdr:to>
    <xdr:sp macro="" textlink="">
      <xdr:nvSpPr>
        <xdr:cNvPr id="453" name="楕円 452"/>
        <xdr:cNvSpPr/>
      </xdr:nvSpPr>
      <xdr:spPr>
        <a:xfrm>
          <a:off x="123698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70485</xdr:rowOff>
    </xdr:from>
    <xdr:to>
      <xdr:col>81</xdr:col>
      <xdr:colOff>50800</xdr:colOff>
      <xdr:row>39</xdr:row>
      <xdr:rowOff>131445</xdr:rowOff>
    </xdr:to>
    <xdr:cxnSp macro="">
      <xdr:nvCxnSpPr>
        <xdr:cNvPr id="454" name="直線コネクタ 453"/>
        <xdr:cNvCxnSpPr/>
      </xdr:nvCxnSpPr>
      <xdr:spPr>
        <a:xfrm>
          <a:off x="12420600" y="6757035"/>
          <a:ext cx="74612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55" name="n_1aveValue【認定こども園・幼稚園・保育所】&#10;有形固定資産減価償却率"/>
        <xdr:cNvSpPr txBox="1"/>
      </xdr:nvSpPr>
      <xdr:spPr>
        <a:xfrm>
          <a:off x="12980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456" name="n_2aveValue【認定こども園・幼稚園・保育所】&#10;有形固定資産減価償却率"/>
        <xdr:cNvSpPr txBox="1"/>
      </xdr:nvSpPr>
      <xdr:spPr>
        <a:xfrm>
          <a:off x="12246619"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1922</xdr:rowOff>
    </xdr:from>
    <xdr:ext cx="405111" cy="259045"/>
    <xdr:sp macro="" textlink="">
      <xdr:nvSpPr>
        <xdr:cNvPr id="457" name="n_1mainValue【認定こども園・幼稚園・保育所】&#10;有形固定資産減価償却率"/>
        <xdr:cNvSpPr txBox="1"/>
      </xdr:nvSpPr>
      <xdr:spPr>
        <a:xfrm>
          <a:off x="129800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112412</xdr:rowOff>
    </xdr:from>
    <xdr:ext cx="405111" cy="259045"/>
    <xdr:sp macro="" textlink="">
      <xdr:nvSpPr>
        <xdr:cNvPr id="458" name="n_2mainValue【認定こども園・幼稚園・保育所】&#10;有形固定資産減価償却率"/>
        <xdr:cNvSpPr txBox="1"/>
      </xdr:nvSpPr>
      <xdr:spPr>
        <a:xfrm>
          <a:off x="12246619"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0" name="テキスト ボックス 469"/>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2" name="テキスト ボックス 471"/>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4" name="テキスト ボックス 473"/>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6" name="テキスト ボックス 475"/>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8" name="テキスト ボックス 477"/>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0" name="テキスト ボックス 479"/>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2" name="テキスト ボックス 481"/>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84" name="直線コネクタ 483"/>
        <xdr:cNvCxnSpPr/>
      </xdr:nvCxnSpPr>
      <xdr:spPr>
        <a:xfrm flipV="1">
          <a:off x="188461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5" name="【認定こども園・幼稚園・保育所】&#10;一人当たり面積最小値テキスト"/>
        <xdr:cNvSpPr txBox="1"/>
      </xdr:nvSpPr>
      <xdr:spPr>
        <a:xfrm>
          <a:off x="188849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6" name="直線コネクタ 485"/>
        <xdr:cNvCxnSpPr/>
      </xdr:nvCxnSpPr>
      <xdr:spPr>
        <a:xfrm>
          <a:off x="18786475" y="72411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87" name="【認定こども園・幼稚園・保育所】&#10;一人当たり面積最大値テキスト"/>
        <xdr:cNvSpPr txBox="1"/>
      </xdr:nvSpPr>
      <xdr:spPr>
        <a:xfrm>
          <a:off x="188849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88" name="直線コネクタ 487"/>
        <xdr:cNvCxnSpPr/>
      </xdr:nvCxnSpPr>
      <xdr:spPr>
        <a:xfrm>
          <a:off x="18786475" y="56866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23784</xdr:rowOff>
    </xdr:from>
    <xdr:ext cx="469744" cy="259045"/>
    <xdr:sp macro="" textlink="">
      <xdr:nvSpPr>
        <xdr:cNvPr id="489" name="【認定こども園・幼稚園・保育所】&#10;一人当たり面積平均値テキスト"/>
        <xdr:cNvSpPr txBox="1"/>
      </xdr:nvSpPr>
      <xdr:spPr>
        <a:xfrm>
          <a:off x="188849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90" name="フローチャート: 判断 489"/>
        <xdr:cNvSpPr/>
      </xdr:nvSpPr>
      <xdr:spPr>
        <a:xfrm>
          <a:off x="187960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91" name="フローチャート: 判断 490"/>
        <xdr:cNvSpPr/>
      </xdr:nvSpPr>
      <xdr:spPr>
        <a:xfrm>
          <a:off x="18100675" y="67560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92" name="フローチャート: 判断 491"/>
        <xdr:cNvSpPr/>
      </xdr:nvSpPr>
      <xdr:spPr>
        <a:xfrm>
          <a:off x="17325975"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98878</xdr:rowOff>
    </xdr:from>
    <xdr:to>
      <xdr:col>116</xdr:col>
      <xdr:colOff>114300</xdr:colOff>
      <xdr:row>42</xdr:row>
      <xdr:rowOff>29028</xdr:rowOff>
    </xdr:to>
    <xdr:sp macro="" textlink="">
      <xdr:nvSpPr>
        <xdr:cNvPr id="498" name="楕円 497"/>
        <xdr:cNvSpPr/>
      </xdr:nvSpPr>
      <xdr:spPr>
        <a:xfrm>
          <a:off x="187960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13805</xdr:rowOff>
    </xdr:from>
    <xdr:ext cx="469744" cy="259045"/>
    <xdr:sp macro="" textlink="">
      <xdr:nvSpPr>
        <xdr:cNvPr id="499" name="【認定こども園・幼稚園・保育所】&#10;一人当たり面積該当値テキスト"/>
        <xdr:cNvSpPr txBox="1"/>
      </xdr:nvSpPr>
      <xdr:spPr>
        <a:xfrm>
          <a:off x="18884900" y="704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102144</xdr:rowOff>
    </xdr:from>
    <xdr:to>
      <xdr:col>112</xdr:col>
      <xdr:colOff>38100</xdr:colOff>
      <xdr:row>42</xdr:row>
      <xdr:rowOff>32294</xdr:rowOff>
    </xdr:to>
    <xdr:sp macro="" textlink="">
      <xdr:nvSpPr>
        <xdr:cNvPr id="500" name="楕円 499"/>
        <xdr:cNvSpPr/>
      </xdr:nvSpPr>
      <xdr:spPr>
        <a:xfrm>
          <a:off x="18100675" y="713159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149678</xdr:rowOff>
    </xdr:from>
    <xdr:to>
      <xdr:col>116</xdr:col>
      <xdr:colOff>63500</xdr:colOff>
      <xdr:row>41</xdr:row>
      <xdr:rowOff>152944</xdr:rowOff>
    </xdr:to>
    <xdr:cxnSp macro="">
      <xdr:nvCxnSpPr>
        <xdr:cNvPr id="501" name="直線コネクタ 500"/>
        <xdr:cNvCxnSpPr/>
      </xdr:nvCxnSpPr>
      <xdr:spPr>
        <a:xfrm flipV="1">
          <a:off x="18132425" y="7179128"/>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102144</xdr:rowOff>
    </xdr:from>
    <xdr:to>
      <xdr:col>107</xdr:col>
      <xdr:colOff>101600</xdr:colOff>
      <xdr:row>42</xdr:row>
      <xdr:rowOff>32294</xdr:rowOff>
    </xdr:to>
    <xdr:sp macro="" textlink="">
      <xdr:nvSpPr>
        <xdr:cNvPr id="502" name="楕円 501"/>
        <xdr:cNvSpPr/>
      </xdr:nvSpPr>
      <xdr:spPr>
        <a:xfrm>
          <a:off x="17325975" y="71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152944</xdr:rowOff>
    </xdr:from>
    <xdr:to>
      <xdr:col>111</xdr:col>
      <xdr:colOff>177800</xdr:colOff>
      <xdr:row>41</xdr:row>
      <xdr:rowOff>152944</xdr:rowOff>
    </xdr:to>
    <xdr:cxnSp macro="">
      <xdr:nvCxnSpPr>
        <xdr:cNvPr id="503" name="直線コネクタ 502"/>
        <xdr:cNvCxnSpPr/>
      </xdr:nvCxnSpPr>
      <xdr:spPr>
        <a:xfrm>
          <a:off x="17376775" y="718239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16164</xdr:rowOff>
    </xdr:from>
    <xdr:ext cx="469744" cy="259045"/>
    <xdr:sp macro="" textlink="">
      <xdr:nvSpPr>
        <xdr:cNvPr id="504" name="n_1aveValue【認定こども園・幼稚園・保育所】&#10;一人当たり面積"/>
        <xdr:cNvSpPr txBox="1"/>
      </xdr:nvSpPr>
      <xdr:spPr>
        <a:xfrm>
          <a:off x="17932477" y="653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505" name="n_2aveValue【認定こども園・幼稚園・保育所】&#10;一人当たり面積"/>
        <xdr:cNvSpPr txBox="1"/>
      </xdr:nvSpPr>
      <xdr:spPr>
        <a:xfrm>
          <a:off x="1717047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23421</xdr:rowOff>
    </xdr:from>
    <xdr:ext cx="469744" cy="259045"/>
    <xdr:sp macro="" textlink="">
      <xdr:nvSpPr>
        <xdr:cNvPr id="506" name="n_1mainValue【認定こども園・幼稚園・保育所】&#10;一人当たり面積"/>
        <xdr:cNvSpPr txBox="1"/>
      </xdr:nvSpPr>
      <xdr:spPr>
        <a:xfrm>
          <a:off x="1793247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23421</xdr:rowOff>
    </xdr:from>
    <xdr:ext cx="469744" cy="259045"/>
    <xdr:sp macro="" textlink="">
      <xdr:nvSpPr>
        <xdr:cNvPr id="507" name="n_2mainValue【認定こども園・幼稚園・保育所】&#10;一人当たり面積"/>
        <xdr:cNvSpPr txBox="1"/>
      </xdr:nvSpPr>
      <xdr:spPr>
        <a:xfrm>
          <a:off x="17170477" y="72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534" name="直線コネクタ 533"/>
        <xdr:cNvCxnSpPr/>
      </xdr:nvCxnSpPr>
      <xdr:spPr>
        <a:xfrm flipV="1">
          <a:off x="13889989"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535" name="【学校施設】&#10;有形固定資産減価償却率最小値テキスト"/>
        <xdr:cNvSpPr txBox="1"/>
      </xdr:nvSpPr>
      <xdr:spPr>
        <a:xfrm>
          <a:off x="13928725"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536" name="直線コネクタ 535"/>
        <xdr:cNvCxnSpPr/>
      </xdr:nvCxnSpPr>
      <xdr:spPr>
        <a:xfrm>
          <a:off x="13801725" y="111328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537" name="【学校施設】&#10;有形固定資産減価償却率最大値テキスト"/>
        <xdr:cNvSpPr txBox="1"/>
      </xdr:nvSpPr>
      <xdr:spPr>
        <a:xfrm>
          <a:off x="13928725"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538" name="直線コネクタ 537"/>
        <xdr:cNvCxnSpPr/>
      </xdr:nvCxnSpPr>
      <xdr:spPr>
        <a:xfrm>
          <a:off x="13801725" y="96534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112503</xdr:rowOff>
    </xdr:from>
    <xdr:ext cx="405111" cy="259045"/>
    <xdr:sp macro="" textlink="">
      <xdr:nvSpPr>
        <xdr:cNvPr id="539" name="【学校施設】&#10;有形固定資産減価償却率平均値テキスト"/>
        <xdr:cNvSpPr txBox="1"/>
      </xdr:nvSpPr>
      <xdr:spPr>
        <a:xfrm>
          <a:off x="13928725"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540" name="フローチャート: 判断 539"/>
        <xdr:cNvSpPr/>
      </xdr:nvSpPr>
      <xdr:spPr>
        <a:xfrm>
          <a:off x="13839825" y="103766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541" name="フローチャート: 判断 540"/>
        <xdr:cNvSpPr/>
      </xdr:nvSpPr>
      <xdr:spPr>
        <a:xfrm>
          <a:off x="13115925"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2" name="フローチャート: 判断 541"/>
        <xdr:cNvSpPr/>
      </xdr:nvSpPr>
      <xdr:spPr>
        <a:xfrm>
          <a:off x="123698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548" name="楕円 547"/>
        <xdr:cNvSpPr/>
      </xdr:nvSpPr>
      <xdr:spPr>
        <a:xfrm>
          <a:off x="13839825" y="107913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139899</xdr:rowOff>
    </xdr:from>
    <xdr:ext cx="405111" cy="259045"/>
    <xdr:sp macro="" textlink="">
      <xdr:nvSpPr>
        <xdr:cNvPr id="549" name="【学校施設】&#10;有形固定資産減価償却率該当値テキスト"/>
        <xdr:cNvSpPr txBox="1"/>
      </xdr:nvSpPr>
      <xdr:spPr>
        <a:xfrm>
          <a:off x="13928725"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22678</xdr:rowOff>
    </xdr:from>
    <xdr:to>
      <xdr:col>81</xdr:col>
      <xdr:colOff>101600</xdr:colOff>
      <xdr:row>63</xdr:row>
      <xdr:rowOff>124278</xdr:rowOff>
    </xdr:to>
    <xdr:sp macro="" textlink="">
      <xdr:nvSpPr>
        <xdr:cNvPr id="550" name="楕円 549"/>
        <xdr:cNvSpPr/>
      </xdr:nvSpPr>
      <xdr:spPr>
        <a:xfrm>
          <a:off x="13115925"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40822</xdr:rowOff>
    </xdr:from>
    <xdr:to>
      <xdr:col>85</xdr:col>
      <xdr:colOff>127000</xdr:colOff>
      <xdr:row>63</xdr:row>
      <xdr:rowOff>73478</xdr:rowOff>
    </xdr:to>
    <xdr:cxnSp macro="">
      <xdr:nvCxnSpPr>
        <xdr:cNvPr id="551" name="直線コネクタ 550"/>
        <xdr:cNvCxnSpPr/>
      </xdr:nvCxnSpPr>
      <xdr:spPr>
        <a:xfrm flipV="1">
          <a:off x="13166725" y="10842172"/>
          <a:ext cx="7239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48804</xdr:rowOff>
    </xdr:from>
    <xdr:to>
      <xdr:col>76</xdr:col>
      <xdr:colOff>165100</xdr:colOff>
      <xdr:row>63</xdr:row>
      <xdr:rowOff>150404</xdr:rowOff>
    </xdr:to>
    <xdr:sp macro="" textlink="">
      <xdr:nvSpPr>
        <xdr:cNvPr id="552" name="楕円 551"/>
        <xdr:cNvSpPr/>
      </xdr:nvSpPr>
      <xdr:spPr>
        <a:xfrm>
          <a:off x="123698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73478</xdr:rowOff>
    </xdr:from>
    <xdr:to>
      <xdr:col>81</xdr:col>
      <xdr:colOff>50800</xdr:colOff>
      <xdr:row>63</xdr:row>
      <xdr:rowOff>99604</xdr:rowOff>
    </xdr:to>
    <xdr:cxnSp macro="">
      <xdr:nvCxnSpPr>
        <xdr:cNvPr id="553" name="直線コネクタ 552"/>
        <xdr:cNvCxnSpPr/>
      </xdr:nvCxnSpPr>
      <xdr:spPr>
        <a:xfrm flipV="1">
          <a:off x="12420600" y="10874828"/>
          <a:ext cx="746125"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62428</xdr:rowOff>
    </xdr:from>
    <xdr:ext cx="405111" cy="259045"/>
    <xdr:sp macro="" textlink="">
      <xdr:nvSpPr>
        <xdr:cNvPr id="554" name="n_1aveValue【学校施設】&#10;有形固定資産減価償却率"/>
        <xdr:cNvSpPr txBox="1"/>
      </xdr:nvSpPr>
      <xdr:spPr>
        <a:xfrm>
          <a:off x="12980044" y="1017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55" name="n_2aveValue【学校施設】&#10;有形固定資産減価償却率"/>
        <xdr:cNvSpPr txBox="1"/>
      </xdr:nvSpPr>
      <xdr:spPr>
        <a:xfrm>
          <a:off x="12246619"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115405</xdr:rowOff>
    </xdr:from>
    <xdr:ext cx="405111" cy="259045"/>
    <xdr:sp macro="" textlink="">
      <xdr:nvSpPr>
        <xdr:cNvPr id="556" name="n_1mainValue【学校施設】&#10;有形固定資産減価償却率"/>
        <xdr:cNvSpPr txBox="1"/>
      </xdr:nvSpPr>
      <xdr:spPr>
        <a:xfrm>
          <a:off x="129800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141531</xdr:rowOff>
    </xdr:from>
    <xdr:ext cx="405111" cy="259045"/>
    <xdr:sp macro="" textlink="">
      <xdr:nvSpPr>
        <xdr:cNvPr id="557" name="n_2mainValue【学校施設】&#10;有形固定資産減価償却率"/>
        <xdr:cNvSpPr txBox="1"/>
      </xdr:nvSpPr>
      <xdr:spPr>
        <a:xfrm>
          <a:off x="12246619"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580" name="直線コネクタ 579"/>
        <xdr:cNvCxnSpPr/>
      </xdr:nvCxnSpPr>
      <xdr:spPr>
        <a:xfrm flipV="1">
          <a:off x="188461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581" name="【学校施設】&#10;一人当たり面積最小値テキスト"/>
        <xdr:cNvSpPr txBox="1"/>
      </xdr:nvSpPr>
      <xdr:spPr>
        <a:xfrm>
          <a:off x="188849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82" name="直線コネクタ 581"/>
        <xdr:cNvCxnSpPr/>
      </xdr:nvCxnSpPr>
      <xdr:spPr>
        <a:xfrm>
          <a:off x="18786475" y="108470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83" name="【学校施設】&#10;一人当たり面積最大値テキスト"/>
        <xdr:cNvSpPr txBox="1"/>
      </xdr:nvSpPr>
      <xdr:spPr>
        <a:xfrm>
          <a:off x="188849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84" name="直線コネクタ 583"/>
        <xdr:cNvCxnSpPr/>
      </xdr:nvCxnSpPr>
      <xdr:spPr>
        <a:xfrm>
          <a:off x="18786475" y="977310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81805</xdr:rowOff>
    </xdr:from>
    <xdr:ext cx="469744" cy="259045"/>
    <xdr:sp macro="" textlink="">
      <xdr:nvSpPr>
        <xdr:cNvPr id="585" name="【学校施設】&#10;一人当たり面積平均値テキスト"/>
        <xdr:cNvSpPr txBox="1"/>
      </xdr:nvSpPr>
      <xdr:spPr>
        <a:xfrm>
          <a:off x="18884900" y="1036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86" name="フローチャート: 判断 585"/>
        <xdr:cNvSpPr/>
      </xdr:nvSpPr>
      <xdr:spPr>
        <a:xfrm>
          <a:off x="18796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87" name="フローチャート: 判断 586"/>
        <xdr:cNvSpPr/>
      </xdr:nvSpPr>
      <xdr:spPr>
        <a:xfrm>
          <a:off x="18100675" y="105068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88" name="フローチャート: 判断 587"/>
        <xdr:cNvSpPr/>
      </xdr:nvSpPr>
      <xdr:spPr>
        <a:xfrm>
          <a:off x="17325975"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94" name="楕円 593"/>
        <xdr:cNvSpPr/>
      </xdr:nvSpPr>
      <xdr:spPr>
        <a:xfrm>
          <a:off x="18796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37355</xdr:rowOff>
    </xdr:from>
    <xdr:ext cx="469744" cy="259045"/>
    <xdr:sp macro="" textlink="">
      <xdr:nvSpPr>
        <xdr:cNvPr id="595" name="【学校施設】&#10;一人当たり面積該当値テキスト"/>
        <xdr:cNvSpPr txBox="1"/>
      </xdr:nvSpPr>
      <xdr:spPr>
        <a:xfrm>
          <a:off x="18884900" y="104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78130</xdr:rowOff>
    </xdr:from>
    <xdr:to>
      <xdr:col>112</xdr:col>
      <xdr:colOff>38100</xdr:colOff>
      <xdr:row>62</xdr:row>
      <xdr:rowOff>8280</xdr:rowOff>
    </xdr:to>
    <xdr:sp macro="" textlink="">
      <xdr:nvSpPr>
        <xdr:cNvPr id="596" name="楕円 595"/>
        <xdr:cNvSpPr/>
      </xdr:nvSpPr>
      <xdr:spPr>
        <a:xfrm>
          <a:off x="18100675" y="105365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109728</xdr:rowOff>
    </xdr:from>
    <xdr:to>
      <xdr:col>116</xdr:col>
      <xdr:colOff>63500</xdr:colOff>
      <xdr:row>61</xdr:row>
      <xdr:rowOff>128930</xdr:rowOff>
    </xdr:to>
    <xdr:cxnSp macro="">
      <xdr:nvCxnSpPr>
        <xdr:cNvPr id="597" name="直線コネクタ 596"/>
        <xdr:cNvCxnSpPr/>
      </xdr:nvCxnSpPr>
      <xdr:spPr>
        <a:xfrm flipV="1">
          <a:off x="18132425" y="10568178"/>
          <a:ext cx="714375"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71730</xdr:rowOff>
    </xdr:from>
    <xdr:to>
      <xdr:col>107</xdr:col>
      <xdr:colOff>101600</xdr:colOff>
      <xdr:row>62</xdr:row>
      <xdr:rowOff>1880</xdr:rowOff>
    </xdr:to>
    <xdr:sp macro="" textlink="">
      <xdr:nvSpPr>
        <xdr:cNvPr id="598" name="楕円 597"/>
        <xdr:cNvSpPr/>
      </xdr:nvSpPr>
      <xdr:spPr>
        <a:xfrm>
          <a:off x="17325975" y="105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122530</xdr:rowOff>
    </xdr:from>
    <xdr:to>
      <xdr:col>111</xdr:col>
      <xdr:colOff>177800</xdr:colOff>
      <xdr:row>61</xdr:row>
      <xdr:rowOff>128930</xdr:rowOff>
    </xdr:to>
    <xdr:cxnSp macro="">
      <xdr:nvCxnSpPr>
        <xdr:cNvPr id="599" name="直線コネクタ 598"/>
        <xdr:cNvCxnSpPr/>
      </xdr:nvCxnSpPr>
      <xdr:spPr>
        <a:xfrm>
          <a:off x="17376775" y="10580980"/>
          <a:ext cx="75565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600" name="n_1aveValue【学校施設】&#10;一人当たり面積"/>
        <xdr:cNvSpPr txBox="1"/>
      </xdr:nvSpPr>
      <xdr:spPr>
        <a:xfrm>
          <a:off x="1793247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601" name="n_2aveValue【学校施設】&#10;一人当たり面積"/>
        <xdr:cNvSpPr txBox="1"/>
      </xdr:nvSpPr>
      <xdr:spPr>
        <a:xfrm>
          <a:off x="1717047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170857</xdr:rowOff>
    </xdr:from>
    <xdr:ext cx="469744" cy="259045"/>
    <xdr:sp macro="" textlink="">
      <xdr:nvSpPr>
        <xdr:cNvPr id="602" name="n_1mainValue【学校施設】&#10;一人当たり面積"/>
        <xdr:cNvSpPr txBox="1"/>
      </xdr:nvSpPr>
      <xdr:spPr>
        <a:xfrm>
          <a:off x="17932477" y="106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164457</xdr:rowOff>
    </xdr:from>
    <xdr:ext cx="469744" cy="259045"/>
    <xdr:sp macro="" textlink="">
      <xdr:nvSpPr>
        <xdr:cNvPr id="603" name="n_2mainValue【学校施設】&#10;一人当たり面積"/>
        <xdr:cNvSpPr txBox="1"/>
      </xdr:nvSpPr>
      <xdr:spPr>
        <a:xfrm>
          <a:off x="17170477" y="106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4" name="テキスト ボックス 613"/>
        <xdr:cNvSpPr txBox="1"/>
      </xdr:nvSpPr>
      <xdr:spPr>
        <a:xfrm>
          <a:off x="102427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5" name="直線コネクタ 614"/>
        <xdr:cNvCxnSpPr/>
      </xdr:nvCxnSpPr>
      <xdr:spPr>
        <a:xfrm>
          <a:off x="10588625" y="1478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6" name="テキスト ボックス 615"/>
        <xdr:cNvSpPr txBox="1"/>
      </xdr:nvSpPr>
      <xdr:spPr>
        <a:xfrm>
          <a:off x="1024271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7" name="直線コネクタ 616"/>
        <xdr:cNvCxnSpPr/>
      </xdr:nvCxnSpPr>
      <xdr:spPr>
        <a:xfrm>
          <a:off x="10588625" y="1432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8" name="テキスト ボックス 617"/>
        <xdr:cNvSpPr txBox="1"/>
      </xdr:nvSpPr>
      <xdr:spPr>
        <a:xfrm>
          <a:off x="102427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9" name="直線コネクタ 618"/>
        <xdr:cNvCxnSpPr/>
      </xdr:nvCxnSpPr>
      <xdr:spPr>
        <a:xfrm>
          <a:off x="10588625" y="1386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20" name="テキスト ボックス 619"/>
        <xdr:cNvSpPr txBox="1"/>
      </xdr:nvSpPr>
      <xdr:spPr>
        <a:xfrm>
          <a:off x="102427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21" name="直線コネクタ 620"/>
        <xdr:cNvCxnSpPr/>
      </xdr:nvCxnSpPr>
      <xdr:spPr>
        <a:xfrm>
          <a:off x="10588625" y="1341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22" name="テキスト ボックス 621"/>
        <xdr:cNvSpPr txBox="1"/>
      </xdr:nvSpPr>
      <xdr:spPr>
        <a:xfrm>
          <a:off x="101976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4" name="テキスト ボックス 623"/>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163830</xdr:rowOff>
    </xdr:to>
    <xdr:cxnSp macro="">
      <xdr:nvCxnSpPr>
        <xdr:cNvPr id="626" name="直線コネクタ 625"/>
        <xdr:cNvCxnSpPr/>
      </xdr:nvCxnSpPr>
      <xdr:spPr>
        <a:xfrm flipV="1">
          <a:off x="13889989" y="1341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27" name="【児童館】&#10;有形固定資産減価償却率最小値テキスト"/>
        <xdr:cNvSpPr txBox="1"/>
      </xdr:nvSpPr>
      <xdr:spPr>
        <a:xfrm>
          <a:off x="13928725"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28" name="直線コネクタ 627"/>
        <xdr:cNvCxnSpPr/>
      </xdr:nvCxnSpPr>
      <xdr:spPr>
        <a:xfrm>
          <a:off x="13801725" y="1473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629" name="【児童館】&#10;有形固定資産減価償却率最大値テキスト"/>
        <xdr:cNvSpPr txBox="1"/>
      </xdr:nvSpPr>
      <xdr:spPr>
        <a:xfrm>
          <a:off x="13928725"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30" name="直線コネクタ 629"/>
        <xdr:cNvCxnSpPr/>
      </xdr:nvCxnSpPr>
      <xdr:spPr>
        <a:xfrm>
          <a:off x="13801725" y="1341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162323</xdr:rowOff>
    </xdr:from>
    <xdr:ext cx="405111" cy="259045"/>
    <xdr:sp macro="" textlink="">
      <xdr:nvSpPr>
        <xdr:cNvPr id="631" name="【児童館】&#10;有形固定資産減価償却率平均値テキスト"/>
        <xdr:cNvSpPr txBox="1"/>
      </xdr:nvSpPr>
      <xdr:spPr>
        <a:xfrm>
          <a:off x="13928725" y="14049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xdr:rowOff>
    </xdr:from>
    <xdr:to>
      <xdr:col>85</xdr:col>
      <xdr:colOff>177800</xdr:colOff>
      <xdr:row>82</xdr:row>
      <xdr:rowOff>114046</xdr:rowOff>
    </xdr:to>
    <xdr:sp macro="" textlink="">
      <xdr:nvSpPr>
        <xdr:cNvPr id="632" name="フローチャート: 判断 631"/>
        <xdr:cNvSpPr/>
      </xdr:nvSpPr>
      <xdr:spPr>
        <a:xfrm>
          <a:off x="13839825" y="1407134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19304</xdr:rowOff>
    </xdr:from>
    <xdr:to>
      <xdr:col>81</xdr:col>
      <xdr:colOff>101600</xdr:colOff>
      <xdr:row>82</xdr:row>
      <xdr:rowOff>120904</xdr:rowOff>
    </xdr:to>
    <xdr:sp macro="" textlink="">
      <xdr:nvSpPr>
        <xdr:cNvPr id="633" name="フローチャート: 判断 632"/>
        <xdr:cNvSpPr/>
      </xdr:nvSpPr>
      <xdr:spPr>
        <a:xfrm>
          <a:off x="13115925"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71882</xdr:rowOff>
    </xdr:from>
    <xdr:to>
      <xdr:col>76</xdr:col>
      <xdr:colOff>165100</xdr:colOff>
      <xdr:row>83</xdr:row>
      <xdr:rowOff>2032</xdr:rowOff>
    </xdr:to>
    <xdr:sp macro="" textlink="">
      <xdr:nvSpPr>
        <xdr:cNvPr id="634" name="フローチャート: 判断 633"/>
        <xdr:cNvSpPr/>
      </xdr:nvSpPr>
      <xdr:spPr>
        <a:xfrm>
          <a:off x="123698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19304</xdr:rowOff>
    </xdr:from>
    <xdr:to>
      <xdr:col>85</xdr:col>
      <xdr:colOff>177800</xdr:colOff>
      <xdr:row>81</xdr:row>
      <xdr:rowOff>120904</xdr:rowOff>
    </xdr:to>
    <xdr:sp macro="" textlink="">
      <xdr:nvSpPr>
        <xdr:cNvPr id="640" name="楕円 639"/>
        <xdr:cNvSpPr/>
      </xdr:nvSpPr>
      <xdr:spPr>
        <a:xfrm>
          <a:off x="13839825" y="139067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42181</xdr:rowOff>
    </xdr:from>
    <xdr:ext cx="405111" cy="259045"/>
    <xdr:sp macro="" textlink="">
      <xdr:nvSpPr>
        <xdr:cNvPr id="641" name="【児童館】&#10;有形固定資産減価償却率該当値テキスト"/>
        <xdr:cNvSpPr txBox="1"/>
      </xdr:nvSpPr>
      <xdr:spPr>
        <a:xfrm>
          <a:off x="13928725" y="137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65024</xdr:rowOff>
    </xdr:from>
    <xdr:to>
      <xdr:col>81</xdr:col>
      <xdr:colOff>101600</xdr:colOff>
      <xdr:row>81</xdr:row>
      <xdr:rowOff>166624</xdr:rowOff>
    </xdr:to>
    <xdr:sp macro="" textlink="">
      <xdr:nvSpPr>
        <xdr:cNvPr id="642" name="楕円 641"/>
        <xdr:cNvSpPr/>
      </xdr:nvSpPr>
      <xdr:spPr>
        <a:xfrm>
          <a:off x="13115925"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70104</xdr:rowOff>
    </xdr:from>
    <xdr:to>
      <xdr:col>85</xdr:col>
      <xdr:colOff>127000</xdr:colOff>
      <xdr:row>81</xdr:row>
      <xdr:rowOff>115824</xdr:rowOff>
    </xdr:to>
    <xdr:cxnSp macro="">
      <xdr:nvCxnSpPr>
        <xdr:cNvPr id="643" name="直線コネクタ 642"/>
        <xdr:cNvCxnSpPr/>
      </xdr:nvCxnSpPr>
      <xdr:spPr>
        <a:xfrm flipV="1">
          <a:off x="13166725" y="13957554"/>
          <a:ext cx="723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110744</xdr:rowOff>
    </xdr:from>
    <xdr:to>
      <xdr:col>76</xdr:col>
      <xdr:colOff>165100</xdr:colOff>
      <xdr:row>82</xdr:row>
      <xdr:rowOff>40894</xdr:rowOff>
    </xdr:to>
    <xdr:sp macro="" textlink="">
      <xdr:nvSpPr>
        <xdr:cNvPr id="644" name="楕円 643"/>
        <xdr:cNvSpPr/>
      </xdr:nvSpPr>
      <xdr:spPr>
        <a:xfrm>
          <a:off x="123698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115824</xdr:rowOff>
    </xdr:from>
    <xdr:to>
      <xdr:col>81</xdr:col>
      <xdr:colOff>50800</xdr:colOff>
      <xdr:row>81</xdr:row>
      <xdr:rowOff>161544</xdr:rowOff>
    </xdr:to>
    <xdr:cxnSp macro="">
      <xdr:nvCxnSpPr>
        <xdr:cNvPr id="645" name="直線コネクタ 644"/>
        <xdr:cNvCxnSpPr/>
      </xdr:nvCxnSpPr>
      <xdr:spPr>
        <a:xfrm flipV="1">
          <a:off x="12420600" y="14003274"/>
          <a:ext cx="74612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112031</xdr:rowOff>
    </xdr:from>
    <xdr:ext cx="405111" cy="259045"/>
    <xdr:sp macro="" textlink="">
      <xdr:nvSpPr>
        <xdr:cNvPr id="646" name="n_1aveValue【児童館】&#10;有形固定資産減価償却率"/>
        <xdr:cNvSpPr txBox="1"/>
      </xdr:nvSpPr>
      <xdr:spPr>
        <a:xfrm>
          <a:off x="129800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164609</xdr:rowOff>
    </xdr:from>
    <xdr:ext cx="405111" cy="259045"/>
    <xdr:sp macro="" textlink="">
      <xdr:nvSpPr>
        <xdr:cNvPr id="647" name="n_2aveValue【児童館】&#10;有形固定資産減価償却率"/>
        <xdr:cNvSpPr txBox="1"/>
      </xdr:nvSpPr>
      <xdr:spPr>
        <a:xfrm>
          <a:off x="12246619"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11701</xdr:rowOff>
    </xdr:from>
    <xdr:ext cx="405111" cy="259045"/>
    <xdr:sp macro="" textlink="">
      <xdr:nvSpPr>
        <xdr:cNvPr id="648" name="n_1mainValue【児童館】&#10;有形固定資産減価償却率"/>
        <xdr:cNvSpPr txBox="1"/>
      </xdr:nvSpPr>
      <xdr:spPr>
        <a:xfrm>
          <a:off x="12980044" y="1372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57421</xdr:rowOff>
    </xdr:from>
    <xdr:ext cx="405111" cy="259045"/>
    <xdr:sp macro="" textlink="">
      <xdr:nvSpPr>
        <xdr:cNvPr id="649" name="n_2mainValue【児童館】&#10;有形固定資産減価償却率"/>
        <xdr:cNvSpPr txBox="1"/>
      </xdr:nvSpPr>
      <xdr:spPr>
        <a:xfrm>
          <a:off x="12246619" y="1377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0" name="直線コネクタ 659"/>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1" name="テキスト ボックス 660"/>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2" name="直線コネクタ 661"/>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3" name="テキスト ボックス 662"/>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4" name="直線コネクタ 663"/>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5" name="テキスト ボックス 664"/>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6" name="直線コネクタ 665"/>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7" name="テキスト ボックス 666"/>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8" name="直線コネクタ 667"/>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9" name="テキスト ボックス 668"/>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11430</xdr:rowOff>
    </xdr:from>
    <xdr:to>
      <xdr:col>116</xdr:col>
      <xdr:colOff>62864</xdr:colOff>
      <xdr:row>86</xdr:row>
      <xdr:rowOff>60961</xdr:rowOff>
    </xdr:to>
    <xdr:cxnSp macro="">
      <xdr:nvCxnSpPr>
        <xdr:cNvPr id="673" name="直線コネクタ 672"/>
        <xdr:cNvCxnSpPr/>
      </xdr:nvCxnSpPr>
      <xdr:spPr>
        <a:xfrm flipV="1">
          <a:off x="18846164" y="13555980"/>
          <a:ext cx="0" cy="1249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74" name="【児童館】&#10;一人当たり面積最小値テキスト"/>
        <xdr:cNvSpPr txBox="1"/>
      </xdr:nvSpPr>
      <xdr:spPr>
        <a:xfrm>
          <a:off x="188849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75" name="直線コネクタ 674"/>
        <xdr:cNvCxnSpPr/>
      </xdr:nvCxnSpPr>
      <xdr:spPr>
        <a:xfrm>
          <a:off x="18786475" y="1480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129557</xdr:rowOff>
    </xdr:from>
    <xdr:ext cx="469744" cy="259045"/>
    <xdr:sp macro="" textlink="">
      <xdr:nvSpPr>
        <xdr:cNvPr id="676" name="【児童館】&#10;一人当たり面積最大値テキスト"/>
        <xdr:cNvSpPr txBox="1"/>
      </xdr:nvSpPr>
      <xdr:spPr>
        <a:xfrm>
          <a:off x="188849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11430</xdr:rowOff>
    </xdr:from>
    <xdr:to>
      <xdr:col>116</xdr:col>
      <xdr:colOff>152400</xdr:colOff>
      <xdr:row>79</xdr:row>
      <xdr:rowOff>11430</xdr:rowOff>
    </xdr:to>
    <xdr:cxnSp macro="">
      <xdr:nvCxnSpPr>
        <xdr:cNvPr id="677" name="直線コネクタ 676"/>
        <xdr:cNvCxnSpPr/>
      </xdr:nvCxnSpPr>
      <xdr:spPr>
        <a:xfrm>
          <a:off x="18786475" y="135559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678" name="【児童館】&#10;一人当たり面積平均値テキスト"/>
        <xdr:cNvSpPr txBox="1"/>
      </xdr:nvSpPr>
      <xdr:spPr>
        <a:xfrm>
          <a:off x="188849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679" name="フローチャート: 判断 678"/>
        <xdr:cNvSpPr/>
      </xdr:nvSpPr>
      <xdr:spPr>
        <a:xfrm>
          <a:off x="187960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170180</xdr:rowOff>
    </xdr:from>
    <xdr:to>
      <xdr:col>112</xdr:col>
      <xdr:colOff>38100</xdr:colOff>
      <xdr:row>85</xdr:row>
      <xdr:rowOff>100330</xdr:rowOff>
    </xdr:to>
    <xdr:sp macro="" textlink="">
      <xdr:nvSpPr>
        <xdr:cNvPr id="680" name="フローチャート: 判断 679"/>
        <xdr:cNvSpPr/>
      </xdr:nvSpPr>
      <xdr:spPr>
        <a:xfrm>
          <a:off x="18100675" y="14571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81" name="フローチャート: 判断 680"/>
        <xdr:cNvSpPr/>
      </xdr:nvSpPr>
      <xdr:spPr>
        <a:xfrm>
          <a:off x="17325975"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166370</xdr:rowOff>
    </xdr:from>
    <xdr:to>
      <xdr:col>116</xdr:col>
      <xdr:colOff>114300</xdr:colOff>
      <xdr:row>86</xdr:row>
      <xdr:rowOff>96520</xdr:rowOff>
    </xdr:to>
    <xdr:sp macro="" textlink="">
      <xdr:nvSpPr>
        <xdr:cNvPr id="687" name="楕円 686"/>
        <xdr:cNvSpPr/>
      </xdr:nvSpPr>
      <xdr:spPr>
        <a:xfrm>
          <a:off x="18796000" y="1473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81297</xdr:rowOff>
    </xdr:from>
    <xdr:ext cx="469744" cy="259045"/>
    <xdr:sp macro="" textlink="">
      <xdr:nvSpPr>
        <xdr:cNvPr id="688" name="【児童館】&#10;一人当たり面積該当値テキスト"/>
        <xdr:cNvSpPr txBox="1"/>
      </xdr:nvSpPr>
      <xdr:spPr>
        <a:xfrm>
          <a:off x="18884900" y="1465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2539</xdr:rowOff>
    </xdr:from>
    <xdr:to>
      <xdr:col>112</xdr:col>
      <xdr:colOff>38100</xdr:colOff>
      <xdr:row>86</xdr:row>
      <xdr:rowOff>104139</xdr:rowOff>
    </xdr:to>
    <xdr:sp macro="" textlink="">
      <xdr:nvSpPr>
        <xdr:cNvPr id="689" name="楕円 688"/>
        <xdr:cNvSpPr/>
      </xdr:nvSpPr>
      <xdr:spPr>
        <a:xfrm>
          <a:off x="18100675" y="1474723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45720</xdr:rowOff>
    </xdr:from>
    <xdr:to>
      <xdr:col>116</xdr:col>
      <xdr:colOff>63500</xdr:colOff>
      <xdr:row>86</xdr:row>
      <xdr:rowOff>53339</xdr:rowOff>
    </xdr:to>
    <xdr:cxnSp macro="">
      <xdr:nvCxnSpPr>
        <xdr:cNvPr id="690" name="直線コネクタ 689"/>
        <xdr:cNvCxnSpPr/>
      </xdr:nvCxnSpPr>
      <xdr:spPr>
        <a:xfrm flipV="1">
          <a:off x="18132425" y="14790420"/>
          <a:ext cx="714375"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2539</xdr:rowOff>
    </xdr:from>
    <xdr:to>
      <xdr:col>107</xdr:col>
      <xdr:colOff>101600</xdr:colOff>
      <xdr:row>86</xdr:row>
      <xdr:rowOff>104139</xdr:rowOff>
    </xdr:to>
    <xdr:sp macro="" textlink="">
      <xdr:nvSpPr>
        <xdr:cNvPr id="691" name="楕円 690"/>
        <xdr:cNvSpPr/>
      </xdr:nvSpPr>
      <xdr:spPr>
        <a:xfrm>
          <a:off x="17325975"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53339</xdr:rowOff>
    </xdr:from>
    <xdr:to>
      <xdr:col>111</xdr:col>
      <xdr:colOff>177800</xdr:colOff>
      <xdr:row>86</xdr:row>
      <xdr:rowOff>53339</xdr:rowOff>
    </xdr:to>
    <xdr:cxnSp macro="">
      <xdr:nvCxnSpPr>
        <xdr:cNvPr id="692" name="直線コネクタ 691"/>
        <xdr:cNvCxnSpPr/>
      </xdr:nvCxnSpPr>
      <xdr:spPr>
        <a:xfrm>
          <a:off x="17376775" y="14798039"/>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116857</xdr:rowOff>
    </xdr:from>
    <xdr:ext cx="469744" cy="259045"/>
    <xdr:sp macro="" textlink="">
      <xdr:nvSpPr>
        <xdr:cNvPr id="693" name="n_1aveValue【児童館】&#10;一人当たり面積"/>
        <xdr:cNvSpPr txBox="1"/>
      </xdr:nvSpPr>
      <xdr:spPr>
        <a:xfrm>
          <a:off x="1793247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94" name="n_2aveValue【児童館】&#10;一人当たり面積"/>
        <xdr:cNvSpPr txBox="1"/>
      </xdr:nvSpPr>
      <xdr:spPr>
        <a:xfrm>
          <a:off x="1717047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95266</xdr:rowOff>
    </xdr:from>
    <xdr:ext cx="469744" cy="259045"/>
    <xdr:sp macro="" textlink="">
      <xdr:nvSpPr>
        <xdr:cNvPr id="695" name="n_1mainValue【児童館】&#10;一人当たり面積"/>
        <xdr:cNvSpPr txBox="1"/>
      </xdr:nvSpPr>
      <xdr:spPr>
        <a:xfrm>
          <a:off x="1793247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95266</xdr:rowOff>
    </xdr:from>
    <xdr:ext cx="469744" cy="259045"/>
    <xdr:sp macro="" textlink="">
      <xdr:nvSpPr>
        <xdr:cNvPr id="696" name="n_2mainValue【児童館】&#10;一人当たり面積"/>
        <xdr:cNvSpPr txBox="1"/>
      </xdr:nvSpPr>
      <xdr:spPr>
        <a:xfrm>
          <a:off x="17170477"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07" name="テキスト ボックス 706"/>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8" name="直線コネクタ 707"/>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9" name="テキスト ボックス 708"/>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0" name="直線コネクタ 709"/>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1" name="テキスト ボックス 710"/>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2" name="直線コネクタ 711"/>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3" name="テキスト ボックス 712"/>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4" name="直線コネクタ 713"/>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15" name="テキスト ボックス 714"/>
        <xdr:cNvSpPr txBox="1"/>
      </xdr:nvSpPr>
      <xdr:spPr>
        <a:xfrm>
          <a:off x="101976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7" name="テキスト ボックス 716"/>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8"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719" name="直線コネクタ 718"/>
        <xdr:cNvCxnSpPr/>
      </xdr:nvCxnSpPr>
      <xdr:spPr>
        <a:xfrm flipV="1">
          <a:off x="13889989"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720" name="【公民館】&#10;有形固定資産減価償却率最小値テキスト"/>
        <xdr:cNvSpPr txBox="1"/>
      </xdr:nvSpPr>
      <xdr:spPr>
        <a:xfrm>
          <a:off x="13928725"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721" name="直線コネクタ 720"/>
        <xdr:cNvCxnSpPr/>
      </xdr:nvCxnSpPr>
      <xdr:spPr>
        <a:xfrm>
          <a:off x="13801725" y="1860194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722" name="【公民館】&#10;有形固定資産減価償却率最大値テキスト"/>
        <xdr:cNvSpPr txBox="1"/>
      </xdr:nvSpPr>
      <xdr:spPr>
        <a:xfrm>
          <a:off x="13928725"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723" name="直線コネクタ 722"/>
        <xdr:cNvCxnSpPr/>
      </xdr:nvCxnSpPr>
      <xdr:spPr>
        <a:xfrm>
          <a:off x="13801725" y="1734007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142003</xdr:rowOff>
    </xdr:from>
    <xdr:ext cx="405111" cy="259045"/>
    <xdr:sp macro="" textlink="">
      <xdr:nvSpPr>
        <xdr:cNvPr id="724" name="【公民館】&#10;有形固定資産減価償却率平均値テキスト"/>
        <xdr:cNvSpPr txBox="1"/>
      </xdr:nvSpPr>
      <xdr:spPr>
        <a:xfrm>
          <a:off x="13928725" y="1780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725" name="フローチャート: 判断 724"/>
        <xdr:cNvSpPr/>
      </xdr:nvSpPr>
      <xdr:spPr>
        <a:xfrm>
          <a:off x="13839825" y="179499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726" name="フローチャート: 判断 725"/>
        <xdr:cNvSpPr/>
      </xdr:nvSpPr>
      <xdr:spPr>
        <a:xfrm>
          <a:off x="13115925"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727" name="フローチャート: 判断 726"/>
        <xdr:cNvSpPr/>
      </xdr:nvSpPr>
      <xdr:spPr>
        <a:xfrm>
          <a:off x="123698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34544</xdr:rowOff>
    </xdr:from>
    <xdr:to>
      <xdr:col>85</xdr:col>
      <xdr:colOff>177800</xdr:colOff>
      <xdr:row>108</xdr:row>
      <xdr:rowOff>136144</xdr:rowOff>
    </xdr:to>
    <xdr:sp macro="" textlink="">
      <xdr:nvSpPr>
        <xdr:cNvPr id="733" name="楕円 732"/>
        <xdr:cNvSpPr/>
      </xdr:nvSpPr>
      <xdr:spPr>
        <a:xfrm>
          <a:off x="13839825" y="185511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120921</xdr:rowOff>
    </xdr:from>
    <xdr:ext cx="405111" cy="259045"/>
    <xdr:sp macro="" textlink="">
      <xdr:nvSpPr>
        <xdr:cNvPr id="734" name="【公民館】&#10;有形固定資産減価償却率該当値テキスト"/>
        <xdr:cNvSpPr txBox="1"/>
      </xdr:nvSpPr>
      <xdr:spPr>
        <a:xfrm>
          <a:off x="13928725" y="18466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50546</xdr:rowOff>
    </xdr:from>
    <xdr:to>
      <xdr:col>81</xdr:col>
      <xdr:colOff>101600</xdr:colOff>
      <xdr:row>106</xdr:row>
      <xdr:rowOff>152146</xdr:rowOff>
    </xdr:to>
    <xdr:sp macro="" textlink="">
      <xdr:nvSpPr>
        <xdr:cNvPr id="735" name="楕円 734"/>
        <xdr:cNvSpPr/>
      </xdr:nvSpPr>
      <xdr:spPr>
        <a:xfrm>
          <a:off x="13115925" y="1822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101346</xdr:rowOff>
    </xdr:from>
    <xdr:to>
      <xdr:col>85</xdr:col>
      <xdr:colOff>127000</xdr:colOff>
      <xdr:row>108</xdr:row>
      <xdr:rowOff>85344</xdr:rowOff>
    </xdr:to>
    <xdr:cxnSp macro="">
      <xdr:nvCxnSpPr>
        <xdr:cNvPr id="736" name="直線コネクタ 735"/>
        <xdr:cNvCxnSpPr/>
      </xdr:nvCxnSpPr>
      <xdr:spPr>
        <a:xfrm>
          <a:off x="13166725" y="18275046"/>
          <a:ext cx="723900" cy="32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23113</xdr:rowOff>
    </xdr:from>
    <xdr:to>
      <xdr:col>76</xdr:col>
      <xdr:colOff>165100</xdr:colOff>
      <xdr:row>106</xdr:row>
      <xdr:rowOff>124713</xdr:rowOff>
    </xdr:to>
    <xdr:sp macro="" textlink="">
      <xdr:nvSpPr>
        <xdr:cNvPr id="737" name="楕円 736"/>
        <xdr:cNvSpPr/>
      </xdr:nvSpPr>
      <xdr:spPr>
        <a:xfrm>
          <a:off x="12369800" y="181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73913</xdr:rowOff>
    </xdr:from>
    <xdr:to>
      <xdr:col>81</xdr:col>
      <xdr:colOff>50800</xdr:colOff>
      <xdr:row>106</xdr:row>
      <xdr:rowOff>101346</xdr:rowOff>
    </xdr:to>
    <xdr:cxnSp macro="">
      <xdr:nvCxnSpPr>
        <xdr:cNvPr id="738" name="直線コネクタ 737"/>
        <xdr:cNvCxnSpPr/>
      </xdr:nvCxnSpPr>
      <xdr:spPr>
        <a:xfrm>
          <a:off x="12420600" y="18247613"/>
          <a:ext cx="746125"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93235</xdr:rowOff>
    </xdr:from>
    <xdr:ext cx="405111" cy="259045"/>
    <xdr:sp macro="" textlink="">
      <xdr:nvSpPr>
        <xdr:cNvPr id="739" name="n_1aveValue【公民館】&#10;有形固定資産減価償却率"/>
        <xdr:cNvSpPr txBox="1"/>
      </xdr:nvSpPr>
      <xdr:spPr>
        <a:xfrm>
          <a:off x="129800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47514</xdr:rowOff>
    </xdr:from>
    <xdr:ext cx="405111" cy="259045"/>
    <xdr:sp macro="" textlink="">
      <xdr:nvSpPr>
        <xdr:cNvPr id="740" name="n_2aveValue【公民館】&#10;有形固定資産減価償却率"/>
        <xdr:cNvSpPr txBox="1"/>
      </xdr:nvSpPr>
      <xdr:spPr>
        <a:xfrm>
          <a:off x="12246619" y="1787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143273</xdr:rowOff>
    </xdr:from>
    <xdr:ext cx="405111" cy="259045"/>
    <xdr:sp macro="" textlink="">
      <xdr:nvSpPr>
        <xdr:cNvPr id="741" name="n_1mainValue【公民館】&#10;有形固定資産減価償却率"/>
        <xdr:cNvSpPr txBox="1"/>
      </xdr:nvSpPr>
      <xdr:spPr>
        <a:xfrm>
          <a:off x="12980044" y="1831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115840</xdr:rowOff>
    </xdr:from>
    <xdr:ext cx="405111" cy="259045"/>
    <xdr:sp macro="" textlink="">
      <xdr:nvSpPr>
        <xdr:cNvPr id="742" name="n_2mainValue【公民館】&#10;有形固定資産減価償却率"/>
        <xdr:cNvSpPr txBox="1"/>
      </xdr:nvSpPr>
      <xdr:spPr>
        <a:xfrm>
          <a:off x="12246619" y="182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3" name="直線コネクタ 752"/>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4" name="テキスト ボックス 753"/>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5" name="直線コネクタ 754"/>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6" name="テキスト ボックス 755"/>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7" name="直線コネクタ 756"/>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8" name="テキスト ボックス 757"/>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9" name="直線コネクタ 758"/>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0" name="テキスト ボックス 759"/>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1" name="直線コネクタ 760"/>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2" name="テキスト ボックス 761"/>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766" name="直線コネクタ 765"/>
        <xdr:cNvCxnSpPr/>
      </xdr:nvCxnSpPr>
      <xdr:spPr>
        <a:xfrm flipV="1">
          <a:off x="188461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767" name="【公民館】&#10;一人当たり面積最小値テキスト"/>
        <xdr:cNvSpPr txBox="1"/>
      </xdr:nvSpPr>
      <xdr:spPr>
        <a:xfrm>
          <a:off x="188849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768" name="直線コネクタ 767"/>
        <xdr:cNvCxnSpPr/>
      </xdr:nvCxnSpPr>
      <xdr:spPr>
        <a:xfrm>
          <a:off x="18786475" y="185985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769" name="【公民館】&#10;一人当たり面積最大値テキスト"/>
        <xdr:cNvSpPr txBox="1"/>
      </xdr:nvSpPr>
      <xdr:spPr>
        <a:xfrm>
          <a:off x="188849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770" name="直線コネクタ 769"/>
        <xdr:cNvCxnSpPr/>
      </xdr:nvCxnSpPr>
      <xdr:spPr>
        <a:xfrm>
          <a:off x="18786475" y="172935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34941</xdr:rowOff>
    </xdr:from>
    <xdr:ext cx="469744" cy="259045"/>
    <xdr:sp macro="" textlink="">
      <xdr:nvSpPr>
        <xdr:cNvPr id="771" name="【公民館】&#10;一人当たり面積平均値テキスト"/>
        <xdr:cNvSpPr txBox="1"/>
      </xdr:nvSpPr>
      <xdr:spPr>
        <a:xfrm>
          <a:off x="18884900" y="18037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772" name="フローチャート: 判断 771"/>
        <xdr:cNvSpPr/>
      </xdr:nvSpPr>
      <xdr:spPr>
        <a:xfrm>
          <a:off x="187960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773" name="フローチャート: 判断 772"/>
        <xdr:cNvSpPr/>
      </xdr:nvSpPr>
      <xdr:spPr>
        <a:xfrm>
          <a:off x="18100675" y="182029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774" name="フローチャート: 判断 773"/>
        <xdr:cNvSpPr/>
      </xdr:nvSpPr>
      <xdr:spPr>
        <a:xfrm>
          <a:off x="17325975"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5" name="テキスト ボックス 774"/>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6" name="テキスト ボックス 775"/>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7" name="テキスト ボックス 776"/>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8" name="テキスト ボックス 777"/>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9" name="テキスト ボックス 778"/>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17780</xdr:rowOff>
    </xdr:from>
    <xdr:to>
      <xdr:col>116</xdr:col>
      <xdr:colOff>114300</xdr:colOff>
      <xdr:row>107</xdr:row>
      <xdr:rowOff>119380</xdr:rowOff>
    </xdr:to>
    <xdr:sp macro="" textlink="">
      <xdr:nvSpPr>
        <xdr:cNvPr id="780" name="楕円 779"/>
        <xdr:cNvSpPr/>
      </xdr:nvSpPr>
      <xdr:spPr>
        <a:xfrm>
          <a:off x="187960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167657</xdr:rowOff>
    </xdr:from>
    <xdr:ext cx="469744" cy="259045"/>
    <xdr:sp macro="" textlink="">
      <xdr:nvSpPr>
        <xdr:cNvPr id="781" name="【公民館】&#10;一人当たり面積該当値テキスト"/>
        <xdr:cNvSpPr txBox="1"/>
      </xdr:nvSpPr>
      <xdr:spPr>
        <a:xfrm>
          <a:off x="18884900"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78739</xdr:rowOff>
    </xdr:from>
    <xdr:to>
      <xdr:col>112</xdr:col>
      <xdr:colOff>38100</xdr:colOff>
      <xdr:row>108</xdr:row>
      <xdr:rowOff>8889</xdr:rowOff>
    </xdr:to>
    <xdr:sp macro="" textlink="">
      <xdr:nvSpPr>
        <xdr:cNvPr id="782" name="楕円 781"/>
        <xdr:cNvSpPr/>
      </xdr:nvSpPr>
      <xdr:spPr>
        <a:xfrm>
          <a:off x="18100675" y="184238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68580</xdr:rowOff>
    </xdr:from>
    <xdr:to>
      <xdr:col>116</xdr:col>
      <xdr:colOff>63500</xdr:colOff>
      <xdr:row>107</xdr:row>
      <xdr:rowOff>129539</xdr:rowOff>
    </xdr:to>
    <xdr:cxnSp macro="">
      <xdr:nvCxnSpPr>
        <xdr:cNvPr id="783" name="直線コネクタ 782"/>
        <xdr:cNvCxnSpPr/>
      </xdr:nvCxnSpPr>
      <xdr:spPr>
        <a:xfrm flipV="1">
          <a:off x="18132425" y="18413730"/>
          <a:ext cx="714375"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46355</xdr:rowOff>
    </xdr:from>
    <xdr:to>
      <xdr:col>107</xdr:col>
      <xdr:colOff>101600</xdr:colOff>
      <xdr:row>107</xdr:row>
      <xdr:rowOff>147955</xdr:rowOff>
    </xdr:to>
    <xdr:sp macro="" textlink="">
      <xdr:nvSpPr>
        <xdr:cNvPr id="784" name="楕円 783"/>
        <xdr:cNvSpPr/>
      </xdr:nvSpPr>
      <xdr:spPr>
        <a:xfrm>
          <a:off x="17325975"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97155</xdr:rowOff>
    </xdr:from>
    <xdr:to>
      <xdr:col>111</xdr:col>
      <xdr:colOff>177800</xdr:colOff>
      <xdr:row>107</xdr:row>
      <xdr:rowOff>129539</xdr:rowOff>
    </xdr:to>
    <xdr:cxnSp macro="">
      <xdr:nvCxnSpPr>
        <xdr:cNvPr id="785" name="直線コネクタ 784"/>
        <xdr:cNvCxnSpPr/>
      </xdr:nvCxnSpPr>
      <xdr:spPr>
        <a:xfrm>
          <a:off x="17376775" y="18442305"/>
          <a:ext cx="75565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786" name="n_1aveValue【公民館】&#10;一人当たり面積"/>
        <xdr:cNvSpPr txBox="1"/>
      </xdr:nvSpPr>
      <xdr:spPr>
        <a:xfrm>
          <a:off x="1793247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787" name="n_2aveValue【公民館】&#10;一人当たり面積"/>
        <xdr:cNvSpPr txBox="1"/>
      </xdr:nvSpPr>
      <xdr:spPr>
        <a:xfrm>
          <a:off x="1717047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xdr:rowOff>
    </xdr:from>
    <xdr:ext cx="469744" cy="259045"/>
    <xdr:sp macro="" textlink="">
      <xdr:nvSpPr>
        <xdr:cNvPr id="788" name="n_1mainValue【公民館】&#10;一人当たり面積"/>
        <xdr:cNvSpPr txBox="1"/>
      </xdr:nvSpPr>
      <xdr:spPr>
        <a:xfrm>
          <a:off x="17932477"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139082</xdr:rowOff>
    </xdr:from>
    <xdr:ext cx="469744" cy="259045"/>
    <xdr:sp macro="" textlink="">
      <xdr:nvSpPr>
        <xdr:cNvPr id="789" name="n_2mainValue【公民館】&#10;一人当たり面積"/>
        <xdr:cNvSpPr txBox="1"/>
      </xdr:nvSpPr>
      <xdr:spPr>
        <a:xfrm>
          <a:off x="1717047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類似団体と比較して特に有形固定資産減価償却率が低くなっている施設類型は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26.3P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年度に地区公民館を建替えており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年度に策定した「新たな柳井市立小中学校整備計画書」に基づき、適正規模、適正配置をめざし整備してきたことにより、有形固定資産減価償却率が低くなっている。また、平成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年度と比較して特に有形固定資産減価償却率が減少しているのが道路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(△7.9P)</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で、その要因としては、道路、橋りょう・トンネルは、山口県から新設された広域農道施設の移譲を受けたこと等により、公民館については、新庄公民館、余田公民館の建替えによる。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32,504
32,344
140.05
16,449,010
16,222,878
200,113
9,707,609
18,042,118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1277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6591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662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39490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39878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3889375" y="71954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39878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3889375" y="58369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113591</xdr:rowOff>
    </xdr:from>
    <xdr:ext cx="405111" cy="259045"/>
    <xdr:sp macro="" textlink="">
      <xdr:nvSpPr>
        <xdr:cNvPr id="62" name="【図書館】&#10;有形固定資産減価償却率平均値テキスト"/>
        <xdr:cNvSpPr txBox="1"/>
      </xdr:nvSpPr>
      <xdr:spPr>
        <a:xfrm>
          <a:off x="3987800" y="6114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38989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203575" y="63053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428875"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71" name="楕円 70"/>
        <xdr:cNvSpPr/>
      </xdr:nvSpPr>
      <xdr:spPr>
        <a:xfrm>
          <a:off x="38989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152417</xdr:rowOff>
    </xdr:from>
    <xdr:ext cx="405111" cy="259045"/>
    <xdr:sp macro="" textlink="">
      <xdr:nvSpPr>
        <xdr:cNvPr id="72" name="【図書館】&#10;有形固定資産減価償却率該当値テキスト"/>
        <xdr:cNvSpPr txBox="1"/>
      </xdr:nvSpPr>
      <xdr:spPr>
        <a:xfrm>
          <a:off x="3987800"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35197</xdr:rowOff>
    </xdr:from>
    <xdr:to>
      <xdr:col>20</xdr:col>
      <xdr:colOff>38100</xdr:colOff>
      <xdr:row>38</xdr:row>
      <xdr:rowOff>136797</xdr:rowOff>
    </xdr:to>
    <xdr:sp macro="" textlink="">
      <xdr:nvSpPr>
        <xdr:cNvPr id="73" name="楕円 72"/>
        <xdr:cNvSpPr/>
      </xdr:nvSpPr>
      <xdr:spPr>
        <a:xfrm>
          <a:off x="3203575" y="65502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53340</xdr:rowOff>
    </xdr:from>
    <xdr:to>
      <xdr:col>24</xdr:col>
      <xdr:colOff>63500</xdr:colOff>
      <xdr:row>38</xdr:row>
      <xdr:rowOff>85997</xdr:rowOff>
    </xdr:to>
    <xdr:cxnSp macro="">
      <xdr:nvCxnSpPr>
        <xdr:cNvPr id="74" name="直線コネクタ 73"/>
        <xdr:cNvCxnSpPr/>
      </xdr:nvCxnSpPr>
      <xdr:spPr>
        <a:xfrm flipV="1">
          <a:off x="3235325" y="6568440"/>
          <a:ext cx="71437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67854</xdr:rowOff>
    </xdr:from>
    <xdr:to>
      <xdr:col>15</xdr:col>
      <xdr:colOff>101600</xdr:colOff>
      <xdr:row>38</xdr:row>
      <xdr:rowOff>169454</xdr:rowOff>
    </xdr:to>
    <xdr:sp macro="" textlink="">
      <xdr:nvSpPr>
        <xdr:cNvPr id="75" name="楕円 74"/>
        <xdr:cNvSpPr/>
      </xdr:nvSpPr>
      <xdr:spPr>
        <a:xfrm>
          <a:off x="2428875"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85997</xdr:rowOff>
    </xdr:from>
    <xdr:to>
      <xdr:col>19</xdr:col>
      <xdr:colOff>177800</xdr:colOff>
      <xdr:row>38</xdr:row>
      <xdr:rowOff>118654</xdr:rowOff>
    </xdr:to>
    <xdr:cxnSp macro="">
      <xdr:nvCxnSpPr>
        <xdr:cNvPr id="76" name="直線コネクタ 75"/>
        <xdr:cNvCxnSpPr/>
      </xdr:nvCxnSpPr>
      <xdr:spPr>
        <a:xfrm flipV="1">
          <a:off x="2479675" y="6601097"/>
          <a:ext cx="7556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79846</xdr:rowOff>
    </xdr:from>
    <xdr:ext cx="405111" cy="259045"/>
    <xdr:sp macro="" textlink="">
      <xdr:nvSpPr>
        <xdr:cNvPr id="77" name="n_1aveValue【図書館】&#10;有形固定資産減価償却率"/>
        <xdr:cNvSpPr txBox="1"/>
      </xdr:nvSpPr>
      <xdr:spPr>
        <a:xfrm>
          <a:off x="306769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53720</xdr:rowOff>
    </xdr:from>
    <xdr:ext cx="405111" cy="259045"/>
    <xdr:sp macro="" textlink="">
      <xdr:nvSpPr>
        <xdr:cNvPr id="78" name="n_2aveValue【図書館】&#10;有形固定資産減価償却率"/>
        <xdr:cNvSpPr txBox="1"/>
      </xdr:nvSpPr>
      <xdr:spPr>
        <a:xfrm>
          <a:off x="230569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127924</xdr:rowOff>
    </xdr:from>
    <xdr:ext cx="405111" cy="259045"/>
    <xdr:sp macro="" textlink="">
      <xdr:nvSpPr>
        <xdr:cNvPr id="79" name="n_1mainValue【図書館】&#10;有形固定資産減価償却率"/>
        <xdr:cNvSpPr txBox="1"/>
      </xdr:nvSpPr>
      <xdr:spPr>
        <a:xfrm>
          <a:off x="306769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160581</xdr:rowOff>
    </xdr:from>
    <xdr:ext cx="405111" cy="259045"/>
    <xdr:sp macro="" textlink="">
      <xdr:nvSpPr>
        <xdr:cNvPr id="80" name="n_2mainValue【図書館】&#10;有形固定資産減価償却率"/>
        <xdr:cNvSpPr txBox="1"/>
      </xdr:nvSpPr>
      <xdr:spPr>
        <a:xfrm>
          <a:off x="230569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52224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5632450" y="7293428"/>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52224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5632450" y="696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52224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5632450" y="6640285"/>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52224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5632450" y="631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52224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5632450" y="598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52224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5632450" y="5660572"/>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52224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7" name="直線コネクタ 106"/>
        <xdr:cNvCxnSpPr/>
      </xdr:nvCxnSpPr>
      <xdr:spPr>
        <a:xfrm flipV="1">
          <a:off x="8905240"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8" name="【図書館】&#10;一人当たり面積最小値テキスト"/>
        <xdr:cNvSpPr txBox="1"/>
      </xdr:nvSpPr>
      <xdr:spPr>
        <a:xfrm>
          <a:off x="8943975"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9" name="直線コネクタ 108"/>
        <xdr:cNvCxnSpPr/>
      </xdr:nvCxnSpPr>
      <xdr:spPr>
        <a:xfrm>
          <a:off x="8845550" y="73097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0" name="【図書館】&#10;一人当たり面積最大値テキスト"/>
        <xdr:cNvSpPr txBox="1"/>
      </xdr:nvSpPr>
      <xdr:spPr>
        <a:xfrm>
          <a:off x="8943975"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1" name="直線コネクタ 110"/>
        <xdr:cNvCxnSpPr/>
      </xdr:nvCxnSpPr>
      <xdr:spPr>
        <a:xfrm>
          <a:off x="8845550" y="57422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60977</xdr:rowOff>
    </xdr:from>
    <xdr:ext cx="469744" cy="259045"/>
    <xdr:sp macro="" textlink="">
      <xdr:nvSpPr>
        <xdr:cNvPr id="112" name="【図書館】&#10;一人当たり面積平均値テキスト"/>
        <xdr:cNvSpPr txBox="1"/>
      </xdr:nvSpPr>
      <xdr:spPr>
        <a:xfrm>
          <a:off x="8943975" y="674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3" name="フローチャート: 判断 112"/>
        <xdr:cNvSpPr/>
      </xdr:nvSpPr>
      <xdr:spPr>
        <a:xfrm>
          <a:off x="8883650" y="67691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4" name="フローチャート: 判断 113"/>
        <xdr:cNvSpPr/>
      </xdr:nvSpPr>
      <xdr:spPr>
        <a:xfrm>
          <a:off x="815975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5" name="フローチャート: 判断 114"/>
        <xdr:cNvSpPr/>
      </xdr:nvSpPr>
      <xdr:spPr>
        <a:xfrm>
          <a:off x="7413625" y="694871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49893</xdr:rowOff>
    </xdr:from>
    <xdr:to>
      <xdr:col>55</xdr:col>
      <xdr:colOff>50800</xdr:colOff>
      <xdr:row>39</xdr:row>
      <xdr:rowOff>151493</xdr:rowOff>
    </xdr:to>
    <xdr:sp macro="" textlink="">
      <xdr:nvSpPr>
        <xdr:cNvPr id="121" name="楕円 120"/>
        <xdr:cNvSpPr/>
      </xdr:nvSpPr>
      <xdr:spPr>
        <a:xfrm>
          <a:off x="8883650" y="67364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72770</xdr:rowOff>
    </xdr:from>
    <xdr:ext cx="469744" cy="259045"/>
    <xdr:sp macro="" textlink="">
      <xdr:nvSpPr>
        <xdr:cNvPr id="122" name="【図書館】&#10;一人当たり面積該当値テキスト"/>
        <xdr:cNvSpPr txBox="1"/>
      </xdr:nvSpPr>
      <xdr:spPr>
        <a:xfrm>
          <a:off x="8943975" y="65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49893</xdr:rowOff>
    </xdr:from>
    <xdr:to>
      <xdr:col>50</xdr:col>
      <xdr:colOff>165100</xdr:colOff>
      <xdr:row>39</xdr:row>
      <xdr:rowOff>151493</xdr:rowOff>
    </xdr:to>
    <xdr:sp macro="" textlink="">
      <xdr:nvSpPr>
        <xdr:cNvPr id="123" name="楕円 122"/>
        <xdr:cNvSpPr/>
      </xdr:nvSpPr>
      <xdr:spPr>
        <a:xfrm>
          <a:off x="815975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100693</xdr:rowOff>
    </xdr:from>
    <xdr:to>
      <xdr:col>55</xdr:col>
      <xdr:colOff>0</xdr:colOff>
      <xdr:row>39</xdr:row>
      <xdr:rowOff>100693</xdr:rowOff>
    </xdr:to>
    <xdr:cxnSp macro="">
      <xdr:nvCxnSpPr>
        <xdr:cNvPr id="124" name="直線コネクタ 123"/>
        <xdr:cNvCxnSpPr/>
      </xdr:nvCxnSpPr>
      <xdr:spPr>
        <a:xfrm>
          <a:off x="8210550" y="6787243"/>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66222</xdr:rowOff>
    </xdr:from>
    <xdr:to>
      <xdr:col>46</xdr:col>
      <xdr:colOff>38100</xdr:colOff>
      <xdr:row>39</xdr:row>
      <xdr:rowOff>167822</xdr:rowOff>
    </xdr:to>
    <xdr:sp macro="" textlink="">
      <xdr:nvSpPr>
        <xdr:cNvPr id="125" name="楕円 124"/>
        <xdr:cNvSpPr/>
      </xdr:nvSpPr>
      <xdr:spPr>
        <a:xfrm>
          <a:off x="7413625" y="67527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100693</xdr:rowOff>
    </xdr:from>
    <xdr:to>
      <xdr:col>50</xdr:col>
      <xdr:colOff>114300</xdr:colOff>
      <xdr:row>39</xdr:row>
      <xdr:rowOff>117022</xdr:rowOff>
    </xdr:to>
    <xdr:cxnSp macro="">
      <xdr:nvCxnSpPr>
        <xdr:cNvPr id="126" name="直線コネクタ 125"/>
        <xdr:cNvCxnSpPr/>
      </xdr:nvCxnSpPr>
      <xdr:spPr>
        <a:xfrm flipV="1">
          <a:off x="7445375" y="6787243"/>
          <a:ext cx="7651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101799</xdr:rowOff>
    </xdr:from>
    <xdr:ext cx="469744" cy="259045"/>
    <xdr:sp macro="" textlink="">
      <xdr:nvSpPr>
        <xdr:cNvPr id="127" name="n_1aveValue【図書館】&#10;一人当たり面積"/>
        <xdr:cNvSpPr txBox="1"/>
      </xdr:nvSpPr>
      <xdr:spPr>
        <a:xfrm>
          <a:off x="7991552"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28" name="n_2aveValue【図書館】&#10;一人当たり面積"/>
        <xdr:cNvSpPr txBox="1"/>
      </xdr:nvSpPr>
      <xdr:spPr>
        <a:xfrm>
          <a:off x="72581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168020</xdr:rowOff>
    </xdr:from>
    <xdr:ext cx="469744" cy="259045"/>
    <xdr:sp macro="" textlink="">
      <xdr:nvSpPr>
        <xdr:cNvPr id="129" name="n_1mainValue【図書館】&#10;一人当たり面積"/>
        <xdr:cNvSpPr txBox="1"/>
      </xdr:nvSpPr>
      <xdr:spPr>
        <a:xfrm>
          <a:off x="7991552"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12899</xdr:rowOff>
    </xdr:from>
    <xdr:ext cx="469744" cy="259045"/>
    <xdr:sp macro="" textlink="">
      <xdr:nvSpPr>
        <xdr:cNvPr id="130" name="n_2mainValue【図書館】&#10;一人当たり面積"/>
        <xdr:cNvSpPr txBox="1"/>
      </xdr:nvSpPr>
      <xdr:spPr>
        <a:xfrm>
          <a:off x="7258127" y="652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208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9" name="テキスト ボックス 148"/>
        <xdr:cNvSpPr txBox="1"/>
      </xdr:nvSpPr>
      <xdr:spPr>
        <a:xfrm>
          <a:off x="2662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53" name="直線コネクタ 152"/>
        <xdr:cNvCxnSpPr/>
      </xdr:nvCxnSpPr>
      <xdr:spPr>
        <a:xfrm flipV="1">
          <a:off x="39490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4" name="【体育館・プール】&#10;有形固定資産減価償却率最小値テキスト"/>
        <xdr:cNvSpPr txBox="1"/>
      </xdr:nvSpPr>
      <xdr:spPr>
        <a:xfrm>
          <a:off x="39878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5" name="直線コネクタ 154"/>
        <xdr:cNvCxnSpPr/>
      </xdr:nvCxnSpPr>
      <xdr:spPr>
        <a:xfrm>
          <a:off x="3889375" y="110528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6" name="【体育館・プール】&#10;有形固定資産減価償却率最大値テキスト"/>
        <xdr:cNvSpPr txBox="1"/>
      </xdr:nvSpPr>
      <xdr:spPr>
        <a:xfrm>
          <a:off x="39878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7" name="直線コネクタ 156"/>
        <xdr:cNvCxnSpPr/>
      </xdr:nvCxnSpPr>
      <xdr:spPr>
        <a:xfrm>
          <a:off x="3889375" y="960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94505</xdr:rowOff>
    </xdr:from>
    <xdr:ext cx="405111" cy="259045"/>
    <xdr:sp macro="" textlink="">
      <xdr:nvSpPr>
        <xdr:cNvPr id="158" name="【体育館・プール】&#10;有形固定資産減価償却率平均値テキスト"/>
        <xdr:cNvSpPr txBox="1"/>
      </xdr:nvSpPr>
      <xdr:spPr>
        <a:xfrm>
          <a:off x="3987800" y="1038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9" name="フローチャート: 判断 158"/>
        <xdr:cNvSpPr/>
      </xdr:nvSpPr>
      <xdr:spPr>
        <a:xfrm>
          <a:off x="38989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0" name="フローチャート: 判断 159"/>
        <xdr:cNvSpPr/>
      </xdr:nvSpPr>
      <xdr:spPr>
        <a:xfrm>
          <a:off x="3203575" y="1045794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61" name="フローチャート: 判断 160"/>
        <xdr:cNvSpPr/>
      </xdr:nvSpPr>
      <xdr:spPr>
        <a:xfrm>
          <a:off x="2428875"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1778</xdr:rowOff>
    </xdr:from>
    <xdr:to>
      <xdr:col>24</xdr:col>
      <xdr:colOff>114300</xdr:colOff>
      <xdr:row>57</xdr:row>
      <xdr:rowOff>103378</xdr:rowOff>
    </xdr:to>
    <xdr:sp macro="" textlink="">
      <xdr:nvSpPr>
        <xdr:cNvPr id="167" name="楕円 166"/>
        <xdr:cNvSpPr/>
      </xdr:nvSpPr>
      <xdr:spPr>
        <a:xfrm>
          <a:off x="3898900" y="97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24655</xdr:rowOff>
    </xdr:from>
    <xdr:ext cx="405111" cy="259045"/>
    <xdr:sp macro="" textlink="">
      <xdr:nvSpPr>
        <xdr:cNvPr id="168" name="【体育館・プール】&#10;有形固定資産減価償却率該当値テキスト"/>
        <xdr:cNvSpPr txBox="1"/>
      </xdr:nvSpPr>
      <xdr:spPr>
        <a:xfrm>
          <a:off x="3987800" y="962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69" name="楕円 168"/>
        <xdr:cNvSpPr/>
      </xdr:nvSpPr>
      <xdr:spPr>
        <a:xfrm>
          <a:off x="3203575" y="98247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52578</xdr:rowOff>
    </xdr:from>
    <xdr:to>
      <xdr:col>24</xdr:col>
      <xdr:colOff>63500</xdr:colOff>
      <xdr:row>57</xdr:row>
      <xdr:rowOff>102870</xdr:rowOff>
    </xdr:to>
    <xdr:cxnSp macro="">
      <xdr:nvCxnSpPr>
        <xdr:cNvPr id="170" name="直線コネクタ 169"/>
        <xdr:cNvCxnSpPr/>
      </xdr:nvCxnSpPr>
      <xdr:spPr>
        <a:xfrm flipV="1">
          <a:off x="3235325" y="9825228"/>
          <a:ext cx="714375"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102362</xdr:rowOff>
    </xdr:from>
    <xdr:to>
      <xdr:col>15</xdr:col>
      <xdr:colOff>101600</xdr:colOff>
      <xdr:row>58</xdr:row>
      <xdr:rowOff>32512</xdr:rowOff>
    </xdr:to>
    <xdr:sp macro="" textlink="">
      <xdr:nvSpPr>
        <xdr:cNvPr id="171" name="楕円 170"/>
        <xdr:cNvSpPr/>
      </xdr:nvSpPr>
      <xdr:spPr>
        <a:xfrm>
          <a:off x="2428875" y="987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102870</xdr:rowOff>
    </xdr:from>
    <xdr:to>
      <xdr:col>19</xdr:col>
      <xdr:colOff>177800</xdr:colOff>
      <xdr:row>57</xdr:row>
      <xdr:rowOff>153162</xdr:rowOff>
    </xdr:to>
    <xdr:cxnSp macro="">
      <xdr:nvCxnSpPr>
        <xdr:cNvPr id="172" name="直線コネクタ 171"/>
        <xdr:cNvCxnSpPr/>
      </xdr:nvCxnSpPr>
      <xdr:spPr>
        <a:xfrm flipV="1">
          <a:off x="2479675" y="9875520"/>
          <a:ext cx="7556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92219</xdr:rowOff>
    </xdr:from>
    <xdr:ext cx="405111" cy="259045"/>
    <xdr:sp macro="" textlink="">
      <xdr:nvSpPr>
        <xdr:cNvPr id="173" name="n_1aveValue【体育館・プール】&#10;有形固定資産減価償却率"/>
        <xdr:cNvSpPr txBox="1"/>
      </xdr:nvSpPr>
      <xdr:spPr>
        <a:xfrm>
          <a:off x="306769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140225</xdr:rowOff>
    </xdr:from>
    <xdr:ext cx="405111" cy="259045"/>
    <xdr:sp macro="" textlink="">
      <xdr:nvSpPr>
        <xdr:cNvPr id="174" name="n_2aveValue【体育館・プール】&#10;有形固定資産減価償却率"/>
        <xdr:cNvSpPr txBox="1"/>
      </xdr:nvSpPr>
      <xdr:spPr>
        <a:xfrm>
          <a:off x="2305694"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175" name="n_1mainValue【体育館・プール】&#10;有形固定資産減価償却率"/>
        <xdr:cNvSpPr txBox="1"/>
      </xdr:nvSpPr>
      <xdr:spPr>
        <a:xfrm>
          <a:off x="306769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49039</xdr:rowOff>
    </xdr:from>
    <xdr:ext cx="405111" cy="259045"/>
    <xdr:sp macro="" textlink="">
      <xdr:nvSpPr>
        <xdr:cNvPr id="176" name="n_2mainValue【体育館・プール】&#10;有形固定資産減価償却率"/>
        <xdr:cNvSpPr txBox="1"/>
      </xdr:nvSpPr>
      <xdr:spPr>
        <a:xfrm>
          <a:off x="2305694" y="9650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200" name="直線コネクタ 199"/>
        <xdr:cNvCxnSpPr/>
      </xdr:nvCxnSpPr>
      <xdr:spPr>
        <a:xfrm flipV="1">
          <a:off x="8905240"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201" name="【体育館・プール】&#10;一人当たり面積最小値テキスト"/>
        <xdr:cNvSpPr txBox="1"/>
      </xdr:nvSpPr>
      <xdr:spPr>
        <a:xfrm>
          <a:off x="8943975"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202" name="直線コネクタ 201"/>
        <xdr:cNvCxnSpPr/>
      </xdr:nvCxnSpPr>
      <xdr:spPr>
        <a:xfrm>
          <a:off x="8845550" y="109289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203" name="【体育館・プール】&#10;一人当たり面積最大値テキスト"/>
        <xdr:cNvSpPr txBox="1"/>
      </xdr:nvSpPr>
      <xdr:spPr>
        <a:xfrm>
          <a:off x="8943975"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204" name="直線コネクタ 203"/>
        <xdr:cNvCxnSpPr/>
      </xdr:nvCxnSpPr>
      <xdr:spPr>
        <a:xfrm>
          <a:off x="8845550" y="96678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76852</xdr:rowOff>
    </xdr:from>
    <xdr:ext cx="469744" cy="259045"/>
    <xdr:sp macro="" textlink="">
      <xdr:nvSpPr>
        <xdr:cNvPr id="205" name="【体育館・プール】&#10;一人当たり面積平均値テキスト"/>
        <xdr:cNvSpPr txBox="1"/>
      </xdr:nvSpPr>
      <xdr:spPr>
        <a:xfrm>
          <a:off x="8943975" y="10363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06" name="フローチャート: 判断 205"/>
        <xdr:cNvSpPr/>
      </xdr:nvSpPr>
      <xdr:spPr>
        <a:xfrm>
          <a:off x="8883650" y="105124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207" name="フローチャート: 判断 206"/>
        <xdr:cNvSpPr/>
      </xdr:nvSpPr>
      <xdr:spPr>
        <a:xfrm>
          <a:off x="815975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08" name="フローチャート: 判断 207"/>
        <xdr:cNvSpPr/>
      </xdr:nvSpPr>
      <xdr:spPr>
        <a:xfrm>
          <a:off x="7413625" y="104781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76835</xdr:rowOff>
    </xdr:from>
    <xdr:to>
      <xdr:col>55</xdr:col>
      <xdr:colOff>50800</xdr:colOff>
      <xdr:row>63</xdr:row>
      <xdr:rowOff>6985</xdr:rowOff>
    </xdr:to>
    <xdr:sp macro="" textlink="">
      <xdr:nvSpPr>
        <xdr:cNvPr id="214" name="楕円 213"/>
        <xdr:cNvSpPr/>
      </xdr:nvSpPr>
      <xdr:spPr>
        <a:xfrm>
          <a:off x="8883650" y="1070673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55262</xdr:rowOff>
    </xdr:from>
    <xdr:ext cx="469744" cy="259045"/>
    <xdr:sp macro="" textlink="">
      <xdr:nvSpPr>
        <xdr:cNvPr id="215" name="【体育館・プール】&#10;一人当たり面積該当値テキスト"/>
        <xdr:cNvSpPr txBox="1"/>
      </xdr:nvSpPr>
      <xdr:spPr>
        <a:xfrm>
          <a:off x="8943975" y="1068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80645</xdr:rowOff>
    </xdr:from>
    <xdr:to>
      <xdr:col>50</xdr:col>
      <xdr:colOff>165100</xdr:colOff>
      <xdr:row>63</xdr:row>
      <xdr:rowOff>10795</xdr:rowOff>
    </xdr:to>
    <xdr:sp macro="" textlink="">
      <xdr:nvSpPr>
        <xdr:cNvPr id="216" name="楕円 215"/>
        <xdr:cNvSpPr/>
      </xdr:nvSpPr>
      <xdr:spPr>
        <a:xfrm>
          <a:off x="815975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127635</xdr:rowOff>
    </xdr:from>
    <xdr:to>
      <xdr:col>55</xdr:col>
      <xdr:colOff>0</xdr:colOff>
      <xdr:row>62</xdr:row>
      <xdr:rowOff>131445</xdr:rowOff>
    </xdr:to>
    <xdr:cxnSp macro="">
      <xdr:nvCxnSpPr>
        <xdr:cNvPr id="217" name="直線コネクタ 216"/>
        <xdr:cNvCxnSpPr/>
      </xdr:nvCxnSpPr>
      <xdr:spPr>
        <a:xfrm flipV="1">
          <a:off x="8210550" y="10757535"/>
          <a:ext cx="69532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84455</xdr:rowOff>
    </xdr:from>
    <xdr:to>
      <xdr:col>46</xdr:col>
      <xdr:colOff>38100</xdr:colOff>
      <xdr:row>63</xdr:row>
      <xdr:rowOff>14605</xdr:rowOff>
    </xdr:to>
    <xdr:sp macro="" textlink="">
      <xdr:nvSpPr>
        <xdr:cNvPr id="218" name="楕円 217"/>
        <xdr:cNvSpPr/>
      </xdr:nvSpPr>
      <xdr:spPr>
        <a:xfrm>
          <a:off x="7413625" y="107143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131445</xdr:rowOff>
    </xdr:from>
    <xdr:to>
      <xdr:col>50</xdr:col>
      <xdr:colOff>114300</xdr:colOff>
      <xdr:row>62</xdr:row>
      <xdr:rowOff>135255</xdr:rowOff>
    </xdr:to>
    <xdr:cxnSp macro="">
      <xdr:nvCxnSpPr>
        <xdr:cNvPr id="219" name="直線コネクタ 218"/>
        <xdr:cNvCxnSpPr/>
      </xdr:nvCxnSpPr>
      <xdr:spPr>
        <a:xfrm flipV="1">
          <a:off x="7445375" y="10761345"/>
          <a:ext cx="765175"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99712</xdr:rowOff>
    </xdr:from>
    <xdr:ext cx="469744" cy="259045"/>
    <xdr:sp macro="" textlink="">
      <xdr:nvSpPr>
        <xdr:cNvPr id="220" name="n_1aveValue【体育館・プール】&#10;一人当たり面積"/>
        <xdr:cNvSpPr txBox="1"/>
      </xdr:nvSpPr>
      <xdr:spPr>
        <a:xfrm>
          <a:off x="7991552"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137812</xdr:rowOff>
    </xdr:from>
    <xdr:ext cx="469744" cy="259045"/>
    <xdr:sp macro="" textlink="">
      <xdr:nvSpPr>
        <xdr:cNvPr id="221" name="n_2aveValue【体育館・プール】&#10;一人当たり面積"/>
        <xdr:cNvSpPr txBox="1"/>
      </xdr:nvSpPr>
      <xdr:spPr>
        <a:xfrm>
          <a:off x="72581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1922</xdr:rowOff>
    </xdr:from>
    <xdr:ext cx="469744" cy="259045"/>
    <xdr:sp macro="" textlink="">
      <xdr:nvSpPr>
        <xdr:cNvPr id="222" name="n_1mainValue【体育館・プール】&#10;一人当たり面積"/>
        <xdr:cNvSpPr txBox="1"/>
      </xdr:nvSpPr>
      <xdr:spPr>
        <a:xfrm>
          <a:off x="7991552"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5732</xdr:rowOff>
    </xdr:from>
    <xdr:ext cx="469744" cy="259045"/>
    <xdr:sp macro="" textlink="">
      <xdr:nvSpPr>
        <xdr:cNvPr id="223" name="n_2mainValue【体育館・プール】&#10;一人当たり面積"/>
        <xdr:cNvSpPr txBox="1"/>
      </xdr:nvSpPr>
      <xdr:spPr>
        <a:xfrm>
          <a:off x="7258127" y="1080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3659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662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48" name="直線コネクタ 247"/>
        <xdr:cNvCxnSpPr/>
      </xdr:nvCxnSpPr>
      <xdr:spPr>
        <a:xfrm flipV="1">
          <a:off x="39490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49" name="【福祉施設】&#10;有形固定資産減価償却率最小値テキスト"/>
        <xdr:cNvSpPr txBox="1"/>
      </xdr:nvSpPr>
      <xdr:spPr>
        <a:xfrm>
          <a:off x="39878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50" name="直線コネクタ 249"/>
        <xdr:cNvCxnSpPr/>
      </xdr:nvCxnSpPr>
      <xdr:spPr>
        <a:xfrm>
          <a:off x="3889375" y="149428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51" name="【福祉施設】&#10;有形固定資産減価償却率最大値テキスト"/>
        <xdr:cNvSpPr txBox="1"/>
      </xdr:nvSpPr>
      <xdr:spPr>
        <a:xfrm>
          <a:off x="39878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52" name="直線コネクタ 251"/>
        <xdr:cNvCxnSpPr/>
      </xdr:nvCxnSpPr>
      <xdr:spPr>
        <a:xfrm>
          <a:off x="3889375" y="134550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150513</xdr:rowOff>
    </xdr:from>
    <xdr:ext cx="405111" cy="259045"/>
    <xdr:sp macro="" textlink="">
      <xdr:nvSpPr>
        <xdr:cNvPr id="253" name="【福祉施設】&#10;有形固定資産減価償却率平均値テキスト"/>
        <xdr:cNvSpPr txBox="1"/>
      </xdr:nvSpPr>
      <xdr:spPr>
        <a:xfrm>
          <a:off x="3987800" y="14037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54" name="フローチャート: 判断 253"/>
        <xdr:cNvSpPr/>
      </xdr:nvSpPr>
      <xdr:spPr>
        <a:xfrm>
          <a:off x="38989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55" name="フローチャート: 判断 254"/>
        <xdr:cNvSpPr/>
      </xdr:nvSpPr>
      <xdr:spPr>
        <a:xfrm>
          <a:off x="3203575" y="140747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56" name="フローチャート: 判断 255"/>
        <xdr:cNvSpPr/>
      </xdr:nvSpPr>
      <xdr:spPr>
        <a:xfrm>
          <a:off x="2428875"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46355</xdr:rowOff>
    </xdr:from>
    <xdr:to>
      <xdr:col>24</xdr:col>
      <xdr:colOff>114300</xdr:colOff>
      <xdr:row>81</xdr:row>
      <xdr:rowOff>147955</xdr:rowOff>
    </xdr:to>
    <xdr:sp macro="" textlink="">
      <xdr:nvSpPr>
        <xdr:cNvPr id="262" name="楕円 261"/>
        <xdr:cNvSpPr/>
      </xdr:nvSpPr>
      <xdr:spPr>
        <a:xfrm>
          <a:off x="38989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69232</xdr:rowOff>
    </xdr:from>
    <xdr:ext cx="405111" cy="259045"/>
    <xdr:sp macro="" textlink="">
      <xdr:nvSpPr>
        <xdr:cNvPr id="263" name="【福祉施設】&#10;有形固定資産減価償却率該当値テキスト"/>
        <xdr:cNvSpPr txBox="1"/>
      </xdr:nvSpPr>
      <xdr:spPr>
        <a:xfrm>
          <a:off x="3987800"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264" name="楕円 263"/>
        <xdr:cNvSpPr/>
      </xdr:nvSpPr>
      <xdr:spPr>
        <a:xfrm>
          <a:off x="3203575" y="139661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97155</xdr:rowOff>
    </xdr:from>
    <xdr:to>
      <xdr:col>24</xdr:col>
      <xdr:colOff>63500</xdr:colOff>
      <xdr:row>81</xdr:row>
      <xdr:rowOff>129539</xdr:rowOff>
    </xdr:to>
    <xdr:cxnSp macro="">
      <xdr:nvCxnSpPr>
        <xdr:cNvPr id="265" name="直線コネクタ 264"/>
        <xdr:cNvCxnSpPr/>
      </xdr:nvCxnSpPr>
      <xdr:spPr>
        <a:xfrm flipV="1">
          <a:off x="3235325" y="13984605"/>
          <a:ext cx="714375"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124461</xdr:rowOff>
    </xdr:from>
    <xdr:to>
      <xdr:col>15</xdr:col>
      <xdr:colOff>101600</xdr:colOff>
      <xdr:row>82</xdr:row>
      <xdr:rowOff>54611</xdr:rowOff>
    </xdr:to>
    <xdr:sp macro="" textlink="">
      <xdr:nvSpPr>
        <xdr:cNvPr id="266" name="楕円 265"/>
        <xdr:cNvSpPr/>
      </xdr:nvSpPr>
      <xdr:spPr>
        <a:xfrm>
          <a:off x="2428875"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129539</xdr:rowOff>
    </xdr:from>
    <xdr:to>
      <xdr:col>19</xdr:col>
      <xdr:colOff>177800</xdr:colOff>
      <xdr:row>82</xdr:row>
      <xdr:rowOff>3811</xdr:rowOff>
    </xdr:to>
    <xdr:cxnSp macro="">
      <xdr:nvCxnSpPr>
        <xdr:cNvPr id="267" name="直線コネクタ 266"/>
        <xdr:cNvCxnSpPr/>
      </xdr:nvCxnSpPr>
      <xdr:spPr>
        <a:xfrm flipV="1">
          <a:off x="2479675" y="14016989"/>
          <a:ext cx="75565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108602</xdr:rowOff>
    </xdr:from>
    <xdr:ext cx="405111" cy="259045"/>
    <xdr:sp macro="" textlink="">
      <xdr:nvSpPr>
        <xdr:cNvPr id="268" name="n_1aveValue【福祉施設】&#10;有形固定資産減価償却率"/>
        <xdr:cNvSpPr txBox="1"/>
      </xdr:nvSpPr>
      <xdr:spPr>
        <a:xfrm>
          <a:off x="306769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112413</xdr:rowOff>
    </xdr:from>
    <xdr:ext cx="405111" cy="259045"/>
    <xdr:sp macro="" textlink="">
      <xdr:nvSpPr>
        <xdr:cNvPr id="269" name="n_2aveValue【福祉施設】&#10;有形固定資産減価償却率"/>
        <xdr:cNvSpPr txBox="1"/>
      </xdr:nvSpPr>
      <xdr:spPr>
        <a:xfrm>
          <a:off x="230569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270" name="n_1mainValue【福祉施設】&#10;有形固定資産減価償却率"/>
        <xdr:cNvSpPr txBox="1"/>
      </xdr:nvSpPr>
      <xdr:spPr>
        <a:xfrm>
          <a:off x="306769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271" name="n_2mainValue【福祉施設】&#10;有形固定資産減価償却率"/>
        <xdr:cNvSpPr txBox="1"/>
      </xdr:nvSpPr>
      <xdr:spPr>
        <a:xfrm>
          <a:off x="230569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97" name="直線コネクタ 296"/>
        <xdr:cNvCxnSpPr/>
      </xdr:nvCxnSpPr>
      <xdr:spPr>
        <a:xfrm flipV="1">
          <a:off x="8905240"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98" name="【福祉施設】&#10;一人当たり面積最小値テキスト"/>
        <xdr:cNvSpPr txBox="1"/>
      </xdr:nvSpPr>
      <xdr:spPr>
        <a:xfrm>
          <a:off x="8943975"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99" name="直線コネクタ 298"/>
        <xdr:cNvCxnSpPr/>
      </xdr:nvCxnSpPr>
      <xdr:spPr>
        <a:xfrm>
          <a:off x="8845550" y="148481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300" name="【福祉施設】&#10;一人当たり面積最大値テキスト"/>
        <xdr:cNvSpPr txBox="1"/>
      </xdr:nvSpPr>
      <xdr:spPr>
        <a:xfrm>
          <a:off x="8943975"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301" name="直線コネクタ 300"/>
        <xdr:cNvCxnSpPr/>
      </xdr:nvCxnSpPr>
      <xdr:spPr>
        <a:xfrm>
          <a:off x="8845550" y="134830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137540</xdr:rowOff>
    </xdr:from>
    <xdr:ext cx="469744" cy="259045"/>
    <xdr:sp macro="" textlink="">
      <xdr:nvSpPr>
        <xdr:cNvPr id="302" name="【福祉施設】&#10;一人当たり面積平均値テキスト"/>
        <xdr:cNvSpPr txBox="1"/>
      </xdr:nvSpPr>
      <xdr:spPr>
        <a:xfrm>
          <a:off x="8943975"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03" name="フローチャート: 判断 302"/>
        <xdr:cNvSpPr/>
      </xdr:nvSpPr>
      <xdr:spPr>
        <a:xfrm>
          <a:off x="8883650" y="1451646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304" name="フローチャート: 判断 303"/>
        <xdr:cNvSpPr/>
      </xdr:nvSpPr>
      <xdr:spPr>
        <a:xfrm>
          <a:off x="815975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305" name="フローチャート: 判断 304"/>
        <xdr:cNvSpPr/>
      </xdr:nvSpPr>
      <xdr:spPr>
        <a:xfrm>
          <a:off x="7413625" y="1448380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96701</xdr:rowOff>
    </xdr:from>
    <xdr:to>
      <xdr:col>55</xdr:col>
      <xdr:colOff>50800</xdr:colOff>
      <xdr:row>86</xdr:row>
      <xdr:rowOff>26851</xdr:rowOff>
    </xdr:to>
    <xdr:sp macro="" textlink="">
      <xdr:nvSpPr>
        <xdr:cNvPr id="311" name="楕円 310"/>
        <xdr:cNvSpPr/>
      </xdr:nvSpPr>
      <xdr:spPr>
        <a:xfrm>
          <a:off x="8883650" y="146699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75128</xdr:rowOff>
    </xdr:from>
    <xdr:ext cx="469744" cy="259045"/>
    <xdr:sp macro="" textlink="">
      <xdr:nvSpPr>
        <xdr:cNvPr id="312" name="【福祉施設】&#10;一人当たり面積該当値テキスト"/>
        <xdr:cNvSpPr txBox="1"/>
      </xdr:nvSpPr>
      <xdr:spPr>
        <a:xfrm>
          <a:off x="8943975" y="146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99968</xdr:rowOff>
    </xdr:from>
    <xdr:to>
      <xdr:col>50</xdr:col>
      <xdr:colOff>165100</xdr:colOff>
      <xdr:row>86</xdr:row>
      <xdr:rowOff>30118</xdr:rowOff>
    </xdr:to>
    <xdr:sp macro="" textlink="">
      <xdr:nvSpPr>
        <xdr:cNvPr id="313" name="楕円 312"/>
        <xdr:cNvSpPr/>
      </xdr:nvSpPr>
      <xdr:spPr>
        <a:xfrm>
          <a:off x="815975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147501</xdr:rowOff>
    </xdr:from>
    <xdr:to>
      <xdr:col>55</xdr:col>
      <xdr:colOff>0</xdr:colOff>
      <xdr:row>85</xdr:row>
      <xdr:rowOff>150768</xdr:rowOff>
    </xdr:to>
    <xdr:cxnSp macro="">
      <xdr:nvCxnSpPr>
        <xdr:cNvPr id="314" name="直線コネクタ 313"/>
        <xdr:cNvCxnSpPr/>
      </xdr:nvCxnSpPr>
      <xdr:spPr>
        <a:xfrm flipV="1">
          <a:off x="8210550" y="14720751"/>
          <a:ext cx="695325"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99968</xdr:rowOff>
    </xdr:from>
    <xdr:to>
      <xdr:col>46</xdr:col>
      <xdr:colOff>38100</xdr:colOff>
      <xdr:row>86</xdr:row>
      <xdr:rowOff>30118</xdr:rowOff>
    </xdr:to>
    <xdr:sp macro="" textlink="">
      <xdr:nvSpPr>
        <xdr:cNvPr id="315" name="楕円 314"/>
        <xdr:cNvSpPr/>
      </xdr:nvSpPr>
      <xdr:spPr>
        <a:xfrm>
          <a:off x="7413625" y="1467321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150768</xdr:rowOff>
    </xdr:from>
    <xdr:to>
      <xdr:col>50</xdr:col>
      <xdr:colOff>114300</xdr:colOff>
      <xdr:row>85</xdr:row>
      <xdr:rowOff>150768</xdr:rowOff>
    </xdr:to>
    <xdr:cxnSp macro="">
      <xdr:nvCxnSpPr>
        <xdr:cNvPr id="316" name="直線コネクタ 315"/>
        <xdr:cNvCxnSpPr/>
      </xdr:nvCxnSpPr>
      <xdr:spPr>
        <a:xfrm>
          <a:off x="7445375" y="14724018"/>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41746</xdr:rowOff>
    </xdr:from>
    <xdr:ext cx="469744" cy="259045"/>
    <xdr:sp macro="" textlink="">
      <xdr:nvSpPr>
        <xdr:cNvPr id="317" name="n_1aveValue【福祉施設】&#10;一人当たり面積"/>
        <xdr:cNvSpPr txBox="1"/>
      </xdr:nvSpPr>
      <xdr:spPr>
        <a:xfrm>
          <a:off x="7991552"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318" name="n_2aveValue【福祉施設】&#10;一人当たり面積"/>
        <xdr:cNvSpPr txBox="1"/>
      </xdr:nvSpPr>
      <xdr:spPr>
        <a:xfrm>
          <a:off x="72581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21245</xdr:rowOff>
    </xdr:from>
    <xdr:ext cx="469744" cy="259045"/>
    <xdr:sp macro="" textlink="">
      <xdr:nvSpPr>
        <xdr:cNvPr id="319" name="n_1mainValue【福祉施設】&#10;一人当たり面積"/>
        <xdr:cNvSpPr txBox="1"/>
      </xdr:nvSpPr>
      <xdr:spPr>
        <a:xfrm>
          <a:off x="7991552"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21245</xdr:rowOff>
    </xdr:from>
    <xdr:ext cx="469744" cy="259045"/>
    <xdr:sp macro="" textlink="">
      <xdr:nvSpPr>
        <xdr:cNvPr id="320" name="n_2mainValue【福祉施設】&#10;一人当たり面積"/>
        <xdr:cNvSpPr txBox="1"/>
      </xdr:nvSpPr>
      <xdr:spPr>
        <a:xfrm>
          <a:off x="72581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1" name="直線コネクタ 330"/>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2" name="テキスト ボックス 331"/>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3" name="直線コネクタ 332"/>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4" name="テキスト ボックス 333"/>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5" name="直線コネクタ 334"/>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6" name="テキスト ボックス 335"/>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7" name="直線コネクタ 336"/>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8" name="テキスト ボックス 337"/>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9" name="直線コネクタ 338"/>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0" name="テキスト ボックス 339"/>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1" name="直線コネクタ 340"/>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2" name="テキスト ボックス 341"/>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46" name="直線コネクタ 345"/>
        <xdr:cNvCxnSpPr/>
      </xdr:nvCxnSpPr>
      <xdr:spPr>
        <a:xfrm flipV="1">
          <a:off x="39490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47" name="【市民会館】&#10;有形固定資産減価償却率最小値テキスト"/>
        <xdr:cNvSpPr txBox="1"/>
      </xdr:nvSpPr>
      <xdr:spPr>
        <a:xfrm>
          <a:off x="39878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48" name="直線コネクタ 347"/>
        <xdr:cNvCxnSpPr/>
      </xdr:nvCxnSpPr>
      <xdr:spPr>
        <a:xfrm>
          <a:off x="3889375" y="185601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9" name="【市民会館】&#10;有形固定資産減価償却率最大値テキスト"/>
        <xdr:cNvSpPr txBox="1"/>
      </xdr:nvSpPr>
      <xdr:spPr>
        <a:xfrm>
          <a:off x="39878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50" name="直線コネクタ 349"/>
        <xdr:cNvCxnSpPr/>
      </xdr:nvCxnSpPr>
      <xdr:spPr>
        <a:xfrm>
          <a:off x="3889375" y="171069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351" name="【市民会館】&#10;有形固定資産減価償却率平均値テキスト"/>
        <xdr:cNvSpPr txBox="1"/>
      </xdr:nvSpPr>
      <xdr:spPr>
        <a:xfrm>
          <a:off x="39878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52" name="フローチャート: 判断 351"/>
        <xdr:cNvSpPr/>
      </xdr:nvSpPr>
      <xdr:spPr>
        <a:xfrm>
          <a:off x="38989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53" name="フローチャート: 判断 352"/>
        <xdr:cNvSpPr/>
      </xdr:nvSpPr>
      <xdr:spPr>
        <a:xfrm>
          <a:off x="3203575" y="178382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54" name="フローチャート: 判断 353"/>
        <xdr:cNvSpPr/>
      </xdr:nvSpPr>
      <xdr:spPr>
        <a:xfrm>
          <a:off x="2428875"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149498</xdr:rowOff>
    </xdr:from>
    <xdr:to>
      <xdr:col>24</xdr:col>
      <xdr:colOff>114300</xdr:colOff>
      <xdr:row>103</xdr:row>
      <xdr:rowOff>79648</xdr:rowOff>
    </xdr:to>
    <xdr:sp macro="" textlink="">
      <xdr:nvSpPr>
        <xdr:cNvPr id="360" name="楕円 359"/>
        <xdr:cNvSpPr/>
      </xdr:nvSpPr>
      <xdr:spPr>
        <a:xfrm>
          <a:off x="3898900" y="1763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925</xdr:rowOff>
    </xdr:from>
    <xdr:ext cx="405111" cy="259045"/>
    <xdr:sp macro="" textlink="">
      <xdr:nvSpPr>
        <xdr:cNvPr id="361" name="【市民会館】&#10;有形固定資産減価償却率該当値テキスト"/>
        <xdr:cNvSpPr txBox="1"/>
      </xdr:nvSpPr>
      <xdr:spPr>
        <a:xfrm>
          <a:off x="3987800" y="17488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362" name="楕円 361"/>
        <xdr:cNvSpPr/>
      </xdr:nvSpPr>
      <xdr:spPr>
        <a:xfrm>
          <a:off x="3203575" y="17673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28848</xdr:rowOff>
    </xdr:from>
    <xdr:to>
      <xdr:col>24</xdr:col>
      <xdr:colOff>63500</xdr:colOff>
      <xdr:row>103</xdr:row>
      <xdr:rowOff>64770</xdr:rowOff>
    </xdr:to>
    <xdr:cxnSp macro="">
      <xdr:nvCxnSpPr>
        <xdr:cNvPr id="363" name="直線コネクタ 362"/>
        <xdr:cNvCxnSpPr/>
      </xdr:nvCxnSpPr>
      <xdr:spPr>
        <a:xfrm flipV="1">
          <a:off x="3235325" y="17688198"/>
          <a:ext cx="7143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49893</xdr:rowOff>
    </xdr:from>
    <xdr:to>
      <xdr:col>15</xdr:col>
      <xdr:colOff>101600</xdr:colOff>
      <xdr:row>103</xdr:row>
      <xdr:rowOff>151493</xdr:rowOff>
    </xdr:to>
    <xdr:sp macro="" textlink="">
      <xdr:nvSpPr>
        <xdr:cNvPr id="364" name="楕円 363"/>
        <xdr:cNvSpPr/>
      </xdr:nvSpPr>
      <xdr:spPr>
        <a:xfrm>
          <a:off x="2428875"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100693</xdr:rowOff>
    </xdr:to>
    <xdr:cxnSp macro="">
      <xdr:nvCxnSpPr>
        <xdr:cNvPr id="365" name="直線コネクタ 364"/>
        <xdr:cNvCxnSpPr/>
      </xdr:nvCxnSpPr>
      <xdr:spPr>
        <a:xfrm flipV="1">
          <a:off x="2479675" y="17724120"/>
          <a:ext cx="7556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366" name="n_1aveValue【市民会館】&#10;有形固定資産減価償却率"/>
        <xdr:cNvSpPr txBox="1"/>
      </xdr:nvSpPr>
      <xdr:spPr>
        <a:xfrm>
          <a:off x="306769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103432</xdr:rowOff>
    </xdr:from>
    <xdr:ext cx="405111" cy="259045"/>
    <xdr:sp macro="" textlink="">
      <xdr:nvSpPr>
        <xdr:cNvPr id="367" name="n_2aveValue【市民会館】&#10;有形固定資産減価償却率"/>
        <xdr:cNvSpPr txBox="1"/>
      </xdr:nvSpPr>
      <xdr:spPr>
        <a:xfrm>
          <a:off x="2305694" y="1793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368" name="n_1mainValue【市民会館】&#10;有形固定資産減価償却率"/>
        <xdr:cNvSpPr txBox="1"/>
      </xdr:nvSpPr>
      <xdr:spPr>
        <a:xfrm>
          <a:off x="306769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168020</xdr:rowOff>
    </xdr:from>
    <xdr:ext cx="405111" cy="259045"/>
    <xdr:sp macro="" textlink="">
      <xdr:nvSpPr>
        <xdr:cNvPr id="369" name="n_2mainValue【市民会館】&#10;有形固定資産減価償却率"/>
        <xdr:cNvSpPr txBox="1"/>
      </xdr:nvSpPr>
      <xdr:spPr>
        <a:xfrm>
          <a:off x="230569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8" name="テキスト ボックス 377"/>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9" name="直線コネクタ 378"/>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0" name="直線コネクタ 379"/>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1" name="テキスト ボックス 380"/>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2" name="直線コネクタ 381"/>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3" name="テキスト ボックス 382"/>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4" name="直線コネクタ 383"/>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5" name="テキスト ボックス 384"/>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6" name="直線コネクタ 385"/>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7" name="テキスト ボックス 386"/>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8" name="直線コネクタ 387"/>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9" name="テキスト ボックス 388"/>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0" name="直線コネクタ 389"/>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1" name="テキスト ボックス 390"/>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95" name="直線コネクタ 394"/>
        <xdr:cNvCxnSpPr/>
      </xdr:nvCxnSpPr>
      <xdr:spPr>
        <a:xfrm flipV="1">
          <a:off x="8905240"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96" name="【市民会館】&#10;一人当たり面積最小値テキスト"/>
        <xdr:cNvSpPr txBox="1"/>
      </xdr:nvSpPr>
      <xdr:spPr>
        <a:xfrm>
          <a:off x="8943975"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97" name="直線コネクタ 396"/>
        <xdr:cNvCxnSpPr/>
      </xdr:nvCxnSpPr>
      <xdr:spPr>
        <a:xfrm>
          <a:off x="8845550" y="186091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98" name="【市民会館】&#10;一人当たり面積最大値テキスト"/>
        <xdr:cNvSpPr txBox="1"/>
      </xdr:nvSpPr>
      <xdr:spPr>
        <a:xfrm>
          <a:off x="8943975"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99" name="直線コネクタ 398"/>
        <xdr:cNvCxnSpPr/>
      </xdr:nvCxnSpPr>
      <xdr:spPr>
        <a:xfrm>
          <a:off x="8845550" y="172865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67871</xdr:rowOff>
    </xdr:from>
    <xdr:ext cx="469744" cy="259045"/>
    <xdr:sp macro="" textlink="">
      <xdr:nvSpPr>
        <xdr:cNvPr id="400" name="【市民会館】&#10;一人当たり面積平均値テキスト"/>
        <xdr:cNvSpPr txBox="1"/>
      </xdr:nvSpPr>
      <xdr:spPr>
        <a:xfrm>
          <a:off x="8943975" y="1824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401" name="フローチャート: 判断 400"/>
        <xdr:cNvSpPr/>
      </xdr:nvSpPr>
      <xdr:spPr>
        <a:xfrm>
          <a:off x="8883650" y="1839014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402" name="フローチャート: 判断 401"/>
        <xdr:cNvSpPr/>
      </xdr:nvSpPr>
      <xdr:spPr>
        <a:xfrm>
          <a:off x="815975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15602</xdr:rowOff>
    </xdr:from>
    <xdr:to>
      <xdr:col>46</xdr:col>
      <xdr:colOff>38100</xdr:colOff>
      <xdr:row>107</xdr:row>
      <xdr:rowOff>117202</xdr:rowOff>
    </xdr:to>
    <xdr:sp macro="" textlink="">
      <xdr:nvSpPr>
        <xdr:cNvPr id="403" name="フローチャート: 判断 402"/>
        <xdr:cNvSpPr/>
      </xdr:nvSpPr>
      <xdr:spPr>
        <a:xfrm>
          <a:off x="7413625" y="183607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46627</xdr:rowOff>
    </xdr:from>
    <xdr:to>
      <xdr:col>55</xdr:col>
      <xdr:colOff>50800</xdr:colOff>
      <xdr:row>107</xdr:row>
      <xdr:rowOff>148227</xdr:rowOff>
    </xdr:to>
    <xdr:sp macro="" textlink="">
      <xdr:nvSpPr>
        <xdr:cNvPr id="409" name="楕円 408"/>
        <xdr:cNvSpPr/>
      </xdr:nvSpPr>
      <xdr:spPr>
        <a:xfrm>
          <a:off x="8883650" y="1839177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25054</xdr:rowOff>
    </xdr:from>
    <xdr:ext cx="469744" cy="259045"/>
    <xdr:sp macro="" textlink="">
      <xdr:nvSpPr>
        <xdr:cNvPr id="410" name="【市民会館】&#10;一人当たり面積該当値テキスト"/>
        <xdr:cNvSpPr txBox="1"/>
      </xdr:nvSpPr>
      <xdr:spPr>
        <a:xfrm>
          <a:off x="8943975"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48261</xdr:rowOff>
    </xdr:from>
    <xdr:to>
      <xdr:col>50</xdr:col>
      <xdr:colOff>165100</xdr:colOff>
      <xdr:row>107</xdr:row>
      <xdr:rowOff>149861</xdr:rowOff>
    </xdr:to>
    <xdr:sp macro="" textlink="">
      <xdr:nvSpPr>
        <xdr:cNvPr id="411" name="楕円 410"/>
        <xdr:cNvSpPr/>
      </xdr:nvSpPr>
      <xdr:spPr>
        <a:xfrm>
          <a:off x="815975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97427</xdr:rowOff>
    </xdr:from>
    <xdr:to>
      <xdr:col>55</xdr:col>
      <xdr:colOff>0</xdr:colOff>
      <xdr:row>107</xdr:row>
      <xdr:rowOff>99061</xdr:rowOff>
    </xdr:to>
    <xdr:cxnSp macro="">
      <xdr:nvCxnSpPr>
        <xdr:cNvPr id="412" name="直線コネクタ 411"/>
        <xdr:cNvCxnSpPr/>
      </xdr:nvCxnSpPr>
      <xdr:spPr>
        <a:xfrm flipV="1">
          <a:off x="8210550" y="18442577"/>
          <a:ext cx="695325"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53158</xdr:rowOff>
    </xdr:from>
    <xdr:to>
      <xdr:col>46</xdr:col>
      <xdr:colOff>38100</xdr:colOff>
      <xdr:row>107</xdr:row>
      <xdr:rowOff>154758</xdr:rowOff>
    </xdr:to>
    <xdr:sp macro="" textlink="">
      <xdr:nvSpPr>
        <xdr:cNvPr id="413" name="楕円 412"/>
        <xdr:cNvSpPr/>
      </xdr:nvSpPr>
      <xdr:spPr>
        <a:xfrm>
          <a:off x="7413625" y="1839830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99061</xdr:rowOff>
    </xdr:from>
    <xdr:to>
      <xdr:col>50</xdr:col>
      <xdr:colOff>114300</xdr:colOff>
      <xdr:row>107</xdr:row>
      <xdr:rowOff>103958</xdr:rowOff>
    </xdr:to>
    <xdr:cxnSp macro="">
      <xdr:nvCxnSpPr>
        <xdr:cNvPr id="414" name="直線コネクタ 413"/>
        <xdr:cNvCxnSpPr/>
      </xdr:nvCxnSpPr>
      <xdr:spPr>
        <a:xfrm flipV="1">
          <a:off x="7445375" y="18444211"/>
          <a:ext cx="765175"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143527</xdr:rowOff>
    </xdr:from>
    <xdr:ext cx="469744" cy="259045"/>
    <xdr:sp macro="" textlink="">
      <xdr:nvSpPr>
        <xdr:cNvPr id="415" name="n_1aveValue【市民会館】&#10;一人当たり面積"/>
        <xdr:cNvSpPr txBox="1"/>
      </xdr:nvSpPr>
      <xdr:spPr>
        <a:xfrm>
          <a:off x="7991552"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133729</xdr:rowOff>
    </xdr:from>
    <xdr:ext cx="469744" cy="259045"/>
    <xdr:sp macro="" textlink="">
      <xdr:nvSpPr>
        <xdr:cNvPr id="416" name="n_2aveValue【市民会館】&#10;一人当たり面積"/>
        <xdr:cNvSpPr txBox="1"/>
      </xdr:nvSpPr>
      <xdr:spPr>
        <a:xfrm>
          <a:off x="7258127" y="1813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140988</xdr:rowOff>
    </xdr:from>
    <xdr:ext cx="469744" cy="259045"/>
    <xdr:sp macro="" textlink="">
      <xdr:nvSpPr>
        <xdr:cNvPr id="417" name="n_1mainValue【市民会館】&#10;一人当たり面積"/>
        <xdr:cNvSpPr txBox="1"/>
      </xdr:nvSpPr>
      <xdr:spPr>
        <a:xfrm>
          <a:off x="7991552"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145885</xdr:rowOff>
    </xdr:from>
    <xdr:ext cx="469744" cy="259045"/>
    <xdr:sp macro="" textlink="">
      <xdr:nvSpPr>
        <xdr:cNvPr id="418" name="n_2mainValue【市民会館】&#10;一人当たり面積"/>
        <xdr:cNvSpPr txBox="1"/>
      </xdr:nvSpPr>
      <xdr:spPr>
        <a:xfrm>
          <a:off x="72581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7" name="テキスト ボックス 426"/>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9" name="テキスト ボックス 428"/>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0" name="直線コネクタ 429"/>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1" name="テキスト ボックス 430"/>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2" name="直線コネクタ 431"/>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3" name="テキスト ボックス 432"/>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4" name="直線コネクタ 433"/>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5" name="テキスト ボックス 434"/>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6" name="直線コネクタ 435"/>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7" name="テキスト ボックス 436"/>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8" name="直線コネクタ 437"/>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9" name="テキスト ボックス 438"/>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1" name="テキスト ボックス 440"/>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43" name="直線コネクタ 442"/>
        <xdr:cNvCxnSpPr/>
      </xdr:nvCxnSpPr>
      <xdr:spPr>
        <a:xfrm flipV="1">
          <a:off x="13889989"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44" name="【一般廃棄物処理施設】&#10;有形固定資産減価償却率最小値テキスト"/>
        <xdr:cNvSpPr txBox="1"/>
      </xdr:nvSpPr>
      <xdr:spPr>
        <a:xfrm>
          <a:off x="13928725"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45" name="直線コネクタ 444"/>
        <xdr:cNvCxnSpPr/>
      </xdr:nvCxnSpPr>
      <xdr:spPr>
        <a:xfrm>
          <a:off x="13801725" y="706564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46" name="【一般廃棄物処理施設】&#10;有形固定資産減価償却率最大値テキスト"/>
        <xdr:cNvSpPr txBox="1"/>
      </xdr:nvSpPr>
      <xdr:spPr>
        <a:xfrm>
          <a:off x="13928725"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47" name="直線コネクタ 446"/>
        <xdr:cNvCxnSpPr/>
      </xdr:nvCxnSpPr>
      <xdr:spPr>
        <a:xfrm>
          <a:off x="13801725" y="57511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48" name="【一般廃棄物処理施設】&#10;有形固定資産減価償却率平均値テキスト"/>
        <xdr:cNvSpPr txBox="1"/>
      </xdr:nvSpPr>
      <xdr:spPr>
        <a:xfrm>
          <a:off x="13928725"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49" name="フローチャート: 判断 448"/>
        <xdr:cNvSpPr/>
      </xdr:nvSpPr>
      <xdr:spPr>
        <a:xfrm>
          <a:off x="13839825" y="6496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50" name="フローチャート: 判断 449"/>
        <xdr:cNvSpPr/>
      </xdr:nvSpPr>
      <xdr:spPr>
        <a:xfrm>
          <a:off x="13115925"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51" name="フローチャート: 判断 450"/>
        <xdr:cNvSpPr/>
      </xdr:nvSpPr>
      <xdr:spPr>
        <a:xfrm>
          <a:off x="123698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457" name="楕円 456"/>
        <xdr:cNvSpPr/>
      </xdr:nvSpPr>
      <xdr:spPr>
        <a:xfrm>
          <a:off x="13839825" y="61823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33037</xdr:rowOff>
    </xdr:from>
    <xdr:ext cx="405111" cy="259045"/>
    <xdr:sp macro="" textlink="">
      <xdr:nvSpPr>
        <xdr:cNvPr id="458" name="【一般廃棄物処理施設】&#10;有形固定資産減価償却率該当値テキスト"/>
        <xdr:cNvSpPr txBox="1"/>
      </xdr:nvSpPr>
      <xdr:spPr>
        <a:xfrm>
          <a:off x="13928725"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42545</xdr:rowOff>
    </xdr:from>
    <xdr:to>
      <xdr:col>81</xdr:col>
      <xdr:colOff>101600</xdr:colOff>
      <xdr:row>36</xdr:row>
      <xdr:rowOff>144145</xdr:rowOff>
    </xdr:to>
    <xdr:sp macro="" textlink="">
      <xdr:nvSpPr>
        <xdr:cNvPr id="459" name="楕円 458"/>
        <xdr:cNvSpPr/>
      </xdr:nvSpPr>
      <xdr:spPr>
        <a:xfrm>
          <a:off x="13115925"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60960</xdr:rowOff>
    </xdr:from>
    <xdr:to>
      <xdr:col>85</xdr:col>
      <xdr:colOff>127000</xdr:colOff>
      <xdr:row>36</xdr:row>
      <xdr:rowOff>93345</xdr:rowOff>
    </xdr:to>
    <xdr:cxnSp macro="">
      <xdr:nvCxnSpPr>
        <xdr:cNvPr id="460" name="直線コネクタ 459"/>
        <xdr:cNvCxnSpPr/>
      </xdr:nvCxnSpPr>
      <xdr:spPr>
        <a:xfrm flipV="1">
          <a:off x="13166725" y="6233160"/>
          <a:ext cx="7239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xdr:rowOff>
    </xdr:from>
    <xdr:to>
      <xdr:col>76</xdr:col>
      <xdr:colOff>165100</xdr:colOff>
      <xdr:row>36</xdr:row>
      <xdr:rowOff>117475</xdr:rowOff>
    </xdr:to>
    <xdr:sp macro="" textlink="">
      <xdr:nvSpPr>
        <xdr:cNvPr id="461" name="楕円 460"/>
        <xdr:cNvSpPr/>
      </xdr:nvSpPr>
      <xdr:spPr>
        <a:xfrm>
          <a:off x="123698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66675</xdr:rowOff>
    </xdr:from>
    <xdr:to>
      <xdr:col>81</xdr:col>
      <xdr:colOff>50800</xdr:colOff>
      <xdr:row>36</xdr:row>
      <xdr:rowOff>93345</xdr:rowOff>
    </xdr:to>
    <xdr:cxnSp macro="">
      <xdr:nvCxnSpPr>
        <xdr:cNvPr id="462" name="直線コネクタ 461"/>
        <xdr:cNvCxnSpPr/>
      </xdr:nvCxnSpPr>
      <xdr:spPr>
        <a:xfrm>
          <a:off x="12420600" y="6238875"/>
          <a:ext cx="74612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95267</xdr:rowOff>
    </xdr:from>
    <xdr:ext cx="405111" cy="259045"/>
    <xdr:sp macro="" textlink="">
      <xdr:nvSpPr>
        <xdr:cNvPr id="463" name="n_1aveValue【一般廃棄物処理施設】&#10;有形固定資産減価償却率"/>
        <xdr:cNvSpPr txBox="1"/>
      </xdr:nvSpPr>
      <xdr:spPr>
        <a:xfrm>
          <a:off x="12980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139082</xdr:rowOff>
    </xdr:from>
    <xdr:ext cx="405111" cy="259045"/>
    <xdr:sp macro="" textlink="">
      <xdr:nvSpPr>
        <xdr:cNvPr id="464" name="n_2aveValue【一般廃棄物処理施設】&#10;有形固定資産減価償却率"/>
        <xdr:cNvSpPr txBox="1"/>
      </xdr:nvSpPr>
      <xdr:spPr>
        <a:xfrm>
          <a:off x="12246619"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160672</xdr:rowOff>
    </xdr:from>
    <xdr:ext cx="405111" cy="259045"/>
    <xdr:sp macro="" textlink="">
      <xdr:nvSpPr>
        <xdr:cNvPr id="465" name="n_1mainValue【一般廃棄物処理施設】&#10;有形固定資産減価償却率"/>
        <xdr:cNvSpPr txBox="1"/>
      </xdr:nvSpPr>
      <xdr:spPr>
        <a:xfrm>
          <a:off x="129800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134002</xdr:rowOff>
    </xdr:from>
    <xdr:ext cx="405111" cy="259045"/>
    <xdr:sp macro="" textlink="">
      <xdr:nvSpPr>
        <xdr:cNvPr id="466" name="n_2mainValue【一般廃棄物処理施設】&#10;有形固定資産減価償却率"/>
        <xdr:cNvSpPr txBox="1"/>
      </xdr:nvSpPr>
      <xdr:spPr>
        <a:xfrm>
          <a:off x="12246619"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7" name="正方形/長方形 466"/>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8" name="正方形/長方形 467"/>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9" name="正方形/長方形 468"/>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0" name="正方形/長方形 469"/>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1" name="正方形/長方形 470"/>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2" name="正方形/長方形 471"/>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3" name="正方形/長方形 472"/>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4" name="正方形/長方形 473"/>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5" name="テキスト ボックス 474"/>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6" name="直線コネクタ 475"/>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7" name="直線コネクタ 476"/>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8" name="テキスト ボックス 477"/>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9" name="直線コネクタ 478"/>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80" name="テキスト ボックス 479"/>
        <xdr:cNvSpPr txBox="1"/>
      </xdr:nvSpPr>
      <xdr:spPr>
        <a:xfrm>
          <a:off x="150636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81" name="直線コネクタ 480"/>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82" name="テキスト ボックス 481"/>
        <xdr:cNvSpPr txBox="1"/>
      </xdr:nvSpPr>
      <xdr:spPr>
        <a:xfrm>
          <a:off x="150636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3" name="直線コネクタ 482"/>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4" name="テキスト ボックス 483"/>
        <xdr:cNvSpPr txBox="1"/>
      </xdr:nvSpPr>
      <xdr:spPr>
        <a:xfrm>
          <a:off x="150636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5" name="直線コネクタ 484"/>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6" name="テキスト ボックス 485"/>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7"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88" name="直線コネクタ 487"/>
        <xdr:cNvCxnSpPr/>
      </xdr:nvCxnSpPr>
      <xdr:spPr>
        <a:xfrm flipV="1">
          <a:off x="188461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89" name="【一般廃棄物処理施設】&#10;一人当たり有形固定資産（償却資産）額最小値テキスト"/>
        <xdr:cNvSpPr txBox="1"/>
      </xdr:nvSpPr>
      <xdr:spPr>
        <a:xfrm>
          <a:off x="188849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90" name="直線コネクタ 489"/>
        <xdr:cNvCxnSpPr/>
      </xdr:nvCxnSpPr>
      <xdr:spPr>
        <a:xfrm>
          <a:off x="18786475" y="714425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91" name="【一般廃棄物処理施設】&#10;一人当たり有形固定資産（償却資産）額最大値テキスト"/>
        <xdr:cNvSpPr txBox="1"/>
      </xdr:nvSpPr>
      <xdr:spPr>
        <a:xfrm>
          <a:off x="188849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92" name="直線コネクタ 491"/>
        <xdr:cNvCxnSpPr/>
      </xdr:nvCxnSpPr>
      <xdr:spPr>
        <a:xfrm>
          <a:off x="18786475" y="585636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376</xdr:rowOff>
    </xdr:from>
    <xdr:ext cx="534377" cy="259045"/>
    <xdr:sp macro="" textlink="">
      <xdr:nvSpPr>
        <xdr:cNvPr id="493" name="【一般廃棄物処理施設】&#10;一人当たり有形固定資産（償却資産）額平均値テキスト"/>
        <xdr:cNvSpPr txBox="1"/>
      </xdr:nvSpPr>
      <xdr:spPr>
        <a:xfrm>
          <a:off x="18884900" y="651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94" name="フローチャート: 判断 493"/>
        <xdr:cNvSpPr/>
      </xdr:nvSpPr>
      <xdr:spPr>
        <a:xfrm>
          <a:off x="187960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95" name="フローチャート: 判断 494"/>
        <xdr:cNvSpPr/>
      </xdr:nvSpPr>
      <xdr:spPr>
        <a:xfrm>
          <a:off x="18100675" y="66743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96" name="フローチャート: 判断 495"/>
        <xdr:cNvSpPr/>
      </xdr:nvSpPr>
      <xdr:spPr>
        <a:xfrm>
          <a:off x="17325975"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117937</xdr:rowOff>
    </xdr:from>
    <xdr:to>
      <xdr:col>116</xdr:col>
      <xdr:colOff>114300</xdr:colOff>
      <xdr:row>40</xdr:row>
      <xdr:rowOff>48087</xdr:rowOff>
    </xdr:to>
    <xdr:sp macro="" textlink="">
      <xdr:nvSpPr>
        <xdr:cNvPr id="502" name="楕円 501"/>
        <xdr:cNvSpPr/>
      </xdr:nvSpPr>
      <xdr:spPr>
        <a:xfrm>
          <a:off x="18796000" y="68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96364</xdr:rowOff>
    </xdr:from>
    <xdr:ext cx="534377" cy="259045"/>
    <xdr:sp macro="" textlink="">
      <xdr:nvSpPr>
        <xdr:cNvPr id="503" name="【一般廃棄物処理施設】&#10;一人当たり有形固定資産（償却資産）額該当値テキスト"/>
        <xdr:cNvSpPr txBox="1"/>
      </xdr:nvSpPr>
      <xdr:spPr>
        <a:xfrm>
          <a:off x="18884900" y="67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126670</xdr:rowOff>
    </xdr:from>
    <xdr:to>
      <xdr:col>112</xdr:col>
      <xdr:colOff>38100</xdr:colOff>
      <xdr:row>40</xdr:row>
      <xdr:rowOff>56820</xdr:rowOff>
    </xdr:to>
    <xdr:sp macro="" textlink="">
      <xdr:nvSpPr>
        <xdr:cNvPr id="504" name="楕円 503"/>
        <xdr:cNvSpPr/>
      </xdr:nvSpPr>
      <xdr:spPr>
        <a:xfrm>
          <a:off x="18100675" y="68132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168737</xdr:rowOff>
    </xdr:from>
    <xdr:to>
      <xdr:col>116</xdr:col>
      <xdr:colOff>63500</xdr:colOff>
      <xdr:row>40</xdr:row>
      <xdr:rowOff>6020</xdr:rowOff>
    </xdr:to>
    <xdr:cxnSp macro="">
      <xdr:nvCxnSpPr>
        <xdr:cNvPr id="505" name="直線コネクタ 504"/>
        <xdr:cNvCxnSpPr/>
      </xdr:nvCxnSpPr>
      <xdr:spPr>
        <a:xfrm flipV="1">
          <a:off x="18132425" y="6855287"/>
          <a:ext cx="714375"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145100</xdr:rowOff>
    </xdr:from>
    <xdr:to>
      <xdr:col>107</xdr:col>
      <xdr:colOff>101600</xdr:colOff>
      <xdr:row>40</xdr:row>
      <xdr:rowOff>75250</xdr:rowOff>
    </xdr:to>
    <xdr:sp macro="" textlink="">
      <xdr:nvSpPr>
        <xdr:cNvPr id="506" name="楕円 505"/>
        <xdr:cNvSpPr/>
      </xdr:nvSpPr>
      <xdr:spPr>
        <a:xfrm>
          <a:off x="17325975" y="68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6020</xdr:rowOff>
    </xdr:from>
    <xdr:to>
      <xdr:col>111</xdr:col>
      <xdr:colOff>177800</xdr:colOff>
      <xdr:row>40</xdr:row>
      <xdr:rowOff>24450</xdr:rowOff>
    </xdr:to>
    <xdr:cxnSp macro="">
      <xdr:nvCxnSpPr>
        <xdr:cNvPr id="507" name="直線コネクタ 506"/>
        <xdr:cNvCxnSpPr/>
      </xdr:nvCxnSpPr>
      <xdr:spPr>
        <a:xfrm flipV="1">
          <a:off x="17376775" y="6864020"/>
          <a:ext cx="755650" cy="1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105918</xdr:rowOff>
    </xdr:from>
    <xdr:ext cx="534377" cy="259045"/>
    <xdr:sp macro="" textlink="">
      <xdr:nvSpPr>
        <xdr:cNvPr id="508" name="n_1aveValue【一般廃棄物処理施設】&#10;一人当たり有形固定資産（償却資産）額"/>
        <xdr:cNvSpPr txBox="1"/>
      </xdr:nvSpPr>
      <xdr:spPr>
        <a:xfrm>
          <a:off x="1790016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141442</xdr:rowOff>
    </xdr:from>
    <xdr:ext cx="534377" cy="259045"/>
    <xdr:sp macro="" textlink="">
      <xdr:nvSpPr>
        <xdr:cNvPr id="509" name="n_2aveValue【一般廃棄物処理施設】&#10;一人当たり有形固定資産（償却資産）額"/>
        <xdr:cNvSpPr txBox="1"/>
      </xdr:nvSpPr>
      <xdr:spPr>
        <a:xfrm>
          <a:off x="17166736"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47947</xdr:rowOff>
    </xdr:from>
    <xdr:ext cx="534377" cy="259045"/>
    <xdr:sp macro="" textlink="">
      <xdr:nvSpPr>
        <xdr:cNvPr id="510" name="n_1mainValue【一般廃棄物処理施設】&#10;一人当たり有形固定資産（償却資産）額"/>
        <xdr:cNvSpPr txBox="1"/>
      </xdr:nvSpPr>
      <xdr:spPr>
        <a:xfrm>
          <a:off x="17900161" y="690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66377</xdr:rowOff>
    </xdr:from>
    <xdr:ext cx="534377" cy="259045"/>
    <xdr:sp macro="" textlink="">
      <xdr:nvSpPr>
        <xdr:cNvPr id="511" name="n_2mainValue【一般廃棄物処理施設】&#10;一人当たり有形固定資産（償却資産）額"/>
        <xdr:cNvSpPr txBox="1"/>
      </xdr:nvSpPr>
      <xdr:spPr>
        <a:xfrm>
          <a:off x="17166736" y="69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22" name="テキスト ボックス 521"/>
        <xdr:cNvSpPr txBox="1"/>
      </xdr:nvSpPr>
      <xdr:spPr>
        <a:xfrm>
          <a:off x="10306836"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24" name="テキスト ボックス 523"/>
        <xdr:cNvSpPr txBox="1"/>
      </xdr:nvSpPr>
      <xdr:spPr>
        <a:xfrm>
          <a:off x="1024271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32" name="テキスト ボックス 531"/>
        <xdr:cNvSpPr txBox="1"/>
      </xdr:nvSpPr>
      <xdr:spPr>
        <a:xfrm>
          <a:off x="101976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4" name="テキスト ボックス 533"/>
        <xdr:cNvSpPr txBox="1"/>
      </xdr:nvSpPr>
      <xdr:spPr>
        <a:xfrm>
          <a:off x="101976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62</xdr:row>
      <xdr:rowOff>152400</xdr:rowOff>
    </xdr:to>
    <xdr:cxnSp macro="">
      <xdr:nvCxnSpPr>
        <xdr:cNvPr id="536" name="直線コネクタ 535"/>
        <xdr:cNvCxnSpPr/>
      </xdr:nvCxnSpPr>
      <xdr:spPr>
        <a:xfrm flipV="1">
          <a:off x="13889989" y="9525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37" name="【保健センター・保健所】&#10;有形固定資産減価償却率最小値テキスト"/>
        <xdr:cNvSpPr txBox="1"/>
      </xdr:nvSpPr>
      <xdr:spPr>
        <a:xfrm>
          <a:off x="13928725"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38" name="直線コネクタ 537"/>
        <xdr:cNvCxnSpPr/>
      </xdr:nvCxnSpPr>
      <xdr:spPr>
        <a:xfrm>
          <a:off x="13801725" y="107823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539" name="【保健センター・保健所】&#10;有形固定資産減価償却率最大値テキスト"/>
        <xdr:cNvSpPr txBox="1"/>
      </xdr:nvSpPr>
      <xdr:spPr>
        <a:xfrm>
          <a:off x="13928725"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40" name="直線コネクタ 539"/>
        <xdr:cNvCxnSpPr/>
      </xdr:nvCxnSpPr>
      <xdr:spPr>
        <a:xfrm>
          <a:off x="13801725" y="952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62882</xdr:rowOff>
    </xdr:from>
    <xdr:ext cx="405111" cy="259045"/>
    <xdr:sp macro="" textlink="">
      <xdr:nvSpPr>
        <xdr:cNvPr id="541" name="【保健センター・保健所】&#10;有形固定資産減価償却率平均値テキスト"/>
        <xdr:cNvSpPr txBox="1"/>
      </xdr:nvSpPr>
      <xdr:spPr>
        <a:xfrm>
          <a:off x="13928725" y="10521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84455</xdr:rowOff>
    </xdr:from>
    <xdr:to>
      <xdr:col>85</xdr:col>
      <xdr:colOff>177800</xdr:colOff>
      <xdr:row>62</xdr:row>
      <xdr:rowOff>14605</xdr:rowOff>
    </xdr:to>
    <xdr:sp macro="" textlink="">
      <xdr:nvSpPr>
        <xdr:cNvPr id="542" name="フローチャート: 判断 541"/>
        <xdr:cNvSpPr/>
      </xdr:nvSpPr>
      <xdr:spPr>
        <a:xfrm>
          <a:off x="13839825" y="10542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92075</xdr:rowOff>
    </xdr:from>
    <xdr:to>
      <xdr:col>81</xdr:col>
      <xdr:colOff>101600</xdr:colOff>
      <xdr:row>62</xdr:row>
      <xdr:rowOff>22225</xdr:rowOff>
    </xdr:to>
    <xdr:sp macro="" textlink="">
      <xdr:nvSpPr>
        <xdr:cNvPr id="543" name="フローチャート: 判断 542"/>
        <xdr:cNvSpPr/>
      </xdr:nvSpPr>
      <xdr:spPr>
        <a:xfrm>
          <a:off x="13115925"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46355</xdr:rowOff>
    </xdr:from>
    <xdr:to>
      <xdr:col>76</xdr:col>
      <xdr:colOff>165100</xdr:colOff>
      <xdr:row>61</xdr:row>
      <xdr:rowOff>147955</xdr:rowOff>
    </xdr:to>
    <xdr:sp macro="" textlink="">
      <xdr:nvSpPr>
        <xdr:cNvPr id="544" name="フローチャート: 判断 543"/>
        <xdr:cNvSpPr/>
      </xdr:nvSpPr>
      <xdr:spPr>
        <a:xfrm>
          <a:off x="123698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53975</xdr:rowOff>
    </xdr:from>
    <xdr:to>
      <xdr:col>85</xdr:col>
      <xdr:colOff>177800</xdr:colOff>
      <xdr:row>58</xdr:row>
      <xdr:rowOff>155575</xdr:rowOff>
    </xdr:to>
    <xdr:sp macro="" textlink="">
      <xdr:nvSpPr>
        <xdr:cNvPr id="550" name="楕円 549"/>
        <xdr:cNvSpPr/>
      </xdr:nvSpPr>
      <xdr:spPr>
        <a:xfrm>
          <a:off x="13839825" y="99980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76852</xdr:rowOff>
    </xdr:from>
    <xdr:ext cx="405111" cy="259045"/>
    <xdr:sp macro="" textlink="">
      <xdr:nvSpPr>
        <xdr:cNvPr id="551" name="【保健センター・保健所】&#10;有形固定資産減価償却率該当値テキスト"/>
        <xdr:cNvSpPr txBox="1"/>
      </xdr:nvSpPr>
      <xdr:spPr>
        <a:xfrm>
          <a:off x="13928725"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92075</xdr:rowOff>
    </xdr:from>
    <xdr:to>
      <xdr:col>81</xdr:col>
      <xdr:colOff>101600</xdr:colOff>
      <xdr:row>59</xdr:row>
      <xdr:rowOff>22225</xdr:rowOff>
    </xdr:to>
    <xdr:sp macro="" textlink="">
      <xdr:nvSpPr>
        <xdr:cNvPr id="552" name="楕円 551"/>
        <xdr:cNvSpPr/>
      </xdr:nvSpPr>
      <xdr:spPr>
        <a:xfrm>
          <a:off x="13115925"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104775</xdr:rowOff>
    </xdr:from>
    <xdr:to>
      <xdr:col>85</xdr:col>
      <xdr:colOff>127000</xdr:colOff>
      <xdr:row>58</xdr:row>
      <xdr:rowOff>142875</xdr:rowOff>
    </xdr:to>
    <xdr:cxnSp macro="">
      <xdr:nvCxnSpPr>
        <xdr:cNvPr id="553" name="直線コネクタ 552"/>
        <xdr:cNvCxnSpPr/>
      </xdr:nvCxnSpPr>
      <xdr:spPr>
        <a:xfrm flipV="1">
          <a:off x="13166725" y="10048875"/>
          <a:ext cx="7239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130175</xdr:rowOff>
    </xdr:from>
    <xdr:to>
      <xdr:col>76</xdr:col>
      <xdr:colOff>165100</xdr:colOff>
      <xdr:row>59</xdr:row>
      <xdr:rowOff>60325</xdr:rowOff>
    </xdr:to>
    <xdr:sp macro="" textlink="">
      <xdr:nvSpPr>
        <xdr:cNvPr id="554" name="楕円 553"/>
        <xdr:cNvSpPr/>
      </xdr:nvSpPr>
      <xdr:spPr>
        <a:xfrm>
          <a:off x="123698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142875</xdr:rowOff>
    </xdr:from>
    <xdr:to>
      <xdr:col>81</xdr:col>
      <xdr:colOff>50800</xdr:colOff>
      <xdr:row>59</xdr:row>
      <xdr:rowOff>9525</xdr:rowOff>
    </xdr:to>
    <xdr:cxnSp macro="">
      <xdr:nvCxnSpPr>
        <xdr:cNvPr id="555" name="直線コネクタ 554"/>
        <xdr:cNvCxnSpPr/>
      </xdr:nvCxnSpPr>
      <xdr:spPr>
        <a:xfrm flipV="1">
          <a:off x="12420600" y="10086975"/>
          <a:ext cx="7461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13352</xdr:rowOff>
    </xdr:from>
    <xdr:ext cx="405111" cy="259045"/>
    <xdr:sp macro="" textlink="">
      <xdr:nvSpPr>
        <xdr:cNvPr id="556" name="n_1aveValue【保健センター・保健所】&#10;有形固定資産減価償却率"/>
        <xdr:cNvSpPr txBox="1"/>
      </xdr:nvSpPr>
      <xdr:spPr>
        <a:xfrm>
          <a:off x="129800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139082</xdr:rowOff>
    </xdr:from>
    <xdr:ext cx="405111" cy="259045"/>
    <xdr:sp macro="" textlink="">
      <xdr:nvSpPr>
        <xdr:cNvPr id="557" name="n_2aveValue【保健センター・保健所】&#10;有形固定資産減価償却率"/>
        <xdr:cNvSpPr txBox="1"/>
      </xdr:nvSpPr>
      <xdr:spPr>
        <a:xfrm>
          <a:off x="12246619"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38752</xdr:rowOff>
    </xdr:from>
    <xdr:ext cx="405111" cy="259045"/>
    <xdr:sp macro="" textlink="">
      <xdr:nvSpPr>
        <xdr:cNvPr id="558" name="n_1mainValue【保健センター・保健所】&#10;有形固定資産減価償却率"/>
        <xdr:cNvSpPr txBox="1"/>
      </xdr:nvSpPr>
      <xdr:spPr>
        <a:xfrm>
          <a:off x="129800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76852</xdr:rowOff>
    </xdr:from>
    <xdr:ext cx="405111" cy="259045"/>
    <xdr:sp macro="" textlink="">
      <xdr:nvSpPr>
        <xdr:cNvPr id="559" name="n_2mainValue【保健センター・保健所】&#10;有形固定資産減価償却率"/>
        <xdr:cNvSpPr txBox="1"/>
      </xdr:nvSpPr>
      <xdr:spPr>
        <a:xfrm>
          <a:off x="12246619"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0" name="直線コネクタ 569"/>
        <xdr:cNvCxnSpPr/>
      </xdr:nvCxnSpPr>
      <xdr:spPr>
        <a:xfrm>
          <a:off x="155448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1" name="テキスト ボックス 570"/>
        <xdr:cNvSpPr txBox="1"/>
      </xdr:nvSpPr>
      <xdr:spPr>
        <a:xfrm>
          <a:off x="1516334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2" name="直線コネクタ 571"/>
        <xdr:cNvCxnSpPr/>
      </xdr:nvCxnSpPr>
      <xdr:spPr>
        <a:xfrm>
          <a:off x="155448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3" name="テキスト ボックス 572"/>
        <xdr:cNvSpPr txBox="1"/>
      </xdr:nvSpPr>
      <xdr:spPr>
        <a:xfrm>
          <a:off x="1516334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4" name="直線コネクタ 573"/>
        <xdr:cNvCxnSpPr/>
      </xdr:nvCxnSpPr>
      <xdr:spPr>
        <a:xfrm>
          <a:off x="155448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5" name="テキスト ボックス 574"/>
        <xdr:cNvSpPr txBox="1"/>
      </xdr:nvSpPr>
      <xdr:spPr>
        <a:xfrm>
          <a:off x="1516334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6" name="直線コネクタ 575"/>
        <xdr:cNvCxnSpPr/>
      </xdr:nvCxnSpPr>
      <xdr:spPr>
        <a:xfrm>
          <a:off x="155448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7" name="テキスト ボックス 576"/>
        <xdr:cNvSpPr txBox="1"/>
      </xdr:nvSpPr>
      <xdr:spPr>
        <a:xfrm>
          <a:off x="1516334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125730</xdr:rowOff>
    </xdr:to>
    <xdr:cxnSp macro="">
      <xdr:nvCxnSpPr>
        <xdr:cNvPr id="581" name="直線コネクタ 580"/>
        <xdr:cNvCxnSpPr/>
      </xdr:nvCxnSpPr>
      <xdr:spPr>
        <a:xfrm flipV="1">
          <a:off x="18846164" y="9601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82" name="【保健センター・保健所】&#10;一人当たり面積最小値テキスト"/>
        <xdr:cNvSpPr txBox="1"/>
      </xdr:nvSpPr>
      <xdr:spPr>
        <a:xfrm>
          <a:off x="188849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83" name="直線コネクタ 582"/>
        <xdr:cNvCxnSpPr/>
      </xdr:nvCxnSpPr>
      <xdr:spPr>
        <a:xfrm>
          <a:off x="18786475" y="109270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84" name="【保健センター・保健所】&#10;一人当たり面積最大値テキスト"/>
        <xdr:cNvSpPr txBox="1"/>
      </xdr:nvSpPr>
      <xdr:spPr>
        <a:xfrm>
          <a:off x="188849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5" name="直線コネクタ 584"/>
        <xdr:cNvCxnSpPr/>
      </xdr:nvCxnSpPr>
      <xdr:spPr>
        <a:xfrm>
          <a:off x="18786475" y="960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134383</xdr:rowOff>
    </xdr:from>
    <xdr:ext cx="469744" cy="259045"/>
    <xdr:sp macro="" textlink="">
      <xdr:nvSpPr>
        <xdr:cNvPr id="586" name="【保健センター・保健所】&#10;一人当たり面積平均値テキスト"/>
        <xdr:cNvSpPr txBox="1"/>
      </xdr:nvSpPr>
      <xdr:spPr>
        <a:xfrm>
          <a:off x="18884900" y="1042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111506</xdr:rowOff>
    </xdr:from>
    <xdr:to>
      <xdr:col>116</xdr:col>
      <xdr:colOff>114300</xdr:colOff>
      <xdr:row>62</xdr:row>
      <xdr:rowOff>41656</xdr:rowOff>
    </xdr:to>
    <xdr:sp macro="" textlink="">
      <xdr:nvSpPr>
        <xdr:cNvPr id="587" name="フローチャート: 判断 586"/>
        <xdr:cNvSpPr/>
      </xdr:nvSpPr>
      <xdr:spPr>
        <a:xfrm>
          <a:off x="187960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152654</xdr:rowOff>
    </xdr:from>
    <xdr:to>
      <xdr:col>112</xdr:col>
      <xdr:colOff>38100</xdr:colOff>
      <xdr:row>62</xdr:row>
      <xdr:rowOff>82804</xdr:rowOff>
    </xdr:to>
    <xdr:sp macro="" textlink="">
      <xdr:nvSpPr>
        <xdr:cNvPr id="588" name="フローチャート: 判断 587"/>
        <xdr:cNvSpPr/>
      </xdr:nvSpPr>
      <xdr:spPr>
        <a:xfrm>
          <a:off x="18100675" y="106111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45212</xdr:rowOff>
    </xdr:from>
    <xdr:to>
      <xdr:col>107</xdr:col>
      <xdr:colOff>101600</xdr:colOff>
      <xdr:row>62</xdr:row>
      <xdr:rowOff>146812</xdr:rowOff>
    </xdr:to>
    <xdr:sp macro="" textlink="">
      <xdr:nvSpPr>
        <xdr:cNvPr id="589" name="フローチャート: 判断 588"/>
        <xdr:cNvSpPr/>
      </xdr:nvSpPr>
      <xdr:spPr>
        <a:xfrm>
          <a:off x="17325975"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595" name="楕円 594"/>
        <xdr:cNvSpPr/>
      </xdr:nvSpPr>
      <xdr:spPr>
        <a:xfrm>
          <a:off x="187960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596" name="【保健センター・保健所】&#10;一人当たり面積該当値テキスト"/>
        <xdr:cNvSpPr txBox="1"/>
      </xdr:nvSpPr>
      <xdr:spPr>
        <a:xfrm>
          <a:off x="188849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xdr:rowOff>
    </xdr:from>
    <xdr:to>
      <xdr:col>112</xdr:col>
      <xdr:colOff>38100</xdr:colOff>
      <xdr:row>63</xdr:row>
      <xdr:rowOff>103378</xdr:rowOff>
    </xdr:to>
    <xdr:sp macro="" textlink="">
      <xdr:nvSpPr>
        <xdr:cNvPr id="597" name="楕円 596"/>
        <xdr:cNvSpPr/>
      </xdr:nvSpPr>
      <xdr:spPr>
        <a:xfrm>
          <a:off x="18100675" y="1080312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52578</xdr:rowOff>
    </xdr:to>
    <xdr:cxnSp macro="">
      <xdr:nvCxnSpPr>
        <xdr:cNvPr id="598" name="直線コネクタ 597"/>
        <xdr:cNvCxnSpPr/>
      </xdr:nvCxnSpPr>
      <xdr:spPr>
        <a:xfrm flipV="1">
          <a:off x="18132425" y="10849356"/>
          <a:ext cx="714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xdr:rowOff>
    </xdr:from>
    <xdr:to>
      <xdr:col>107</xdr:col>
      <xdr:colOff>101600</xdr:colOff>
      <xdr:row>63</xdr:row>
      <xdr:rowOff>103378</xdr:rowOff>
    </xdr:to>
    <xdr:sp macro="" textlink="">
      <xdr:nvSpPr>
        <xdr:cNvPr id="599" name="楕円 598"/>
        <xdr:cNvSpPr/>
      </xdr:nvSpPr>
      <xdr:spPr>
        <a:xfrm>
          <a:off x="17325975"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52578</xdr:rowOff>
    </xdr:from>
    <xdr:to>
      <xdr:col>111</xdr:col>
      <xdr:colOff>177800</xdr:colOff>
      <xdr:row>63</xdr:row>
      <xdr:rowOff>52578</xdr:rowOff>
    </xdr:to>
    <xdr:cxnSp macro="">
      <xdr:nvCxnSpPr>
        <xdr:cNvPr id="600" name="直線コネクタ 599"/>
        <xdr:cNvCxnSpPr/>
      </xdr:nvCxnSpPr>
      <xdr:spPr>
        <a:xfrm>
          <a:off x="17376775" y="10853928"/>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99331</xdr:rowOff>
    </xdr:from>
    <xdr:ext cx="469744" cy="259045"/>
    <xdr:sp macro="" textlink="">
      <xdr:nvSpPr>
        <xdr:cNvPr id="601" name="n_1aveValue【保健センター・保健所】&#10;一人当たり面積"/>
        <xdr:cNvSpPr txBox="1"/>
      </xdr:nvSpPr>
      <xdr:spPr>
        <a:xfrm>
          <a:off x="1793247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602" name="n_2aveValue【保健センター・保健所】&#10;一人当たり面積"/>
        <xdr:cNvSpPr txBox="1"/>
      </xdr:nvSpPr>
      <xdr:spPr>
        <a:xfrm>
          <a:off x="1717047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94505</xdr:rowOff>
    </xdr:from>
    <xdr:ext cx="469744" cy="259045"/>
    <xdr:sp macro="" textlink="">
      <xdr:nvSpPr>
        <xdr:cNvPr id="603" name="n_1mainValue【保健センター・保健所】&#10;一人当たり面積"/>
        <xdr:cNvSpPr txBox="1"/>
      </xdr:nvSpPr>
      <xdr:spPr>
        <a:xfrm>
          <a:off x="1793247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94505</xdr:rowOff>
    </xdr:from>
    <xdr:ext cx="469744" cy="259045"/>
    <xdr:sp macro="" textlink="">
      <xdr:nvSpPr>
        <xdr:cNvPr id="604" name="n_2mainValue【保健センター・保健所】&#10;一人当たり面積"/>
        <xdr:cNvSpPr txBox="1"/>
      </xdr:nvSpPr>
      <xdr:spPr>
        <a:xfrm>
          <a:off x="1717047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15" name="直線コネクタ 614"/>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16" name="テキスト ボックス 615"/>
        <xdr:cNvSpPr txBox="1"/>
      </xdr:nvSpPr>
      <xdr:spPr>
        <a:xfrm>
          <a:off x="10306836"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7" name="直線コネクタ 616"/>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8" name="テキスト ボックス 617"/>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9" name="直線コネクタ 618"/>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0" name="テキスト ボックス 619"/>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1" name="直線コネクタ 620"/>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2" name="テキスト ボックス 621"/>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3" name="直線コネクタ 622"/>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4" name="テキスト ボックス 623"/>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5" name="直線コネクタ 624"/>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26" name="テキスト ボックス 625"/>
        <xdr:cNvSpPr txBox="1"/>
      </xdr:nvSpPr>
      <xdr:spPr>
        <a:xfrm>
          <a:off x="1019764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7" name="直線コネクタ 626"/>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8" name="テキスト ボックス 627"/>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9"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630" name="直線コネクタ 629"/>
        <xdr:cNvCxnSpPr/>
      </xdr:nvCxnSpPr>
      <xdr:spPr>
        <a:xfrm flipV="1">
          <a:off x="13889989"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631" name="【消防施設】&#10;有形固定資産減価償却率最小値テキスト"/>
        <xdr:cNvSpPr txBox="1"/>
      </xdr:nvSpPr>
      <xdr:spPr>
        <a:xfrm>
          <a:off x="13928725"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632" name="直線コネクタ 631"/>
        <xdr:cNvCxnSpPr/>
      </xdr:nvCxnSpPr>
      <xdr:spPr>
        <a:xfrm>
          <a:off x="13801725" y="146701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33" name="【消防施設】&#10;有形固定資産減価償却率最大値テキスト"/>
        <xdr:cNvSpPr txBox="1"/>
      </xdr:nvSpPr>
      <xdr:spPr>
        <a:xfrm>
          <a:off x="13928725"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34" name="直線コネクタ 633"/>
        <xdr:cNvCxnSpPr/>
      </xdr:nvCxnSpPr>
      <xdr:spPr>
        <a:xfrm>
          <a:off x="13801725" y="132805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122482</xdr:rowOff>
    </xdr:from>
    <xdr:ext cx="405111" cy="259045"/>
    <xdr:sp macro="" textlink="">
      <xdr:nvSpPr>
        <xdr:cNvPr id="635" name="【消防施設】&#10;有形固定資産減価償却率平均値テキスト"/>
        <xdr:cNvSpPr txBox="1"/>
      </xdr:nvSpPr>
      <xdr:spPr>
        <a:xfrm>
          <a:off x="13928725" y="13838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636" name="フローチャート: 判断 635"/>
        <xdr:cNvSpPr/>
      </xdr:nvSpPr>
      <xdr:spPr>
        <a:xfrm>
          <a:off x="13839825" y="13860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637" name="フローチャート: 判断 636"/>
        <xdr:cNvSpPr/>
      </xdr:nvSpPr>
      <xdr:spPr>
        <a:xfrm>
          <a:off x="13115925"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638" name="フローチャート: 判断 637"/>
        <xdr:cNvSpPr/>
      </xdr:nvSpPr>
      <xdr:spPr>
        <a:xfrm>
          <a:off x="123698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9" name="テキスト ボックス 638"/>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0" name="テキスト ボックス 639"/>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1" name="テキスト ボックス 640"/>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2" name="テキスト ボックス 641"/>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3" name="テキスト ボックス 642"/>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644" name="楕円 643"/>
        <xdr:cNvSpPr/>
      </xdr:nvSpPr>
      <xdr:spPr>
        <a:xfrm>
          <a:off x="13839825" y="13752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59163</xdr:rowOff>
    </xdr:from>
    <xdr:ext cx="405111" cy="259045"/>
    <xdr:sp macro="" textlink="">
      <xdr:nvSpPr>
        <xdr:cNvPr id="645" name="【消防施設】&#10;有形固定資産減価償却率該当値テキスト"/>
        <xdr:cNvSpPr txBox="1"/>
      </xdr:nvSpPr>
      <xdr:spPr>
        <a:xfrm>
          <a:off x="13928725" y="1360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77107</xdr:rowOff>
    </xdr:from>
    <xdr:to>
      <xdr:col>81</xdr:col>
      <xdr:colOff>101600</xdr:colOff>
      <xdr:row>81</xdr:row>
      <xdr:rowOff>7257</xdr:rowOff>
    </xdr:to>
    <xdr:sp macro="" textlink="">
      <xdr:nvSpPr>
        <xdr:cNvPr id="646" name="楕円 645"/>
        <xdr:cNvSpPr/>
      </xdr:nvSpPr>
      <xdr:spPr>
        <a:xfrm>
          <a:off x="13115925" y="137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87086</xdr:rowOff>
    </xdr:from>
    <xdr:to>
      <xdr:col>85</xdr:col>
      <xdr:colOff>127000</xdr:colOff>
      <xdr:row>80</xdr:row>
      <xdr:rowOff>127907</xdr:rowOff>
    </xdr:to>
    <xdr:cxnSp macro="">
      <xdr:nvCxnSpPr>
        <xdr:cNvPr id="647" name="直線コネクタ 646"/>
        <xdr:cNvCxnSpPr/>
      </xdr:nvCxnSpPr>
      <xdr:spPr>
        <a:xfrm flipV="1">
          <a:off x="13166725" y="13803086"/>
          <a:ext cx="7239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124461</xdr:rowOff>
    </xdr:from>
    <xdr:to>
      <xdr:col>76</xdr:col>
      <xdr:colOff>165100</xdr:colOff>
      <xdr:row>81</xdr:row>
      <xdr:rowOff>54611</xdr:rowOff>
    </xdr:to>
    <xdr:sp macro="" textlink="">
      <xdr:nvSpPr>
        <xdr:cNvPr id="648" name="楕円 647"/>
        <xdr:cNvSpPr/>
      </xdr:nvSpPr>
      <xdr:spPr>
        <a:xfrm>
          <a:off x="123698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127907</xdr:rowOff>
    </xdr:from>
    <xdr:to>
      <xdr:col>81</xdr:col>
      <xdr:colOff>50800</xdr:colOff>
      <xdr:row>81</xdr:row>
      <xdr:rowOff>3811</xdr:rowOff>
    </xdr:to>
    <xdr:cxnSp macro="">
      <xdr:nvCxnSpPr>
        <xdr:cNvPr id="649" name="直線コネクタ 648"/>
        <xdr:cNvCxnSpPr/>
      </xdr:nvCxnSpPr>
      <xdr:spPr>
        <a:xfrm flipV="1">
          <a:off x="12420600" y="13843907"/>
          <a:ext cx="746125"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650" name="n_1aveValue【消防施設】&#10;有形固定資産減価償却率"/>
        <xdr:cNvSpPr txBox="1"/>
      </xdr:nvSpPr>
      <xdr:spPr>
        <a:xfrm>
          <a:off x="12980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89825</xdr:rowOff>
    </xdr:from>
    <xdr:ext cx="405111" cy="259045"/>
    <xdr:sp macro="" textlink="">
      <xdr:nvSpPr>
        <xdr:cNvPr id="651" name="n_2aveValue【消防施設】&#10;有形固定資産減価償却率"/>
        <xdr:cNvSpPr txBox="1"/>
      </xdr:nvSpPr>
      <xdr:spPr>
        <a:xfrm>
          <a:off x="12246619"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23784</xdr:rowOff>
    </xdr:from>
    <xdr:ext cx="405111" cy="259045"/>
    <xdr:sp macro="" textlink="">
      <xdr:nvSpPr>
        <xdr:cNvPr id="652" name="n_1mainValue【消防施設】&#10;有形固定資産減価償却率"/>
        <xdr:cNvSpPr txBox="1"/>
      </xdr:nvSpPr>
      <xdr:spPr>
        <a:xfrm>
          <a:off x="12980044" y="1356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71138</xdr:rowOff>
    </xdr:from>
    <xdr:ext cx="405111" cy="259045"/>
    <xdr:sp macro="" textlink="">
      <xdr:nvSpPr>
        <xdr:cNvPr id="653" name="n_2mainValue【消防施設】&#10;有形固定資産減価償却率"/>
        <xdr:cNvSpPr txBox="1"/>
      </xdr:nvSpPr>
      <xdr:spPr>
        <a:xfrm>
          <a:off x="12246619"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4" name="正方形/長方形 653"/>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5" name="正方形/長方形 654"/>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6" name="正方形/長方形 655"/>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7" name="正方形/長方形 656"/>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8" name="正方形/長方形 657"/>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9" name="正方形/長方形 658"/>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0" name="正方形/長方形 659"/>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1" name="正方形/長方形 660"/>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2" name="テキスト ボックス 661"/>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3" name="直線コネクタ 662"/>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4" name="直線コネクタ 663"/>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5" name="テキスト ボックス 664"/>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6" name="直線コネクタ 665"/>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7" name="テキスト ボックス 666"/>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8" name="直線コネクタ 667"/>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9" name="テキスト ボックス 668"/>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0" name="直線コネクタ 669"/>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1" name="テキスト ボックス 670"/>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2" name="直線コネクタ 67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3" name="テキスト ボックス 67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4"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675" name="直線コネクタ 674"/>
        <xdr:cNvCxnSpPr/>
      </xdr:nvCxnSpPr>
      <xdr:spPr>
        <a:xfrm flipV="1">
          <a:off x="188461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76" name="【消防施設】&#10;一人当たり面積最小値テキスト"/>
        <xdr:cNvSpPr txBox="1"/>
      </xdr:nvSpPr>
      <xdr:spPr>
        <a:xfrm>
          <a:off x="188849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77" name="直線コネクタ 676"/>
        <xdr:cNvCxnSpPr/>
      </xdr:nvCxnSpPr>
      <xdr:spPr>
        <a:xfrm>
          <a:off x="18786475" y="147713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678" name="【消防施設】&#10;一人当たり面積最大値テキスト"/>
        <xdr:cNvSpPr txBox="1"/>
      </xdr:nvSpPr>
      <xdr:spPr>
        <a:xfrm>
          <a:off x="188849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679" name="直線コネクタ 678"/>
        <xdr:cNvCxnSpPr/>
      </xdr:nvCxnSpPr>
      <xdr:spPr>
        <a:xfrm>
          <a:off x="18786475" y="1354378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93742</xdr:rowOff>
    </xdr:from>
    <xdr:ext cx="469744" cy="259045"/>
    <xdr:sp macro="" textlink="">
      <xdr:nvSpPr>
        <xdr:cNvPr id="680" name="【消防施設】&#10;一人当たり面積平均値テキスト"/>
        <xdr:cNvSpPr txBox="1"/>
      </xdr:nvSpPr>
      <xdr:spPr>
        <a:xfrm>
          <a:off x="18884900" y="14495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681" name="フローチャート: 判断 680"/>
        <xdr:cNvSpPr/>
      </xdr:nvSpPr>
      <xdr:spPr>
        <a:xfrm>
          <a:off x="187960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682" name="フローチャート: 判断 681"/>
        <xdr:cNvSpPr/>
      </xdr:nvSpPr>
      <xdr:spPr>
        <a:xfrm>
          <a:off x="18100675" y="1452626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683" name="フローチャート: 判断 682"/>
        <xdr:cNvSpPr/>
      </xdr:nvSpPr>
      <xdr:spPr>
        <a:xfrm>
          <a:off x="17325975"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689" name="楕円 688"/>
        <xdr:cNvSpPr/>
      </xdr:nvSpPr>
      <xdr:spPr>
        <a:xfrm>
          <a:off x="187960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133621</xdr:rowOff>
    </xdr:from>
    <xdr:ext cx="469744" cy="259045"/>
    <xdr:sp macro="" textlink="">
      <xdr:nvSpPr>
        <xdr:cNvPr id="690" name="【消防施設】&#10;一人当たり面積該当値テキスト"/>
        <xdr:cNvSpPr txBox="1"/>
      </xdr:nvSpPr>
      <xdr:spPr>
        <a:xfrm>
          <a:off x="18884900" y="1436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90170</xdr:rowOff>
    </xdr:from>
    <xdr:to>
      <xdr:col>112</xdr:col>
      <xdr:colOff>38100</xdr:colOff>
      <xdr:row>85</xdr:row>
      <xdr:rowOff>20320</xdr:rowOff>
    </xdr:to>
    <xdr:sp macro="" textlink="">
      <xdr:nvSpPr>
        <xdr:cNvPr id="691" name="楕円 690"/>
        <xdr:cNvSpPr/>
      </xdr:nvSpPr>
      <xdr:spPr>
        <a:xfrm>
          <a:off x="18100675" y="144919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140970</xdr:rowOff>
    </xdr:from>
    <xdr:to>
      <xdr:col>116</xdr:col>
      <xdr:colOff>63500</xdr:colOff>
      <xdr:row>84</xdr:row>
      <xdr:rowOff>161544</xdr:rowOff>
    </xdr:to>
    <xdr:cxnSp macro="">
      <xdr:nvCxnSpPr>
        <xdr:cNvPr id="692" name="直線コネクタ 691"/>
        <xdr:cNvCxnSpPr/>
      </xdr:nvCxnSpPr>
      <xdr:spPr>
        <a:xfrm>
          <a:off x="18132425" y="14542770"/>
          <a:ext cx="714375"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122174</xdr:rowOff>
    </xdr:from>
    <xdr:to>
      <xdr:col>107</xdr:col>
      <xdr:colOff>101600</xdr:colOff>
      <xdr:row>85</xdr:row>
      <xdr:rowOff>52324</xdr:rowOff>
    </xdr:to>
    <xdr:sp macro="" textlink="">
      <xdr:nvSpPr>
        <xdr:cNvPr id="693" name="楕円 692"/>
        <xdr:cNvSpPr/>
      </xdr:nvSpPr>
      <xdr:spPr>
        <a:xfrm>
          <a:off x="17325975"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140970</xdr:rowOff>
    </xdr:from>
    <xdr:to>
      <xdr:col>111</xdr:col>
      <xdr:colOff>177800</xdr:colOff>
      <xdr:row>85</xdr:row>
      <xdr:rowOff>1524</xdr:rowOff>
    </xdr:to>
    <xdr:cxnSp macro="">
      <xdr:nvCxnSpPr>
        <xdr:cNvPr id="694" name="直線コネクタ 693"/>
        <xdr:cNvCxnSpPr/>
      </xdr:nvCxnSpPr>
      <xdr:spPr>
        <a:xfrm flipV="1">
          <a:off x="17376775" y="14542770"/>
          <a:ext cx="7556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45738</xdr:rowOff>
    </xdr:from>
    <xdr:ext cx="469744" cy="259045"/>
    <xdr:sp macro="" textlink="">
      <xdr:nvSpPr>
        <xdr:cNvPr id="695" name="n_1aveValue【消防施設】&#10;一人当たり面積"/>
        <xdr:cNvSpPr txBox="1"/>
      </xdr:nvSpPr>
      <xdr:spPr>
        <a:xfrm>
          <a:off x="1793247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696" name="n_2aveValue【消防施設】&#10;一人当たり面積"/>
        <xdr:cNvSpPr txBox="1"/>
      </xdr:nvSpPr>
      <xdr:spPr>
        <a:xfrm>
          <a:off x="1717047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36847</xdr:rowOff>
    </xdr:from>
    <xdr:ext cx="469744" cy="259045"/>
    <xdr:sp macro="" textlink="">
      <xdr:nvSpPr>
        <xdr:cNvPr id="697" name="n_1mainValue【消防施設】&#10;一人当たり面積"/>
        <xdr:cNvSpPr txBox="1"/>
      </xdr:nvSpPr>
      <xdr:spPr>
        <a:xfrm>
          <a:off x="1793247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68851</xdr:rowOff>
    </xdr:from>
    <xdr:ext cx="469744" cy="259045"/>
    <xdr:sp macro="" textlink="">
      <xdr:nvSpPr>
        <xdr:cNvPr id="698" name="n_2mainValue【消防施設】&#10;一人当たり面積"/>
        <xdr:cNvSpPr txBox="1"/>
      </xdr:nvSpPr>
      <xdr:spPr>
        <a:xfrm>
          <a:off x="1717047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9" name="正方形/長方形 698"/>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0" name="正方形/長方形 699"/>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1" name="正方形/長方形 700"/>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2" name="正方形/長方形 701"/>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3" name="正方形/長方形 702"/>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4" name="正方形/長方形 703"/>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5" name="正方形/長方形 704"/>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6" name="正方形/長方形 705"/>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7" name="テキスト ボックス 706"/>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8" name="直線コネクタ 707"/>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10" name="テキスト ボックス 709"/>
        <xdr:cNvSpPr txBox="1"/>
      </xdr:nvSpPr>
      <xdr:spPr>
        <a:xfrm>
          <a:off x="1030683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20" name="テキスト ボックス 719"/>
        <xdr:cNvSpPr txBox="1"/>
      </xdr:nvSpPr>
      <xdr:spPr>
        <a:xfrm>
          <a:off x="101976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724" name="直線コネクタ 723"/>
        <xdr:cNvCxnSpPr/>
      </xdr:nvCxnSpPr>
      <xdr:spPr>
        <a:xfrm flipV="1">
          <a:off x="13889989"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725" name="【庁舎】&#10;有形固定資産減価償却率最小値テキスト"/>
        <xdr:cNvSpPr txBox="1"/>
      </xdr:nvSpPr>
      <xdr:spPr>
        <a:xfrm>
          <a:off x="13928725"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26" name="直線コネクタ 725"/>
        <xdr:cNvCxnSpPr/>
      </xdr:nvCxnSpPr>
      <xdr:spPr>
        <a:xfrm>
          <a:off x="13801725" y="186581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727" name="【庁舎】&#10;有形固定資産減価償却率最大値テキスト"/>
        <xdr:cNvSpPr txBox="1"/>
      </xdr:nvSpPr>
      <xdr:spPr>
        <a:xfrm>
          <a:off x="13928725"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728" name="直線コネクタ 727"/>
        <xdr:cNvCxnSpPr/>
      </xdr:nvCxnSpPr>
      <xdr:spPr>
        <a:xfrm>
          <a:off x="13801725" y="17129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729" name="【庁舎】&#10;有形固定資産減価償却率平均値テキスト"/>
        <xdr:cNvSpPr txBox="1"/>
      </xdr:nvSpPr>
      <xdr:spPr>
        <a:xfrm>
          <a:off x="13928725"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730" name="フローチャート: 判断 729"/>
        <xdr:cNvSpPr/>
      </xdr:nvSpPr>
      <xdr:spPr>
        <a:xfrm>
          <a:off x="13839825" y="177500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31" name="フローチャート: 判断 730"/>
        <xdr:cNvSpPr/>
      </xdr:nvSpPr>
      <xdr:spPr>
        <a:xfrm>
          <a:off x="13115925"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732" name="フローチャート: 判断 731"/>
        <xdr:cNvSpPr/>
      </xdr:nvSpPr>
      <xdr:spPr>
        <a:xfrm>
          <a:off x="123698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66221</xdr:rowOff>
    </xdr:from>
    <xdr:to>
      <xdr:col>85</xdr:col>
      <xdr:colOff>177800</xdr:colOff>
      <xdr:row>102</xdr:row>
      <xdr:rowOff>167821</xdr:rowOff>
    </xdr:to>
    <xdr:sp macro="" textlink="">
      <xdr:nvSpPr>
        <xdr:cNvPr id="738" name="楕円 737"/>
        <xdr:cNvSpPr/>
      </xdr:nvSpPr>
      <xdr:spPr>
        <a:xfrm>
          <a:off x="13839825" y="175541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89098</xdr:rowOff>
    </xdr:from>
    <xdr:ext cx="405111" cy="259045"/>
    <xdr:sp macro="" textlink="">
      <xdr:nvSpPr>
        <xdr:cNvPr id="739" name="【庁舎】&#10;有形固定資産減価償却率該当値テキスト"/>
        <xdr:cNvSpPr txBox="1"/>
      </xdr:nvSpPr>
      <xdr:spPr>
        <a:xfrm>
          <a:off x="13928725" y="1740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167458</xdr:rowOff>
    </xdr:from>
    <xdr:to>
      <xdr:col>81</xdr:col>
      <xdr:colOff>101600</xdr:colOff>
      <xdr:row>103</xdr:row>
      <xdr:rowOff>97608</xdr:rowOff>
    </xdr:to>
    <xdr:sp macro="" textlink="">
      <xdr:nvSpPr>
        <xdr:cNvPr id="740" name="楕円 739"/>
        <xdr:cNvSpPr/>
      </xdr:nvSpPr>
      <xdr:spPr>
        <a:xfrm>
          <a:off x="13115925"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117021</xdr:rowOff>
    </xdr:from>
    <xdr:to>
      <xdr:col>85</xdr:col>
      <xdr:colOff>127000</xdr:colOff>
      <xdr:row>103</xdr:row>
      <xdr:rowOff>46808</xdr:rowOff>
    </xdr:to>
    <xdr:cxnSp macro="">
      <xdr:nvCxnSpPr>
        <xdr:cNvPr id="741" name="直線コネクタ 740"/>
        <xdr:cNvCxnSpPr/>
      </xdr:nvCxnSpPr>
      <xdr:spPr>
        <a:xfrm flipV="1">
          <a:off x="13166725" y="17604921"/>
          <a:ext cx="7239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120106</xdr:rowOff>
    </xdr:from>
    <xdr:to>
      <xdr:col>76</xdr:col>
      <xdr:colOff>165100</xdr:colOff>
      <xdr:row>103</xdr:row>
      <xdr:rowOff>50256</xdr:rowOff>
    </xdr:to>
    <xdr:sp macro="" textlink="">
      <xdr:nvSpPr>
        <xdr:cNvPr id="742" name="楕円 741"/>
        <xdr:cNvSpPr/>
      </xdr:nvSpPr>
      <xdr:spPr>
        <a:xfrm>
          <a:off x="123698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170906</xdr:rowOff>
    </xdr:from>
    <xdr:to>
      <xdr:col>81</xdr:col>
      <xdr:colOff>50800</xdr:colOff>
      <xdr:row>103</xdr:row>
      <xdr:rowOff>46808</xdr:rowOff>
    </xdr:to>
    <xdr:cxnSp macro="">
      <xdr:nvCxnSpPr>
        <xdr:cNvPr id="743" name="直線コネクタ 742"/>
        <xdr:cNvCxnSpPr/>
      </xdr:nvCxnSpPr>
      <xdr:spPr>
        <a:xfrm>
          <a:off x="12420600" y="17658806"/>
          <a:ext cx="746125"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744" name="n_1aveValue【庁舎】&#10;有形固定資産減価償却率"/>
        <xdr:cNvSpPr txBox="1"/>
      </xdr:nvSpPr>
      <xdr:spPr>
        <a:xfrm>
          <a:off x="12980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745" name="n_2aveValue【庁舎】&#10;有形固定資産減価償却率"/>
        <xdr:cNvSpPr txBox="1"/>
      </xdr:nvSpPr>
      <xdr:spPr>
        <a:xfrm>
          <a:off x="12246619"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114135</xdr:rowOff>
    </xdr:from>
    <xdr:ext cx="405111" cy="259045"/>
    <xdr:sp macro="" textlink="">
      <xdr:nvSpPr>
        <xdr:cNvPr id="746" name="n_1mainValue【庁舎】&#10;有形固定資産減価償却率"/>
        <xdr:cNvSpPr txBox="1"/>
      </xdr:nvSpPr>
      <xdr:spPr>
        <a:xfrm>
          <a:off x="12980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66783</xdr:rowOff>
    </xdr:from>
    <xdr:ext cx="405111" cy="259045"/>
    <xdr:sp macro="" textlink="">
      <xdr:nvSpPr>
        <xdr:cNvPr id="747" name="n_2mainValue【庁舎】&#10;有形固定資産減価償却率"/>
        <xdr:cNvSpPr txBox="1"/>
      </xdr:nvSpPr>
      <xdr:spPr>
        <a:xfrm>
          <a:off x="12246619"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771" name="直線コネクタ 770"/>
        <xdr:cNvCxnSpPr/>
      </xdr:nvCxnSpPr>
      <xdr:spPr>
        <a:xfrm flipV="1">
          <a:off x="188461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772" name="【庁舎】&#10;一人当たり面積最小値テキスト"/>
        <xdr:cNvSpPr txBox="1"/>
      </xdr:nvSpPr>
      <xdr:spPr>
        <a:xfrm>
          <a:off x="188849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773" name="直線コネクタ 772"/>
        <xdr:cNvCxnSpPr/>
      </xdr:nvCxnSpPr>
      <xdr:spPr>
        <a:xfrm>
          <a:off x="18786475" y="1852231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774" name="【庁舎】&#10;一人当たり面積最大値テキスト"/>
        <xdr:cNvSpPr txBox="1"/>
      </xdr:nvSpPr>
      <xdr:spPr>
        <a:xfrm>
          <a:off x="188849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775" name="直線コネクタ 774"/>
        <xdr:cNvCxnSpPr/>
      </xdr:nvCxnSpPr>
      <xdr:spPr>
        <a:xfrm>
          <a:off x="18786475" y="170802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114316</xdr:rowOff>
    </xdr:from>
    <xdr:ext cx="469744" cy="259045"/>
    <xdr:sp macro="" textlink="">
      <xdr:nvSpPr>
        <xdr:cNvPr id="776" name="【庁舎】&#10;一人当たり面積平均値テキスト"/>
        <xdr:cNvSpPr txBox="1"/>
      </xdr:nvSpPr>
      <xdr:spPr>
        <a:xfrm>
          <a:off x="18884900" y="18116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777" name="フローチャート: 判断 776"/>
        <xdr:cNvSpPr/>
      </xdr:nvSpPr>
      <xdr:spPr>
        <a:xfrm>
          <a:off x="187960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778" name="フローチャート: 判断 777"/>
        <xdr:cNvSpPr/>
      </xdr:nvSpPr>
      <xdr:spPr>
        <a:xfrm>
          <a:off x="18100675" y="181152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779" name="フローチャート: 判断 778"/>
        <xdr:cNvSpPr/>
      </xdr:nvSpPr>
      <xdr:spPr>
        <a:xfrm>
          <a:off x="17325975"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132080</xdr:rowOff>
    </xdr:from>
    <xdr:to>
      <xdr:col>116</xdr:col>
      <xdr:colOff>114300</xdr:colOff>
      <xdr:row>105</xdr:row>
      <xdr:rowOff>62230</xdr:rowOff>
    </xdr:to>
    <xdr:sp macro="" textlink="">
      <xdr:nvSpPr>
        <xdr:cNvPr id="785" name="楕円 784"/>
        <xdr:cNvSpPr/>
      </xdr:nvSpPr>
      <xdr:spPr>
        <a:xfrm>
          <a:off x="187960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154957</xdr:rowOff>
    </xdr:from>
    <xdr:ext cx="469744" cy="259045"/>
    <xdr:sp macro="" textlink="">
      <xdr:nvSpPr>
        <xdr:cNvPr id="786" name="【庁舎】&#10;一人当たり面積該当値テキスト"/>
        <xdr:cNvSpPr txBox="1"/>
      </xdr:nvSpPr>
      <xdr:spPr>
        <a:xfrm>
          <a:off x="18884900"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53975</xdr:rowOff>
    </xdr:from>
    <xdr:to>
      <xdr:col>112</xdr:col>
      <xdr:colOff>38100</xdr:colOff>
      <xdr:row>104</xdr:row>
      <xdr:rowOff>155575</xdr:rowOff>
    </xdr:to>
    <xdr:sp macro="" textlink="">
      <xdr:nvSpPr>
        <xdr:cNvPr id="787" name="楕円 786"/>
        <xdr:cNvSpPr/>
      </xdr:nvSpPr>
      <xdr:spPr>
        <a:xfrm>
          <a:off x="18100675" y="1788477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104775</xdr:rowOff>
    </xdr:from>
    <xdr:to>
      <xdr:col>116</xdr:col>
      <xdr:colOff>63500</xdr:colOff>
      <xdr:row>105</xdr:row>
      <xdr:rowOff>11430</xdr:rowOff>
    </xdr:to>
    <xdr:cxnSp macro="">
      <xdr:nvCxnSpPr>
        <xdr:cNvPr id="788" name="直線コネクタ 787"/>
        <xdr:cNvCxnSpPr/>
      </xdr:nvCxnSpPr>
      <xdr:spPr>
        <a:xfrm>
          <a:off x="18132425" y="17935575"/>
          <a:ext cx="714375"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105411</xdr:rowOff>
    </xdr:from>
    <xdr:to>
      <xdr:col>107</xdr:col>
      <xdr:colOff>101600</xdr:colOff>
      <xdr:row>105</xdr:row>
      <xdr:rowOff>35561</xdr:rowOff>
    </xdr:to>
    <xdr:sp macro="" textlink="">
      <xdr:nvSpPr>
        <xdr:cNvPr id="789" name="楕円 788"/>
        <xdr:cNvSpPr/>
      </xdr:nvSpPr>
      <xdr:spPr>
        <a:xfrm>
          <a:off x="17325975"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104775</xdr:rowOff>
    </xdr:from>
    <xdr:to>
      <xdr:col>111</xdr:col>
      <xdr:colOff>177800</xdr:colOff>
      <xdr:row>104</xdr:row>
      <xdr:rowOff>156211</xdr:rowOff>
    </xdr:to>
    <xdr:cxnSp macro="">
      <xdr:nvCxnSpPr>
        <xdr:cNvPr id="790" name="直線コネクタ 789"/>
        <xdr:cNvCxnSpPr/>
      </xdr:nvCxnSpPr>
      <xdr:spPr>
        <a:xfrm flipV="1">
          <a:off x="17376775" y="17935575"/>
          <a:ext cx="75565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34307</xdr:rowOff>
    </xdr:from>
    <xdr:ext cx="469744" cy="259045"/>
    <xdr:sp macro="" textlink="">
      <xdr:nvSpPr>
        <xdr:cNvPr id="791" name="n_1aveValue【庁舎】&#10;一人当たり面積"/>
        <xdr:cNvSpPr txBox="1"/>
      </xdr:nvSpPr>
      <xdr:spPr>
        <a:xfrm>
          <a:off x="1793247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43832</xdr:rowOff>
    </xdr:from>
    <xdr:ext cx="469744" cy="259045"/>
    <xdr:sp macro="" textlink="">
      <xdr:nvSpPr>
        <xdr:cNvPr id="792" name="n_2aveValue【庁舎】&#10;一人当たり面積"/>
        <xdr:cNvSpPr txBox="1"/>
      </xdr:nvSpPr>
      <xdr:spPr>
        <a:xfrm>
          <a:off x="17170477"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652</xdr:rowOff>
    </xdr:from>
    <xdr:ext cx="469744" cy="259045"/>
    <xdr:sp macro="" textlink="">
      <xdr:nvSpPr>
        <xdr:cNvPr id="793" name="n_1mainValue【庁舎】&#10;一人当たり面積"/>
        <xdr:cNvSpPr txBox="1"/>
      </xdr:nvSpPr>
      <xdr:spPr>
        <a:xfrm>
          <a:off x="1793247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52088</xdr:rowOff>
    </xdr:from>
    <xdr:ext cx="469744" cy="259045"/>
    <xdr:sp macro="" textlink="">
      <xdr:nvSpPr>
        <xdr:cNvPr id="794" name="n_2mainValue【庁舎】&#10;一人当たり面積"/>
        <xdr:cNvSpPr txBox="1"/>
      </xdr:nvSpPr>
      <xdr:spPr>
        <a:xfrm>
          <a:off x="1717047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類似団体と比較して特に有形固定資産減価償却率が高くなっている施設類型は、保健センター・保健所</a:t>
          </a:r>
          <a:r>
            <a:rPr kumimoji="1" lang="en-US" altLang="ja-JP" sz="1200">
              <a:latin typeface="ＭＳ Ｐゴシック" panose="020B0600070205080204" pitchFamily="50" charset="-128"/>
              <a:ea typeface="ＭＳ Ｐゴシック" panose="020B0600070205080204" pitchFamily="50" charset="-128"/>
            </a:rPr>
            <a:t>(+28.6P)</a:t>
          </a:r>
          <a:r>
            <a:rPr kumimoji="1" lang="ja-JP" altLang="en-US" sz="1200">
              <a:latin typeface="ＭＳ Ｐゴシック" panose="020B0600070205080204" pitchFamily="50" charset="-128"/>
              <a:ea typeface="ＭＳ Ｐゴシック" panose="020B0600070205080204" pitchFamily="50" charset="-128"/>
            </a:rPr>
            <a:t>、体育館・プール</a:t>
          </a:r>
          <a:r>
            <a:rPr kumimoji="1" lang="en-US" altLang="ja-JP" sz="1200">
              <a:latin typeface="ＭＳ Ｐゴシック" panose="020B0600070205080204" pitchFamily="50" charset="-128"/>
              <a:ea typeface="ＭＳ Ｐゴシック" panose="020B0600070205080204" pitchFamily="50" charset="-128"/>
            </a:rPr>
            <a:t>(+27.5P)</a:t>
          </a:r>
          <a:r>
            <a:rPr kumimoji="1" lang="ja-JP" altLang="en-US" sz="1200">
              <a:latin typeface="ＭＳ Ｐゴシック" panose="020B0600070205080204" pitchFamily="50" charset="-128"/>
              <a:ea typeface="ＭＳ Ｐゴシック" panose="020B0600070205080204" pitchFamily="50" charset="-128"/>
            </a:rPr>
            <a:t>、一般廃棄物処理施設</a:t>
          </a:r>
          <a:r>
            <a:rPr kumimoji="1" lang="en-US" altLang="ja-JP" sz="1200">
              <a:latin typeface="ＭＳ Ｐゴシック" panose="020B0600070205080204" pitchFamily="50" charset="-128"/>
              <a:ea typeface="ＭＳ Ｐゴシック" panose="020B0600070205080204" pitchFamily="50" charset="-128"/>
            </a:rPr>
            <a:t>(+16.5P)</a:t>
          </a:r>
          <a:r>
            <a:rPr kumimoji="1" lang="ja-JP" altLang="en-US" sz="1200">
              <a:latin typeface="ＭＳ Ｐゴシック" panose="020B0600070205080204" pitchFamily="50" charset="-128"/>
              <a:ea typeface="ＭＳ Ｐゴシック" panose="020B0600070205080204" pitchFamily="50" charset="-128"/>
            </a:rPr>
            <a:t>である。保健センター、体育館は、昭和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前半に建設されたためで、今後は個別施設計画を策定し、施設整備による長寿命化を図るとともに、将来的な施設更新等の検討を行う必要がある。一般廃棄物処理施設のうち、し尿処理場・ごみ焼却場（一部事務組合所有）は、昭和</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年代後半から昭和</a:t>
          </a:r>
          <a:r>
            <a:rPr kumimoji="1" lang="en-US" altLang="ja-JP" sz="1200">
              <a:latin typeface="ＭＳ Ｐゴシック" panose="020B0600070205080204" pitchFamily="50" charset="-128"/>
              <a:ea typeface="ＭＳ Ｐゴシック" panose="020B0600070205080204" pitchFamily="50" charset="-128"/>
            </a:rPr>
            <a:t>60</a:t>
          </a:r>
          <a:r>
            <a:rPr kumimoji="1" lang="ja-JP" altLang="en-US" sz="1200">
              <a:latin typeface="ＭＳ Ｐゴシック" panose="020B0600070205080204" pitchFamily="50" charset="-128"/>
              <a:ea typeface="ＭＳ Ｐゴシック" panose="020B0600070205080204" pitchFamily="50" charset="-128"/>
            </a:rPr>
            <a:t>年代に建設されたもので、長寿命化を図るため計画的に施設整備を行っている。類似団体と比較して特に有形固定資産減価償却率が低くなっている施設は、図書館</a:t>
          </a:r>
          <a:r>
            <a:rPr kumimoji="1" lang="en-US" altLang="ja-JP" sz="1200">
              <a:latin typeface="ＭＳ Ｐゴシック" panose="020B0600070205080204" pitchFamily="50" charset="-128"/>
              <a:ea typeface="ＭＳ Ｐゴシック" panose="020B0600070205080204" pitchFamily="50" charset="-128"/>
            </a:rPr>
            <a:t>(△15.6P)</a:t>
          </a:r>
          <a:r>
            <a:rPr kumimoji="1" lang="ja-JP" altLang="en-US" sz="1200">
              <a:latin typeface="ＭＳ Ｐゴシック" panose="020B0600070205080204" pitchFamily="50" charset="-128"/>
              <a:ea typeface="ＭＳ Ｐゴシック" panose="020B0600070205080204" pitchFamily="50" charset="-128"/>
            </a:rPr>
            <a:t>である。図書館は、平成</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年度に大畠図書館を建設したことによる。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32,504
32,344
140.05
16,449,010
16,222,878
200,113
9,707,609
18,042,118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類似団体平均より高い数値で横ばい状況が続いているが、過去においては年々低下傾向にあった。これは、市税の約半分を占める固定資産税が構造的に減少傾向にあったことが要因であったが、近年は固定資産税の一時的な</a:t>
          </a:r>
          <a:r>
            <a:rPr kumimoji="1" lang="ja-JP" altLang="en-US" sz="1100">
              <a:solidFill>
                <a:schemeClr val="dk1"/>
              </a:solidFill>
              <a:effectLst/>
              <a:latin typeface="+mn-lt"/>
              <a:ea typeface="+mn-ea"/>
              <a:cs typeface="+mn-cs"/>
            </a:rPr>
            <a:t>償却資産分の</a:t>
          </a:r>
          <a:r>
            <a:rPr kumimoji="1" lang="ja-JP" altLang="ja-JP" sz="1100">
              <a:solidFill>
                <a:schemeClr val="dk1"/>
              </a:solidFill>
              <a:effectLst/>
              <a:latin typeface="+mn-lt"/>
              <a:ea typeface="+mn-ea"/>
              <a:cs typeface="+mn-cs"/>
            </a:rPr>
            <a:t>増加により、横ばいの状況となっている。</a:t>
          </a:r>
          <a:endParaRPr lang="ja-JP" altLang="ja-JP" sz="1400">
            <a:effectLst/>
          </a:endParaRPr>
        </a:p>
        <a:p>
          <a:r>
            <a:rPr kumimoji="1" lang="ja-JP" altLang="ja-JP" sz="1100">
              <a:solidFill>
                <a:schemeClr val="dk1"/>
              </a:solidFill>
              <a:effectLst/>
              <a:latin typeface="+mn-lt"/>
              <a:ea typeface="+mn-ea"/>
              <a:cs typeface="+mn-cs"/>
            </a:rPr>
            <a:t>　今後も財政基盤の安定化を図るため、税収等の確保を中心とする歳入確保に努める。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75293</xdr:rowOff>
    </xdr:to>
    <xdr:cxnSp macro="">
      <xdr:nvCxnSpPr>
        <xdr:cNvPr id="70" name="直線コネクタ 69"/>
        <xdr:cNvCxnSpPr/>
      </xdr:nvCxnSpPr>
      <xdr:spPr>
        <a:xfrm>
          <a:off x="4114800" y="693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75293</xdr:rowOff>
    </xdr:from>
    <xdr:to>
      <xdr:col>19</xdr:col>
      <xdr:colOff>133350</xdr:colOff>
      <xdr:row>40</xdr:row>
      <xdr:rowOff>92528</xdr:rowOff>
    </xdr:to>
    <xdr:cxnSp macro="">
      <xdr:nvCxnSpPr>
        <xdr:cNvPr id="73" name="直線コネクタ 72"/>
        <xdr:cNvCxnSpPr/>
      </xdr:nvCxnSpPr>
      <xdr:spPr>
        <a:xfrm flipV="1">
          <a:off x="3225800" y="69332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6" name="直線コネクタ 75"/>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92528</xdr:rowOff>
    </xdr:to>
    <xdr:cxnSp macro="">
      <xdr:nvCxnSpPr>
        <xdr:cNvPr id="79" name="直線コネクタ 78"/>
        <xdr:cNvCxnSpPr/>
      </xdr:nvCxnSpPr>
      <xdr:spPr>
        <a:xfrm>
          <a:off x="1447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24493</xdr:rowOff>
    </xdr:from>
    <xdr:to>
      <xdr:col>23</xdr:col>
      <xdr:colOff>184150</xdr:colOff>
      <xdr:row>40</xdr:row>
      <xdr:rowOff>126093</xdr:rowOff>
    </xdr:to>
    <xdr:sp macro="" textlink="">
      <xdr:nvSpPr>
        <xdr:cNvPr id="89" name="楕円 88"/>
        <xdr:cNvSpPr/>
      </xdr:nvSpPr>
      <xdr:spPr>
        <a:xfrm>
          <a:off x="49022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41020</xdr:rowOff>
    </xdr:from>
    <xdr:ext cx="762000" cy="259045"/>
    <xdr:sp macro="" textlink="">
      <xdr:nvSpPr>
        <xdr:cNvPr id="90" name="財政力該当値テキスト"/>
        <xdr:cNvSpPr txBox="1"/>
      </xdr:nvSpPr>
      <xdr:spPr>
        <a:xfrm>
          <a:off x="5041900" y="672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1" name="楕円 90"/>
        <xdr:cNvSpPr/>
      </xdr:nvSpPr>
      <xdr:spPr>
        <a:xfrm>
          <a:off x="4064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2" name="テキスト ボックス 91"/>
        <xdr:cNvSpPr txBox="1"/>
      </xdr:nvSpPr>
      <xdr:spPr>
        <a:xfrm>
          <a:off x="3733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3" name="楕円 92"/>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4" name="テキスト ボックス 93"/>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5" name="楕円 94"/>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6" name="テキスト ボックス 95"/>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41728</xdr:rowOff>
    </xdr:from>
    <xdr:to>
      <xdr:col>7</xdr:col>
      <xdr:colOff>31750</xdr:colOff>
      <xdr:row>40</xdr:row>
      <xdr:rowOff>143328</xdr:rowOff>
    </xdr:to>
    <xdr:sp macro="" textlink="">
      <xdr:nvSpPr>
        <xdr:cNvPr id="97" name="楕円 96"/>
        <xdr:cNvSpPr/>
      </xdr:nvSpPr>
      <xdr:spPr>
        <a:xfrm>
          <a:off x="1397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153505</xdr:rowOff>
    </xdr:from>
    <xdr:ext cx="762000" cy="259045"/>
    <xdr:sp macro="" textlink="">
      <xdr:nvSpPr>
        <xdr:cNvPr id="98" name="テキスト ボックス 97"/>
        <xdr:cNvSpPr txBox="1"/>
      </xdr:nvSpPr>
      <xdr:spPr>
        <a:xfrm>
          <a:off x="1066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年度に比べ悪化し、類似団体平均よりも高い数値で推移している。</a:t>
          </a:r>
          <a:endParaRPr lang="ja-JP" altLang="ja-JP" sz="1400">
            <a:effectLst/>
          </a:endParaRPr>
        </a:p>
        <a:p>
          <a:r>
            <a:rPr kumimoji="1" lang="ja-JP" altLang="ja-JP" sz="1100">
              <a:solidFill>
                <a:schemeClr val="dk1"/>
              </a:solidFill>
              <a:effectLst/>
              <a:latin typeface="+mn-lt"/>
              <a:ea typeface="+mn-ea"/>
              <a:cs typeface="+mn-cs"/>
            </a:rPr>
            <a:t>　経常経費の削減に努めてはいるが、市税等の一般財源が伸び悩んでいることが要因である。</a:t>
          </a:r>
          <a:endParaRPr lang="ja-JP" altLang="ja-JP" sz="1400">
            <a:effectLst/>
          </a:endParaRPr>
        </a:p>
        <a:p>
          <a:r>
            <a:rPr kumimoji="1" lang="ja-JP" altLang="ja-JP" sz="1100">
              <a:solidFill>
                <a:schemeClr val="dk1"/>
              </a:solidFill>
              <a:effectLst/>
              <a:latin typeface="+mn-lt"/>
              <a:ea typeface="+mn-ea"/>
              <a:cs typeface="+mn-cs"/>
            </a:rPr>
            <a:t>　財政の硬直化を改善すべく、今後も定員適正化、補助金等の</a:t>
          </a:r>
          <a:r>
            <a:rPr kumimoji="1" lang="ja-JP" altLang="en-US" sz="1100">
              <a:solidFill>
                <a:schemeClr val="dk1"/>
              </a:solidFill>
              <a:effectLst/>
              <a:latin typeface="+mn-lt"/>
              <a:ea typeface="+mn-ea"/>
              <a:cs typeface="+mn-cs"/>
            </a:rPr>
            <a:t>見直しや</a:t>
          </a:r>
          <a:r>
            <a:rPr kumimoji="1" lang="ja-JP" altLang="ja-JP" sz="1100">
              <a:solidFill>
                <a:schemeClr val="dk1"/>
              </a:solidFill>
              <a:effectLst/>
              <a:latin typeface="+mn-lt"/>
              <a:ea typeface="+mn-ea"/>
              <a:cs typeface="+mn-cs"/>
            </a:rPr>
            <a:t>縮減、事務事業の見直し等の行政改革大綱行動計画の実施・実現に努める。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58420</xdr:rowOff>
    </xdr:from>
    <xdr:to>
      <xdr:col>23</xdr:col>
      <xdr:colOff>133350</xdr:colOff>
      <xdr:row>67</xdr:row>
      <xdr:rowOff>96096</xdr:rowOff>
    </xdr:to>
    <xdr:cxnSp macro="">
      <xdr:nvCxnSpPr>
        <xdr:cNvPr id="133" name="直線コネクタ 132"/>
        <xdr:cNvCxnSpPr/>
      </xdr:nvCxnSpPr>
      <xdr:spPr>
        <a:xfrm>
          <a:off x="4114800" y="11374120"/>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53357</xdr:rowOff>
    </xdr:from>
    <xdr:ext cx="762000" cy="259045"/>
    <xdr:sp macro="" textlink="">
      <xdr:nvSpPr>
        <xdr:cNvPr id="134" name="財政構造の弾力性平均値テキスト"/>
        <xdr:cNvSpPr txBox="1"/>
      </xdr:nvSpPr>
      <xdr:spPr>
        <a:xfrm>
          <a:off x="5041900" y="1085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66</xdr:row>
      <xdr:rowOff>58420</xdr:rowOff>
    </xdr:to>
    <xdr:cxnSp macro="">
      <xdr:nvCxnSpPr>
        <xdr:cNvPr id="136" name="直線コネクタ 135"/>
        <xdr:cNvCxnSpPr/>
      </xdr:nvCxnSpPr>
      <xdr:spPr>
        <a:xfrm>
          <a:off x="3225800" y="1110869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84260</xdr:rowOff>
    </xdr:from>
    <xdr:ext cx="736600" cy="259045"/>
    <xdr:sp macro="" textlink="">
      <xdr:nvSpPr>
        <xdr:cNvPr id="138" name="テキスト ボックス 137"/>
        <xdr:cNvSpPr txBox="1"/>
      </xdr:nvSpPr>
      <xdr:spPr>
        <a:xfrm>
          <a:off x="3733800" y="1071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65</xdr:row>
      <xdr:rowOff>93133</xdr:rowOff>
    </xdr:to>
    <xdr:cxnSp macro="">
      <xdr:nvCxnSpPr>
        <xdr:cNvPr id="139" name="直線コネクタ 138"/>
        <xdr:cNvCxnSpPr/>
      </xdr:nvCxnSpPr>
      <xdr:spPr>
        <a:xfrm flipV="1">
          <a:off x="2336800" y="1110869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86800</xdr:rowOff>
    </xdr:from>
    <xdr:ext cx="762000" cy="259045"/>
    <xdr:sp macro="" textlink="">
      <xdr:nvSpPr>
        <xdr:cNvPr id="141" name="テキスト ボックス 140"/>
        <xdr:cNvSpPr txBox="1"/>
      </xdr:nvSpPr>
      <xdr:spPr>
        <a:xfrm>
          <a:off x="2844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168063</xdr:rowOff>
    </xdr:from>
    <xdr:to>
      <xdr:col>11</xdr:col>
      <xdr:colOff>31750</xdr:colOff>
      <xdr:row>65</xdr:row>
      <xdr:rowOff>93133</xdr:rowOff>
    </xdr:to>
    <xdr:cxnSp macro="">
      <xdr:nvCxnSpPr>
        <xdr:cNvPr id="142" name="直線コネクタ 141"/>
        <xdr:cNvCxnSpPr/>
      </xdr:nvCxnSpPr>
      <xdr:spPr>
        <a:xfrm>
          <a:off x="1447800" y="111408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62671</xdr:rowOff>
    </xdr:from>
    <xdr:ext cx="762000" cy="259045"/>
    <xdr:sp macro="" textlink="">
      <xdr:nvSpPr>
        <xdr:cNvPr id="144" name="テキスト ボックス 143"/>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45296</xdr:rowOff>
    </xdr:from>
    <xdr:to>
      <xdr:col>23</xdr:col>
      <xdr:colOff>184150</xdr:colOff>
      <xdr:row>67</xdr:row>
      <xdr:rowOff>146896</xdr:rowOff>
    </xdr:to>
    <xdr:sp macro="" textlink="">
      <xdr:nvSpPr>
        <xdr:cNvPr id="152" name="楕円 151"/>
        <xdr:cNvSpPr/>
      </xdr:nvSpPr>
      <xdr:spPr>
        <a:xfrm>
          <a:off x="49022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112623</xdr:rowOff>
    </xdr:from>
    <xdr:ext cx="762000" cy="259045"/>
    <xdr:sp macro="" textlink="">
      <xdr:nvSpPr>
        <xdr:cNvPr id="153" name="財政構造の弾力性該当値テキスト"/>
        <xdr:cNvSpPr txBox="1"/>
      </xdr:nvSpPr>
      <xdr:spPr>
        <a:xfrm>
          <a:off x="5041900" y="1142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4" name="楕円 153"/>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5" name="テキスト ボックス 154"/>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6" name="楕円 155"/>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7" name="テキスト ボックス 156"/>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8" name="楕円 157"/>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59" name="テキスト ボックス 158"/>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117263</xdr:rowOff>
    </xdr:from>
    <xdr:to>
      <xdr:col>7</xdr:col>
      <xdr:colOff>31750</xdr:colOff>
      <xdr:row>65</xdr:row>
      <xdr:rowOff>47413</xdr:rowOff>
    </xdr:to>
    <xdr:sp macro="" textlink="">
      <xdr:nvSpPr>
        <xdr:cNvPr id="160" name="楕円 159"/>
        <xdr:cNvSpPr/>
      </xdr:nvSpPr>
      <xdr:spPr>
        <a:xfrm>
          <a:off x="1397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32190</xdr:rowOff>
    </xdr:from>
    <xdr:ext cx="762000" cy="259045"/>
    <xdr:sp macro="" textlink="">
      <xdr:nvSpPr>
        <xdr:cNvPr id="161" name="テキスト ボックス 160"/>
        <xdr:cNvSpPr txBox="1"/>
      </xdr:nvSpPr>
      <xdr:spPr>
        <a:xfrm>
          <a:off x="1066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合併以降、人件費・物件費とも歳出削減に努めており、その結果として類似団体平均より少ない状況である。今後も定員適正化、指定管理者制度の導入等の事務事業の見直し等の行政改革大綱行動計画の実施・実現に努める。</a:t>
          </a:r>
          <a:endParaRPr lang="ja-JP" altLang="ja-JP" sz="1050">
            <a:effectLst/>
          </a:endParaRPr>
        </a:p>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18</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月策定の集中改革プランの定員適正化では、計画を達成（計画：平成</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月時点で</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人減）（実績：平成</a:t>
          </a:r>
          <a:r>
            <a:rPr kumimoji="1" lang="en-US" altLang="ja-JP" sz="900">
              <a:solidFill>
                <a:schemeClr val="dk1"/>
              </a:solidFill>
              <a:effectLst/>
              <a:latin typeface="+mn-lt"/>
              <a:ea typeface="+mn-ea"/>
              <a:cs typeface="+mn-cs"/>
            </a:rPr>
            <a:t>18</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340</a:t>
          </a:r>
          <a:r>
            <a:rPr kumimoji="1" lang="ja-JP" altLang="ja-JP" sz="900">
              <a:solidFill>
                <a:schemeClr val="dk1"/>
              </a:solidFill>
              <a:effectLst/>
              <a:latin typeface="+mn-lt"/>
              <a:ea typeface="+mn-ea"/>
              <a:cs typeface="+mn-cs"/>
            </a:rPr>
            <a:t>人→平成</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298</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普通会計ベース</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）した。</a:t>
          </a:r>
          <a:endParaRPr lang="ja-JP" altLang="ja-JP" sz="1050">
            <a:effectLst/>
          </a:endParaRPr>
        </a:p>
        <a:p>
          <a:r>
            <a:rPr kumimoji="1" lang="ja-JP" altLang="ja-JP" sz="900">
              <a:solidFill>
                <a:schemeClr val="dk1"/>
              </a:solidFill>
              <a:effectLst/>
              <a:latin typeface="+mn-lt"/>
              <a:ea typeface="+mn-ea"/>
              <a:cs typeface="+mn-cs"/>
            </a:rPr>
            <a:t>　その後の第</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次集中改革プランの計画でも、更に平成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月時点で</a:t>
          </a:r>
          <a:r>
            <a:rPr kumimoji="1" lang="en-US" altLang="ja-JP" sz="900">
              <a:solidFill>
                <a:schemeClr val="dk1"/>
              </a:solidFill>
              <a:effectLst/>
              <a:latin typeface="+mn-lt"/>
              <a:ea typeface="+mn-ea"/>
              <a:cs typeface="+mn-cs"/>
            </a:rPr>
            <a:t>286</a:t>
          </a:r>
          <a:r>
            <a:rPr kumimoji="1" lang="ja-JP" altLang="ja-JP" sz="900">
              <a:solidFill>
                <a:schemeClr val="dk1"/>
              </a:solidFill>
              <a:effectLst/>
              <a:latin typeface="+mn-lt"/>
              <a:ea typeface="+mn-ea"/>
              <a:cs typeface="+mn-cs"/>
            </a:rPr>
            <a:t>名の計画に対し、実績</a:t>
          </a:r>
          <a:r>
            <a:rPr kumimoji="1" lang="en-US" altLang="ja-JP" sz="900">
              <a:solidFill>
                <a:schemeClr val="dk1"/>
              </a:solidFill>
              <a:effectLst/>
              <a:latin typeface="+mn-lt"/>
              <a:ea typeface="+mn-ea"/>
              <a:cs typeface="+mn-cs"/>
            </a:rPr>
            <a:t>286</a:t>
          </a:r>
          <a:r>
            <a:rPr kumimoji="1" lang="ja-JP" altLang="ja-JP" sz="900">
              <a:solidFill>
                <a:schemeClr val="dk1"/>
              </a:solidFill>
              <a:effectLst/>
              <a:latin typeface="+mn-lt"/>
              <a:ea typeface="+mn-ea"/>
              <a:cs typeface="+mn-cs"/>
            </a:rPr>
            <a:t>名と目標を達成し、計画期間中で</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名の減となった。</a:t>
          </a:r>
          <a:endParaRPr lang="ja-JP" altLang="ja-JP" sz="1050">
            <a:effectLst/>
          </a:endParaRPr>
        </a:p>
        <a:p>
          <a:r>
            <a:rPr kumimoji="1" lang="ja-JP" altLang="ja-JP" sz="900">
              <a:solidFill>
                <a:schemeClr val="dk1"/>
              </a:solidFill>
              <a:effectLst/>
              <a:latin typeface="+mn-lt"/>
              <a:ea typeface="+mn-ea"/>
              <a:cs typeface="+mn-cs"/>
            </a:rPr>
            <a:t>　今後も、第</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次柳井市行政改革大綱行動計画に基づき、適正な人員配置に努める。</a:t>
          </a:r>
          <a:endParaRPr lang="ja-JP" altLang="ja-JP" sz="105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26105</xdr:rowOff>
    </xdr:from>
    <xdr:to>
      <xdr:col>23</xdr:col>
      <xdr:colOff>133350</xdr:colOff>
      <xdr:row>81</xdr:row>
      <xdr:rowOff>31711</xdr:rowOff>
    </xdr:to>
    <xdr:cxnSp macro="">
      <xdr:nvCxnSpPr>
        <xdr:cNvPr id="196" name="直線コネクタ 195"/>
        <xdr:cNvCxnSpPr/>
      </xdr:nvCxnSpPr>
      <xdr:spPr>
        <a:xfrm>
          <a:off x="4114800" y="13913555"/>
          <a:ext cx="8382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54579</xdr:rowOff>
    </xdr:from>
    <xdr:ext cx="762000" cy="259045"/>
    <xdr:sp macro="" textlink="">
      <xdr:nvSpPr>
        <xdr:cNvPr id="197" name="人件費・物件費等の状況平均値テキスト"/>
        <xdr:cNvSpPr txBox="1"/>
      </xdr:nvSpPr>
      <xdr:spPr>
        <a:xfrm>
          <a:off x="5041900" y="13942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26105</xdr:rowOff>
    </xdr:from>
    <xdr:to>
      <xdr:col>19</xdr:col>
      <xdr:colOff>133350</xdr:colOff>
      <xdr:row>81</xdr:row>
      <xdr:rowOff>32745</xdr:rowOff>
    </xdr:to>
    <xdr:cxnSp macro="">
      <xdr:nvCxnSpPr>
        <xdr:cNvPr id="199" name="直線コネクタ 198"/>
        <xdr:cNvCxnSpPr/>
      </xdr:nvCxnSpPr>
      <xdr:spPr>
        <a:xfrm flipV="1">
          <a:off x="3225800" y="13913555"/>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201" name="テキスト ボックス 200"/>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11209</xdr:rowOff>
    </xdr:from>
    <xdr:to>
      <xdr:col>15</xdr:col>
      <xdr:colOff>82550</xdr:colOff>
      <xdr:row>81</xdr:row>
      <xdr:rowOff>32745</xdr:rowOff>
    </xdr:to>
    <xdr:cxnSp macro="">
      <xdr:nvCxnSpPr>
        <xdr:cNvPr id="202" name="直線コネクタ 201"/>
        <xdr:cNvCxnSpPr/>
      </xdr:nvCxnSpPr>
      <xdr:spPr>
        <a:xfrm>
          <a:off x="2336800" y="13898659"/>
          <a:ext cx="889000" cy="2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114422</xdr:rowOff>
    </xdr:from>
    <xdr:ext cx="762000" cy="259045"/>
    <xdr:sp macro="" textlink="">
      <xdr:nvSpPr>
        <xdr:cNvPr id="204" name="テキスト ボックス 203"/>
        <xdr:cNvSpPr txBox="1"/>
      </xdr:nvSpPr>
      <xdr:spPr>
        <a:xfrm>
          <a:off x="2844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159868</xdr:rowOff>
    </xdr:from>
    <xdr:to>
      <xdr:col>11</xdr:col>
      <xdr:colOff>31750</xdr:colOff>
      <xdr:row>81</xdr:row>
      <xdr:rowOff>11209</xdr:rowOff>
    </xdr:to>
    <xdr:cxnSp macro="">
      <xdr:nvCxnSpPr>
        <xdr:cNvPr id="205" name="直線コネクタ 204"/>
        <xdr:cNvCxnSpPr/>
      </xdr:nvCxnSpPr>
      <xdr:spPr>
        <a:xfrm>
          <a:off x="1447800" y="13875868"/>
          <a:ext cx="8890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7" name="テキスト ボックス 206"/>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9" name="テキスト ボックス 208"/>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152361</xdr:rowOff>
    </xdr:from>
    <xdr:to>
      <xdr:col>23</xdr:col>
      <xdr:colOff>184150</xdr:colOff>
      <xdr:row>81</xdr:row>
      <xdr:rowOff>82511</xdr:rowOff>
    </xdr:to>
    <xdr:sp macro="" textlink="">
      <xdr:nvSpPr>
        <xdr:cNvPr id="215" name="楕円 214"/>
        <xdr:cNvSpPr/>
      </xdr:nvSpPr>
      <xdr:spPr>
        <a:xfrm>
          <a:off x="4902200" y="1386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73638</xdr:rowOff>
    </xdr:from>
    <xdr:ext cx="762000" cy="259045"/>
    <xdr:sp macro="" textlink="">
      <xdr:nvSpPr>
        <xdr:cNvPr id="216" name="人件費・物件費等の状況該当値テキスト"/>
        <xdr:cNvSpPr txBox="1"/>
      </xdr:nvSpPr>
      <xdr:spPr>
        <a:xfrm>
          <a:off x="5041900" y="1378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146755</xdr:rowOff>
    </xdr:from>
    <xdr:to>
      <xdr:col>19</xdr:col>
      <xdr:colOff>184150</xdr:colOff>
      <xdr:row>81</xdr:row>
      <xdr:rowOff>76905</xdr:rowOff>
    </xdr:to>
    <xdr:sp macro="" textlink="">
      <xdr:nvSpPr>
        <xdr:cNvPr id="217" name="楕円 216"/>
        <xdr:cNvSpPr/>
      </xdr:nvSpPr>
      <xdr:spPr>
        <a:xfrm>
          <a:off x="4064000" y="1386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87082</xdr:rowOff>
    </xdr:from>
    <xdr:ext cx="736600" cy="259045"/>
    <xdr:sp macro="" textlink="">
      <xdr:nvSpPr>
        <xdr:cNvPr id="218" name="テキスト ボックス 217"/>
        <xdr:cNvSpPr txBox="1"/>
      </xdr:nvSpPr>
      <xdr:spPr>
        <a:xfrm>
          <a:off x="3733800" y="13631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153395</xdr:rowOff>
    </xdr:from>
    <xdr:to>
      <xdr:col>15</xdr:col>
      <xdr:colOff>133350</xdr:colOff>
      <xdr:row>81</xdr:row>
      <xdr:rowOff>83545</xdr:rowOff>
    </xdr:to>
    <xdr:sp macro="" textlink="">
      <xdr:nvSpPr>
        <xdr:cNvPr id="219" name="楕円 218"/>
        <xdr:cNvSpPr/>
      </xdr:nvSpPr>
      <xdr:spPr>
        <a:xfrm>
          <a:off x="3175000" y="1386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93722</xdr:rowOff>
    </xdr:from>
    <xdr:ext cx="762000" cy="259045"/>
    <xdr:sp macro="" textlink="">
      <xdr:nvSpPr>
        <xdr:cNvPr id="220" name="テキスト ボックス 219"/>
        <xdr:cNvSpPr txBox="1"/>
      </xdr:nvSpPr>
      <xdr:spPr>
        <a:xfrm>
          <a:off x="2844800" y="1363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131859</xdr:rowOff>
    </xdr:from>
    <xdr:to>
      <xdr:col>11</xdr:col>
      <xdr:colOff>82550</xdr:colOff>
      <xdr:row>81</xdr:row>
      <xdr:rowOff>62009</xdr:rowOff>
    </xdr:to>
    <xdr:sp macro="" textlink="">
      <xdr:nvSpPr>
        <xdr:cNvPr id="221" name="楕円 220"/>
        <xdr:cNvSpPr/>
      </xdr:nvSpPr>
      <xdr:spPr>
        <a:xfrm>
          <a:off x="2286000" y="138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72186</xdr:rowOff>
    </xdr:from>
    <xdr:ext cx="762000" cy="259045"/>
    <xdr:sp macro="" textlink="">
      <xdr:nvSpPr>
        <xdr:cNvPr id="222" name="テキスト ボックス 221"/>
        <xdr:cNvSpPr txBox="1"/>
      </xdr:nvSpPr>
      <xdr:spPr>
        <a:xfrm>
          <a:off x="1955800" y="1361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109068</xdr:rowOff>
    </xdr:from>
    <xdr:to>
      <xdr:col>7</xdr:col>
      <xdr:colOff>31750</xdr:colOff>
      <xdr:row>81</xdr:row>
      <xdr:rowOff>39218</xdr:rowOff>
    </xdr:to>
    <xdr:sp macro="" textlink="">
      <xdr:nvSpPr>
        <xdr:cNvPr id="223" name="楕円 222"/>
        <xdr:cNvSpPr/>
      </xdr:nvSpPr>
      <xdr:spPr>
        <a:xfrm>
          <a:off x="1397000" y="138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49395</xdr:rowOff>
    </xdr:from>
    <xdr:ext cx="762000" cy="259045"/>
    <xdr:sp macro="" textlink="">
      <xdr:nvSpPr>
        <xdr:cNvPr id="224" name="テキスト ボックス 223"/>
        <xdr:cNvSpPr txBox="1"/>
      </xdr:nvSpPr>
      <xdr:spPr>
        <a:xfrm>
          <a:off x="1066800" y="135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指数は、近年改善に努めてきたが、依然として類似団体平均より高い数値である。</a:t>
          </a:r>
          <a:endParaRPr lang="ja-JP" altLang="ja-JP" sz="1400">
            <a:effectLst/>
          </a:endParaRPr>
        </a:p>
        <a:p>
          <a:r>
            <a:rPr kumimoji="1" lang="ja-JP" altLang="ja-JP" sz="1100">
              <a:solidFill>
                <a:schemeClr val="dk1"/>
              </a:solidFill>
              <a:effectLst/>
              <a:latin typeface="+mn-lt"/>
              <a:ea typeface="+mn-ea"/>
              <a:cs typeface="+mn-cs"/>
            </a:rPr>
            <a:t>　類似団体平均、全国市平均の状況を踏まえつつ、引き続き給与の適正化に努める。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55739</xdr:rowOff>
    </xdr:from>
    <xdr:to>
      <xdr:col>81</xdr:col>
      <xdr:colOff>44450</xdr:colOff>
      <xdr:row>84</xdr:row>
      <xdr:rowOff>55739</xdr:rowOff>
    </xdr:to>
    <xdr:cxnSp macro="">
      <xdr:nvCxnSpPr>
        <xdr:cNvPr id="258" name="直線コネクタ 257"/>
        <xdr:cNvCxnSpPr/>
      </xdr:nvCxnSpPr>
      <xdr:spPr>
        <a:xfrm>
          <a:off x="16179800" y="14457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9"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55739</xdr:rowOff>
    </xdr:from>
    <xdr:to>
      <xdr:col>77</xdr:col>
      <xdr:colOff>44450</xdr:colOff>
      <xdr:row>84</xdr:row>
      <xdr:rowOff>69145</xdr:rowOff>
    </xdr:to>
    <xdr:cxnSp macro="">
      <xdr:nvCxnSpPr>
        <xdr:cNvPr id="261" name="直線コネクタ 260"/>
        <xdr:cNvCxnSpPr/>
      </xdr:nvCxnSpPr>
      <xdr:spPr>
        <a:xfrm flipV="1">
          <a:off x="15290800" y="1445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55739</xdr:rowOff>
    </xdr:from>
    <xdr:to>
      <xdr:col>72</xdr:col>
      <xdr:colOff>203200</xdr:colOff>
      <xdr:row>84</xdr:row>
      <xdr:rowOff>69145</xdr:rowOff>
    </xdr:to>
    <xdr:cxnSp macro="">
      <xdr:nvCxnSpPr>
        <xdr:cNvPr id="264" name="直線コネクタ 263"/>
        <xdr:cNvCxnSpPr/>
      </xdr:nvCxnSpPr>
      <xdr:spPr>
        <a:xfrm>
          <a:off x="14401800" y="144575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55739</xdr:rowOff>
    </xdr:from>
    <xdr:to>
      <xdr:col>68</xdr:col>
      <xdr:colOff>152400</xdr:colOff>
      <xdr:row>84</xdr:row>
      <xdr:rowOff>95955</xdr:rowOff>
    </xdr:to>
    <xdr:cxnSp macro="">
      <xdr:nvCxnSpPr>
        <xdr:cNvPr id="267" name="直線コネクタ 266"/>
        <xdr:cNvCxnSpPr/>
      </xdr:nvCxnSpPr>
      <xdr:spPr>
        <a:xfrm flipV="1">
          <a:off x="13512800" y="144575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71" name="テキスト ボックス 27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4939</xdr:rowOff>
    </xdr:from>
    <xdr:to>
      <xdr:col>81</xdr:col>
      <xdr:colOff>95250</xdr:colOff>
      <xdr:row>84</xdr:row>
      <xdr:rowOff>106539</xdr:rowOff>
    </xdr:to>
    <xdr:sp macro="" textlink="">
      <xdr:nvSpPr>
        <xdr:cNvPr id="277" name="楕円 276"/>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148466</xdr:rowOff>
    </xdr:from>
    <xdr:ext cx="762000" cy="259045"/>
    <xdr:sp macro="" textlink="">
      <xdr:nvSpPr>
        <xdr:cNvPr id="278" name="給与水準   （国との比較）該当値テキスト"/>
        <xdr:cNvSpPr txBox="1"/>
      </xdr:nvSpPr>
      <xdr:spPr>
        <a:xfrm>
          <a:off x="17106900" y="1437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4939</xdr:rowOff>
    </xdr:from>
    <xdr:to>
      <xdr:col>77</xdr:col>
      <xdr:colOff>95250</xdr:colOff>
      <xdr:row>84</xdr:row>
      <xdr:rowOff>106539</xdr:rowOff>
    </xdr:to>
    <xdr:sp macro="" textlink="">
      <xdr:nvSpPr>
        <xdr:cNvPr id="279" name="楕円 278"/>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91316</xdr:rowOff>
    </xdr:from>
    <xdr:ext cx="736600" cy="259045"/>
    <xdr:sp macro="" textlink="">
      <xdr:nvSpPr>
        <xdr:cNvPr id="280" name="テキスト ボックス 279"/>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81" name="楕円 280"/>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104722</xdr:rowOff>
    </xdr:from>
    <xdr:ext cx="762000" cy="259045"/>
    <xdr:sp macro="" textlink="">
      <xdr:nvSpPr>
        <xdr:cNvPr id="282" name="テキスト ボックス 281"/>
        <xdr:cNvSpPr txBox="1"/>
      </xdr:nvSpPr>
      <xdr:spPr>
        <a:xfrm>
          <a:off x="149098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4939</xdr:rowOff>
    </xdr:from>
    <xdr:to>
      <xdr:col>68</xdr:col>
      <xdr:colOff>203200</xdr:colOff>
      <xdr:row>84</xdr:row>
      <xdr:rowOff>106539</xdr:rowOff>
    </xdr:to>
    <xdr:sp macro="" textlink="">
      <xdr:nvSpPr>
        <xdr:cNvPr id="283" name="楕円 282"/>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84" name="テキスト ボックス 28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5" name="楕円 284"/>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131532</xdr:rowOff>
    </xdr:from>
    <xdr:ext cx="762000" cy="259045"/>
    <xdr:sp macro="" textlink="">
      <xdr:nvSpPr>
        <xdr:cNvPr id="286" name="テキスト ボックス 285"/>
        <xdr:cNvSpPr txBox="1"/>
      </xdr:nvSpPr>
      <xdr:spPr>
        <a:xfrm>
          <a:off x="13131800" y="1453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月策定の集中改革プランの定員適正化では、計画を達成（計画：平成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月時点で</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人減）（実績：平成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340</a:t>
          </a:r>
          <a:r>
            <a:rPr kumimoji="1" lang="ja-JP" altLang="ja-JP" sz="1000">
              <a:solidFill>
                <a:schemeClr val="dk1"/>
              </a:solidFill>
              <a:effectLst/>
              <a:latin typeface="+mn-lt"/>
              <a:ea typeface="+mn-ea"/>
              <a:cs typeface="+mn-cs"/>
            </a:rPr>
            <a:t>人→平成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298</a:t>
          </a:r>
          <a:r>
            <a:rPr kumimoji="1" lang="ja-JP" altLang="ja-JP" sz="1000">
              <a:solidFill>
                <a:schemeClr val="dk1"/>
              </a:solidFill>
              <a:effectLst/>
              <a:latin typeface="+mn-lt"/>
              <a:ea typeface="+mn-ea"/>
              <a:cs typeface="+mn-cs"/>
            </a:rPr>
            <a:t>人</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普通会計ベース</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）した。</a:t>
          </a:r>
          <a:endParaRPr lang="ja-JP" altLang="ja-JP" sz="1100">
            <a:effectLst/>
          </a:endParaRPr>
        </a:p>
        <a:p>
          <a:r>
            <a:rPr kumimoji="1" lang="ja-JP" altLang="ja-JP" sz="1000">
              <a:solidFill>
                <a:schemeClr val="dk1"/>
              </a:solidFill>
              <a:effectLst/>
              <a:latin typeface="+mn-lt"/>
              <a:ea typeface="+mn-ea"/>
              <a:cs typeface="+mn-cs"/>
            </a:rPr>
            <a:t>　その後の第</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次集中改革プランの計画では、平成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月時点で</a:t>
          </a:r>
          <a:r>
            <a:rPr kumimoji="1" lang="en-US" altLang="ja-JP" sz="1000">
              <a:solidFill>
                <a:schemeClr val="dk1"/>
              </a:solidFill>
              <a:effectLst/>
              <a:latin typeface="+mn-lt"/>
              <a:ea typeface="+mn-ea"/>
              <a:cs typeface="+mn-cs"/>
            </a:rPr>
            <a:t>286</a:t>
          </a:r>
          <a:r>
            <a:rPr kumimoji="1" lang="ja-JP" altLang="ja-JP" sz="1000">
              <a:solidFill>
                <a:schemeClr val="dk1"/>
              </a:solidFill>
              <a:effectLst/>
              <a:latin typeface="+mn-lt"/>
              <a:ea typeface="+mn-ea"/>
              <a:cs typeface="+mn-cs"/>
            </a:rPr>
            <a:t>名の計画に対し、実績</a:t>
          </a:r>
          <a:r>
            <a:rPr kumimoji="1" lang="en-US" altLang="ja-JP" sz="1000">
              <a:solidFill>
                <a:schemeClr val="dk1"/>
              </a:solidFill>
              <a:effectLst/>
              <a:latin typeface="+mn-lt"/>
              <a:ea typeface="+mn-ea"/>
              <a:cs typeface="+mn-cs"/>
            </a:rPr>
            <a:t>286</a:t>
          </a:r>
          <a:r>
            <a:rPr kumimoji="1" lang="ja-JP" altLang="ja-JP" sz="1000">
              <a:solidFill>
                <a:schemeClr val="dk1"/>
              </a:solidFill>
              <a:effectLst/>
              <a:latin typeface="+mn-lt"/>
              <a:ea typeface="+mn-ea"/>
              <a:cs typeface="+mn-cs"/>
            </a:rPr>
            <a:t>名と目標を達成し、計画期間中で更に</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名の減とした。しかし、人口の減少もあり、人口千人当たり職員数は微減に留まった。</a:t>
          </a:r>
          <a:endParaRPr lang="ja-JP" altLang="ja-JP" sz="1100">
            <a:effectLst/>
          </a:endParaRPr>
        </a:p>
        <a:p>
          <a:r>
            <a:rPr kumimoji="1" lang="ja-JP" altLang="ja-JP" sz="1000">
              <a:solidFill>
                <a:schemeClr val="dk1"/>
              </a:solidFill>
              <a:effectLst/>
              <a:latin typeface="+mn-lt"/>
              <a:ea typeface="+mn-ea"/>
              <a:cs typeface="+mn-cs"/>
            </a:rPr>
            <a:t>　類似団体平均よりは少ない状況であるが、今後も第</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次柳井市行政改革大綱行動計画に基づき、自治体規模に応じた組織機構を常に考慮し、適正な定員管理に努める。</a:t>
          </a:r>
          <a:endParaRPr lang="ja-JP" altLang="ja-JP" sz="11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26721</xdr:rowOff>
    </xdr:from>
    <xdr:to>
      <xdr:col>81</xdr:col>
      <xdr:colOff>44450</xdr:colOff>
      <xdr:row>61</xdr:row>
      <xdr:rowOff>31547</xdr:rowOff>
    </xdr:to>
    <xdr:cxnSp macro="">
      <xdr:nvCxnSpPr>
        <xdr:cNvPr id="318" name="直線コネクタ 317"/>
        <xdr:cNvCxnSpPr/>
      </xdr:nvCxnSpPr>
      <xdr:spPr>
        <a:xfrm>
          <a:off x="16179800" y="10485171"/>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156608</xdr:rowOff>
    </xdr:from>
    <xdr:ext cx="762000" cy="259045"/>
    <xdr:sp macro="" textlink="">
      <xdr:nvSpPr>
        <xdr:cNvPr id="319" name="定員管理の状況平均値テキスト"/>
        <xdr:cNvSpPr txBox="1"/>
      </xdr:nvSpPr>
      <xdr:spPr>
        <a:xfrm>
          <a:off x="17106900" y="10443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19482</xdr:rowOff>
    </xdr:from>
    <xdr:to>
      <xdr:col>77</xdr:col>
      <xdr:colOff>44450</xdr:colOff>
      <xdr:row>61</xdr:row>
      <xdr:rowOff>26721</xdr:rowOff>
    </xdr:to>
    <xdr:cxnSp macro="">
      <xdr:nvCxnSpPr>
        <xdr:cNvPr id="321" name="直線コネクタ 320"/>
        <xdr:cNvCxnSpPr/>
      </xdr:nvCxnSpPr>
      <xdr:spPr>
        <a:xfrm>
          <a:off x="15290800" y="10477932"/>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91253</xdr:rowOff>
    </xdr:from>
    <xdr:ext cx="736600" cy="259045"/>
    <xdr:sp macro="" textlink="">
      <xdr:nvSpPr>
        <xdr:cNvPr id="323" name="テキスト ボックス 322"/>
        <xdr:cNvSpPr txBox="1"/>
      </xdr:nvSpPr>
      <xdr:spPr>
        <a:xfrm>
          <a:off x="15798800" y="1054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19482</xdr:rowOff>
    </xdr:from>
    <xdr:to>
      <xdr:col>72</xdr:col>
      <xdr:colOff>203200</xdr:colOff>
      <xdr:row>61</xdr:row>
      <xdr:rowOff>20447</xdr:rowOff>
    </xdr:to>
    <xdr:cxnSp macro="">
      <xdr:nvCxnSpPr>
        <xdr:cNvPr id="324" name="直線コネクタ 323"/>
        <xdr:cNvCxnSpPr/>
      </xdr:nvCxnSpPr>
      <xdr:spPr>
        <a:xfrm flipV="1">
          <a:off x="14401800" y="10477932"/>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72432</xdr:rowOff>
    </xdr:from>
    <xdr:ext cx="762000" cy="259045"/>
    <xdr:sp macro="" textlink="">
      <xdr:nvSpPr>
        <xdr:cNvPr id="326" name="テキスト ボックス 325"/>
        <xdr:cNvSpPr txBox="1"/>
      </xdr:nvSpPr>
      <xdr:spPr>
        <a:xfrm>
          <a:off x="14909800" y="1053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20447</xdr:rowOff>
    </xdr:from>
    <xdr:to>
      <xdr:col>68</xdr:col>
      <xdr:colOff>152400</xdr:colOff>
      <xdr:row>61</xdr:row>
      <xdr:rowOff>21412</xdr:rowOff>
    </xdr:to>
    <xdr:cxnSp macro="">
      <xdr:nvCxnSpPr>
        <xdr:cNvPr id="327" name="直線コネクタ 326"/>
        <xdr:cNvCxnSpPr/>
      </xdr:nvCxnSpPr>
      <xdr:spPr>
        <a:xfrm flipV="1">
          <a:off x="13512800" y="10478897"/>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101388</xdr:rowOff>
    </xdr:from>
    <xdr:ext cx="762000" cy="259045"/>
    <xdr:sp macro="" textlink="">
      <xdr:nvSpPr>
        <xdr:cNvPr id="329" name="テキスト ボックス 328"/>
        <xdr:cNvSpPr txBox="1"/>
      </xdr:nvSpPr>
      <xdr:spPr>
        <a:xfrm>
          <a:off x="14020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99941</xdr:rowOff>
    </xdr:from>
    <xdr:ext cx="762000" cy="259045"/>
    <xdr:sp macro="" textlink="">
      <xdr:nvSpPr>
        <xdr:cNvPr id="331" name="テキスト ボックス 330"/>
        <xdr:cNvSpPr txBox="1"/>
      </xdr:nvSpPr>
      <xdr:spPr>
        <a:xfrm>
          <a:off x="13131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152197</xdr:rowOff>
    </xdr:from>
    <xdr:to>
      <xdr:col>81</xdr:col>
      <xdr:colOff>95250</xdr:colOff>
      <xdr:row>61</xdr:row>
      <xdr:rowOff>82347</xdr:rowOff>
    </xdr:to>
    <xdr:sp macro="" textlink="">
      <xdr:nvSpPr>
        <xdr:cNvPr id="337" name="楕円 336"/>
        <xdr:cNvSpPr/>
      </xdr:nvSpPr>
      <xdr:spPr>
        <a:xfrm>
          <a:off x="16967200" y="104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168724</xdr:rowOff>
    </xdr:from>
    <xdr:ext cx="762000" cy="259045"/>
    <xdr:sp macro="" textlink="">
      <xdr:nvSpPr>
        <xdr:cNvPr id="338" name="定員管理の状況該当値テキスト"/>
        <xdr:cNvSpPr txBox="1"/>
      </xdr:nvSpPr>
      <xdr:spPr>
        <a:xfrm>
          <a:off x="17106900" y="10284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147371</xdr:rowOff>
    </xdr:from>
    <xdr:to>
      <xdr:col>77</xdr:col>
      <xdr:colOff>95250</xdr:colOff>
      <xdr:row>61</xdr:row>
      <xdr:rowOff>77521</xdr:rowOff>
    </xdr:to>
    <xdr:sp macro="" textlink="">
      <xdr:nvSpPr>
        <xdr:cNvPr id="339" name="楕円 338"/>
        <xdr:cNvSpPr/>
      </xdr:nvSpPr>
      <xdr:spPr>
        <a:xfrm>
          <a:off x="161290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87698</xdr:rowOff>
    </xdr:from>
    <xdr:ext cx="736600" cy="259045"/>
    <xdr:sp macro="" textlink="">
      <xdr:nvSpPr>
        <xdr:cNvPr id="340" name="テキスト ボックス 339"/>
        <xdr:cNvSpPr txBox="1"/>
      </xdr:nvSpPr>
      <xdr:spPr>
        <a:xfrm>
          <a:off x="15798800" y="1020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140132</xdr:rowOff>
    </xdr:from>
    <xdr:to>
      <xdr:col>73</xdr:col>
      <xdr:colOff>44450</xdr:colOff>
      <xdr:row>61</xdr:row>
      <xdr:rowOff>70282</xdr:rowOff>
    </xdr:to>
    <xdr:sp macro="" textlink="">
      <xdr:nvSpPr>
        <xdr:cNvPr id="341" name="楕円 340"/>
        <xdr:cNvSpPr/>
      </xdr:nvSpPr>
      <xdr:spPr>
        <a:xfrm>
          <a:off x="15240000" y="104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80459</xdr:rowOff>
    </xdr:from>
    <xdr:ext cx="762000" cy="259045"/>
    <xdr:sp macro="" textlink="">
      <xdr:nvSpPr>
        <xdr:cNvPr id="342" name="テキスト ボックス 341"/>
        <xdr:cNvSpPr txBox="1"/>
      </xdr:nvSpPr>
      <xdr:spPr>
        <a:xfrm>
          <a:off x="14909800" y="101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141097</xdr:rowOff>
    </xdr:from>
    <xdr:to>
      <xdr:col>68</xdr:col>
      <xdr:colOff>203200</xdr:colOff>
      <xdr:row>61</xdr:row>
      <xdr:rowOff>71247</xdr:rowOff>
    </xdr:to>
    <xdr:sp macro="" textlink="">
      <xdr:nvSpPr>
        <xdr:cNvPr id="343" name="楕円 342"/>
        <xdr:cNvSpPr/>
      </xdr:nvSpPr>
      <xdr:spPr>
        <a:xfrm>
          <a:off x="14351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81424</xdr:rowOff>
    </xdr:from>
    <xdr:ext cx="762000" cy="259045"/>
    <xdr:sp macro="" textlink="">
      <xdr:nvSpPr>
        <xdr:cNvPr id="344" name="テキスト ボックス 343"/>
        <xdr:cNvSpPr txBox="1"/>
      </xdr:nvSpPr>
      <xdr:spPr>
        <a:xfrm>
          <a:off x="14020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142062</xdr:rowOff>
    </xdr:from>
    <xdr:to>
      <xdr:col>64</xdr:col>
      <xdr:colOff>152400</xdr:colOff>
      <xdr:row>61</xdr:row>
      <xdr:rowOff>72212</xdr:rowOff>
    </xdr:to>
    <xdr:sp macro="" textlink="">
      <xdr:nvSpPr>
        <xdr:cNvPr id="345" name="楕円 344"/>
        <xdr:cNvSpPr/>
      </xdr:nvSpPr>
      <xdr:spPr>
        <a:xfrm>
          <a:off x="13462000" y="10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82389</xdr:rowOff>
    </xdr:from>
    <xdr:ext cx="762000" cy="259045"/>
    <xdr:sp macro="" textlink="">
      <xdr:nvSpPr>
        <xdr:cNvPr id="346" name="テキスト ボックス 345"/>
        <xdr:cNvSpPr txBox="1"/>
      </xdr:nvSpPr>
      <xdr:spPr>
        <a:xfrm>
          <a:off x="13131800" y="101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慢性的な水不足という地域性を改善するべく取組んだ広域水道事業と、地域環境改善のための下水道普及向上対策に伴う公債費が大きく率を押し上げていたが、平成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年度にかけて繰上償還を行い起債残高の減に努めた。</a:t>
          </a:r>
          <a:endParaRPr lang="ja-JP" altLang="ja-JP" sz="1400">
            <a:effectLst/>
          </a:endParaRPr>
        </a:p>
        <a:p>
          <a:r>
            <a:rPr kumimoji="1" lang="ja-JP" altLang="ja-JP" sz="1100">
              <a:solidFill>
                <a:schemeClr val="dk1"/>
              </a:solidFill>
              <a:effectLst/>
              <a:latin typeface="+mn-lt"/>
              <a:ea typeface="+mn-ea"/>
              <a:cs typeface="+mn-cs"/>
            </a:rPr>
            <a:t>　また、新規発行債の抑制に努めたことにより、平成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年度から類似団体平均と同程度の数値となってきたが、</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は類似団体平均の数値が改善されたため差が開いた。</a:t>
          </a:r>
          <a:endParaRPr lang="ja-JP" altLang="ja-JP" sz="1400">
            <a:effectLst/>
          </a:endParaRPr>
        </a:p>
        <a:p>
          <a:r>
            <a:rPr kumimoji="1" lang="ja-JP" altLang="ja-JP" sz="1100">
              <a:solidFill>
                <a:schemeClr val="dk1"/>
              </a:solidFill>
              <a:effectLst/>
              <a:latin typeface="+mn-lt"/>
              <a:ea typeface="+mn-ea"/>
              <a:cs typeface="+mn-cs"/>
            </a:rPr>
            <a:t>　今後も、新規発行債の抑制に努めて改善を図る。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54356</xdr:rowOff>
    </xdr:to>
    <xdr:cxnSp macro="">
      <xdr:nvCxnSpPr>
        <xdr:cNvPr id="378" name="直線コネクタ 377"/>
        <xdr:cNvCxnSpPr/>
      </xdr:nvCxnSpPr>
      <xdr:spPr>
        <a:xfrm>
          <a:off x="16179800" y="72166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56405</xdr:rowOff>
    </xdr:from>
    <xdr:ext cx="762000" cy="259045"/>
    <xdr:sp macro="" textlink="">
      <xdr:nvSpPr>
        <xdr:cNvPr id="379"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15748</xdr:rowOff>
    </xdr:to>
    <xdr:cxnSp macro="">
      <xdr:nvCxnSpPr>
        <xdr:cNvPr id="381" name="直線コネクタ 380"/>
        <xdr:cNvCxnSpPr/>
      </xdr:nvCxnSpPr>
      <xdr:spPr>
        <a:xfrm>
          <a:off x="15290800" y="719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167894</xdr:rowOff>
    </xdr:from>
    <xdr:to>
      <xdr:col>72</xdr:col>
      <xdr:colOff>203200</xdr:colOff>
      <xdr:row>42</xdr:row>
      <xdr:rowOff>83312</xdr:rowOff>
    </xdr:to>
    <xdr:cxnSp macro="">
      <xdr:nvCxnSpPr>
        <xdr:cNvPr id="384" name="直線コネクタ 383"/>
        <xdr:cNvCxnSpPr/>
      </xdr:nvCxnSpPr>
      <xdr:spPr>
        <a:xfrm flipV="1">
          <a:off x="14401800" y="7197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47769</xdr:rowOff>
    </xdr:from>
    <xdr:ext cx="762000" cy="259045"/>
    <xdr:sp macro="" textlink="">
      <xdr:nvSpPr>
        <xdr:cNvPr id="386" name="テキスト ボックス 385"/>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83312</xdr:rowOff>
    </xdr:from>
    <xdr:to>
      <xdr:col>68</xdr:col>
      <xdr:colOff>152400</xdr:colOff>
      <xdr:row>43</xdr:row>
      <xdr:rowOff>8382</xdr:rowOff>
    </xdr:to>
    <xdr:cxnSp macro="">
      <xdr:nvCxnSpPr>
        <xdr:cNvPr id="387" name="直線コネクタ 386"/>
        <xdr:cNvCxnSpPr/>
      </xdr:nvCxnSpPr>
      <xdr:spPr>
        <a:xfrm flipV="1">
          <a:off x="13512800" y="728421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9" name="テキスト ボックス 38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1" name="テキスト ボックス 39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397" name="楕円 396"/>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398" name="公債費負担の状況該当値テキスト"/>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399" name="楕円 398"/>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0" name="テキスト ボックス 39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1" name="楕円 400"/>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2" name="テキスト ボックス 401"/>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3" name="楕円 402"/>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144289</xdr:rowOff>
    </xdr:from>
    <xdr:ext cx="762000" cy="259045"/>
    <xdr:sp macro="" textlink="">
      <xdr:nvSpPr>
        <xdr:cNvPr id="404" name="テキスト ボックス 403"/>
        <xdr:cNvSpPr txBox="1"/>
      </xdr:nvSpPr>
      <xdr:spPr>
        <a:xfrm>
          <a:off x="14020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129032</xdr:rowOff>
    </xdr:from>
    <xdr:to>
      <xdr:col>64</xdr:col>
      <xdr:colOff>152400</xdr:colOff>
      <xdr:row>43</xdr:row>
      <xdr:rowOff>59182</xdr:rowOff>
    </xdr:to>
    <xdr:sp macro="" textlink="">
      <xdr:nvSpPr>
        <xdr:cNvPr id="405" name="楕円 404"/>
        <xdr:cNvSpPr/>
      </xdr:nvSpPr>
      <xdr:spPr>
        <a:xfrm>
          <a:off x="13462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69359</xdr:rowOff>
    </xdr:from>
    <xdr:ext cx="762000" cy="259045"/>
    <xdr:sp macro="" textlink="">
      <xdr:nvSpPr>
        <xdr:cNvPr id="406" name="テキスト ボックス 405"/>
        <xdr:cNvSpPr txBox="1"/>
      </xdr:nvSpPr>
      <xdr:spPr>
        <a:xfrm>
          <a:off x="131318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類似団体平均より高い数値であり、広域水道企業団への出資債残高、公共下水道事業への元金償還分繰出金等の負担が課題となっている。</a:t>
          </a:r>
          <a:endParaRPr lang="ja-JP" altLang="ja-JP" sz="1400">
            <a:effectLst/>
          </a:endParaRPr>
        </a:p>
        <a:p>
          <a:r>
            <a:rPr kumimoji="1" lang="ja-JP" altLang="ja-JP" sz="1100">
              <a:solidFill>
                <a:schemeClr val="dk1"/>
              </a:solidFill>
              <a:effectLst/>
              <a:latin typeface="+mn-lt"/>
              <a:ea typeface="+mn-ea"/>
              <a:cs typeface="+mn-cs"/>
            </a:rPr>
            <a:t>　新規市債発行の抑制等による地方債残高の減少などにより将来負担比率は年々下がってきているが、今後も市債の発行抑制を行うとともに、市債発行する際には交付税算入のあるより有利な市債の発行に努める。</a:t>
          </a:r>
          <a:endParaRPr lang="ja-JP" altLang="ja-JP" sz="1400">
            <a:effectLst/>
          </a:endParaRPr>
        </a:p>
        <a:p>
          <a:r>
            <a:rPr kumimoji="1" lang="ja-JP" altLang="ja-JP" sz="1100">
              <a:solidFill>
                <a:schemeClr val="dk1"/>
              </a:solidFill>
              <a:effectLst/>
              <a:latin typeface="+mn-lt"/>
              <a:ea typeface="+mn-ea"/>
              <a:cs typeface="+mn-cs"/>
            </a:rPr>
            <a:t>　併せて、基金残高の確保に努めて、財政の健全化を図る。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77651</xdr:rowOff>
    </xdr:from>
    <xdr:to>
      <xdr:col>81</xdr:col>
      <xdr:colOff>44450</xdr:colOff>
      <xdr:row>17</xdr:row>
      <xdr:rowOff>91440</xdr:rowOff>
    </xdr:to>
    <xdr:cxnSp macro="">
      <xdr:nvCxnSpPr>
        <xdr:cNvPr id="442" name="直線コネクタ 441"/>
        <xdr:cNvCxnSpPr/>
      </xdr:nvCxnSpPr>
      <xdr:spPr>
        <a:xfrm flipV="1">
          <a:off x="16179800" y="299230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91440</xdr:rowOff>
    </xdr:from>
    <xdr:to>
      <xdr:col>77</xdr:col>
      <xdr:colOff>44450</xdr:colOff>
      <xdr:row>17</xdr:row>
      <xdr:rowOff>121315</xdr:rowOff>
    </xdr:to>
    <xdr:cxnSp macro="">
      <xdr:nvCxnSpPr>
        <xdr:cNvPr id="445" name="直線コネクタ 444"/>
        <xdr:cNvCxnSpPr/>
      </xdr:nvCxnSpPr>
      <xdr:spPr>
        <a:xfrm flipV="1">
          <a:off x="15290800" y="3006090"/>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121315</xdr:rowOff>
    </xdr:from>
    <xdr:to>
      <xdr:col>72</xdr:col>
      <xdr:colOff>203200</xdr:colOff>
      <xdr:row>18</xdr:row>
      <xdr:rowOff>38342</xdr:rowOff>
    </xdr:to>
    <xdr:cxnSp macro="">
      <xdr:nvCxnSpPr>
        <xdr:cNvPr id="448" name="直線コネクタ 447"/>
        <xdr:cNvCxnSpPr/>
      </xdr:nvCxnSpPr>
      <xdr:spPr>
        <a:xfrm flipV="1">
          <a:off x="14401800" y="303596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50" name="テキスト ボックス 449"/>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38342</xdr:rowOff>
    </xdr:from>
    <xdr:to>
      <xdr:col>68</xdr:col>
      <xdr:colOff>152400</xdr:colOff>
      <xdr:row>18</xdr:row>
      <xdr:rowOff>38342</xdr:rowOff>
    </xdr:to>
    <xdr:cxnSp macro="">
      <xdr:nvCxnSpPr>
        <xdr:cNvPr id="451" name="直線コネクタ 450"/>
        <xdr:cNvCxnSpPr/>
      </xdr:nvCxnSpPr>
      <xdr:spPr>
        <a:xfrm>
          <a:off x="13512800" y="3124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52" name="フローチャート: 判断 451"/>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158162</xdr:rowOff>
    </xdr:from>
    <xdr:ext cx="762000" cy="259045"/>
    <xdr:sp macro="" textlink="">
      <xdr:nvSpPr>
        <xdr:cNvPr id="453" name="テキスト ボックス 452"/>
        <xdr:cNvSpPr txBox="1"/>
      </xdr:nvSpPr>
      <xdr:spPr>
        <a:xfrm>
          <a:off x="14020800" y="2729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4" name="フローチャート: 判断 453"/>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38419</xdr:rowOff>
    </xdr:from>
    <xdr:ext cx="762000" cy="259045"/>
    <xdr:sp macro="" textlink="">
      <xdr:nvSpPr>
        <xdr:cNvPr id="455" name="テキスト ボックス 454"/>
        <xdr:cNvSpPr txBox="1"/>
      </xdr:nvSpPr>
      <xdr:spPr>
        <a:xfrm>
          <a:off x="13131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26851</xdr:rowOff>
    </xdr:from>
    <xdr:to>
      <xdr:col>81</xdr:col>
      <xdr:colOff>95250</xdr:colOff>
      <xdr:row>17</xdr:row>
      <xdr:rowOff>128451</xdr:rowOff>
    </xdr:to>
    <xdr:sp macro="" textlink="">
      <xdr:nvSpPr>
        <xdr:cNvPr id="461" name="楕円 460"/>
        <xdr:cNvSpPr/>
      </xdr:nvSpPr>
      <xdr:spPr>
        <a:xfrm>
          <a:off x="16967200" y="294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170378</xdr:rowOff>
    </xdr:from>
    <xdr:ext cx="762000" cy="259045"/>
    <xdr:sp macro="" textlink="">
      <xdr:nvSpPr>
        <xdr:cNvPr id="462" name="将来負担の状況該当値テキスト"/>
        <xdr:cNvSpPr txBox="1"/>
      </xdr:nvSpPr>
      <xdr:spPr>
        <a:xfrm>
          <a:off x="17106900" y="291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40640</xdr:rowOff>
    </xdr:from>
    <xdr:to>
      <xdr:col>77</xdr:col>
      <xdr:colOff>95250</xdr:colOff>
      <xdr:row>17</xdr:row>
      <xdr:rowOff>142240</xdr:rowOff>
    </xdr:to>
    <xdr:sp macro="" textlink="">
      <xdr:nvSpPr>
        <xdr:cNvPr id="463" name="楕円 462"/>
        <xdr:cNvSpPr/>
      </xdr:nvSpPr>
      <xdr:spPr>
        <a:xfrm>
          <a:off x="16129000" y="29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127017</xdr:rowOff>
    </xdr:from>
    <xdr:ext cx="736600" cy="259045"/>
    <xdr:sp macro="" textlink="">
      <xdr:nvSpPr>
        <xdr:cNvPr id="464" name="テキスト ボックス 463"/>
        <xdr:cNvSpPr txBox="1"/>
      </xdr:nvSpPr>
      <xdr:spPr>
        <a:xfrm>
          <a:off x="15798800" y="304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70515</xdr:rowOff>
    </xdr:from>
    <xdr:to>
      <xdr:col>73</xdr:col>
      <xdr:colOff>44450</xdr:colOff>
      <xdr:row>18</xdr:row>
      <xdr:rowOff>665</xdr:rowOff>
    </xdr:to>
    <xdr:sp macro="" textlink="">
      <xdr:nvSpPr>
        <xdr:cNvPr id="465" name="楕円 464"/>
        <xdr:cNvSpPr/>
      </xdr:nvSpPr>
      <xdr:spPr>
        <a:xfrm>
          <a:off x="15240000" y="29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156892</xdr:rowOff>
    </xdr:from>
    <xdr:ext cx="762000" cy="259045"/>
    <xdr:sp macro="" textlink="">
      <xdr:nvSpPr>
        <xdr:cNvPr id="466" name="テキスト ボックス 465"/>
        <xdr:cNvSpPr txBox="1"/>
      </xdr:nvSpPr>
      <xdr:spPr>
        <a:xfrm>
          <a:off x="14909800" y="307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158992</xdr:rowOff>
    </xdr:from>
    <xdr:to>
      <xdr:col>68</xdr:col>
      <xdr:colOff>203200</xdr:colOff>
      <xdr:row>18</xdr:row>
      <xdr:rowOff>89142</xdr:rowOff>
    </xdr:to>
    <xdr:sp macro="" textlink="">
      <xdr:nvSpPr>
        <xdr:cNvPr id="467" name="楕円 466"/>
        <xdr:cNvSpPr/>
      </xdr:nvSpPr>
      <xdr:spPr>
        <a:xfrm>
          <a:off x="14351000" y="30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73919</xdr:rowOff>
    </xdr:from>
    <xdr:ext cx="762000" cy="259045"/>
    <xdr:sp macro="" textlink="">
      <xdr:nvSpPr>
        <xdr:cNvPr id="468" name="テキスト ボックス 467"/>
        <xdr:cNvSpPr txBox="1"/>
      </xdr:nvSpPr>
      <xdr:spPr>
        <a:xfrm>
          <a:off x="14020800" y="316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158992</xdr:rowOff>
    </xdr:from>
    <xdr:to>
      <xdr:col>64</xdr:col>
      <xdr:colOff>152400</xdr:colOff>
      <xdr:row>18</xdr:row>
      <xdr:rowOff>89142</xdr:rowOff>
    </xdr:to>
    <xdr:sp macro="" textlink="">
      <xdr:nvSpPr>
        <xdr:cNvPr id="469" name="楕円 468"/>
        <xdr:cNvSpPr/>
      </xdr:nvSpPr>
      <xdr:spPr>
        <a:xfrm>
          <a:off x="13462000" y="307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73919</xdr:rowOff>
    </xdr:from>
    <xdr:ext cx="762000" cy="259045"/>
    <xdr:sp macro="" textlink="">
      <xdr:nvSpPr>
        <xdr:cNvPr id="470" name="テキスト ボックス 469"/>
        <xdr:cNvSpPr txBox="1"/>
      </xdr:nvSpPr>
      <xdr:spPr>
        <a:xfrm>
          <a:off x="13131800" y="316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32,504
32,344
140.05
16,449,010
16,222,878
200,113
9,707,609
18,042,118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月策定の集中改革プランの定員適正化では、計画を達成（計画：平成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月時点で</a:t>
          </a:r>
          <a:r>
            <a:rPr kumimoji="1" lang="en-US" altLang="ja-JP" sz="1000">
              <a:solidFill>
                <a:schemeClr val="dk1"/>
              </a:solidFill>
              <a:effectLst/>
              <a:latin typeface="+mn-lt"/>
              <a:ea typeface="+mn-ea"/>
              <a:cs typeface="+mn-cs"/>
            </a:rPr>
            <a:t>19</a:t>
          </a:r>
          <a:r>
            <a:rPr kumimoji="1" lang="ja-JP" altLang="ja-JP" sz="1000">
              <a:solidFill>
                <a:schemeClr val="dk1"/>
              </a:solidFill>
              <a:effectLst/>
              <a:latin typeface="+mn-lt"/>
              <a:ea typeface="+mn-ea"/>
              <a:cs typeface="+mn-cs"/>
            </a:rPr>
            <a:t>人減）（実績：平成</a:t>
          </a:r>
          <a:r>
            <a:rPr kumimoji="1" lang="en-US" altLang="ja-JP" sz="1000">
              <a:solidFill>
                <a:schemeClr val="dk1"/>
              </a:solidFill>
              <a:effectLst/>
              <a:latin typeface="+mn-lt"/>
              <a:ea typeface="+mn-ea"/>
              <a:cs typeface="+mn-cs"/>
            </a:rPr>
            <a:t>18</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340</a:t>
          </a:r>
          <a:r>
            <a:rPr kumimoji="1" lang="ja-JP" altLang="ja-JP" sz="1000">
              <a:solidFill>
                <a:schemeClr val="dk1"/>
              </a:solidFill>
              <a:effectLst/>
              <a:latin typeface="+mn-lt"/>
              <a:ea typeface="+mn-ea"/>
              <a:cs typeface="+mn-cs"/>
            </a:rPr>
            <a:t>人→平成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a:t>
          </a:r>
          <a:r>
            <a:rPr kumimoji="1" lang="en-US" altLang="ja-JP" sz="1000">
              <a:solidFill>
                <a:schemeClr val="dk1"/>
              </a:solidFill>
              <a:effectLst/>
              <a:latin typeface="+mn-lt"/>
              <a:ea typeface="+mn-ea"/>
              <a:cs typeface="+mn-cs"/>
            </a:rPr>
            <a:t>298</a:t>
          </a:r>
          <a:r>
            <a:rPr kumimoji="1" lang="ja-JP" altLang="ja-JP" sz="1000">
              <a:solidFill>
                <a:schemeClr val="dk1"/>
              </a:solidFill>
              <a:effectLst/>
              <a:latin typeface="+mn-lt"/>
              <a:ea typeface="+mn-ea"/>
              <a:cs typeface="+mn-cs"/>
            </a:rPr>
            <a:t>人</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普通会計ベース</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）した。</a:t>
          </a:r>
          <a:endParaRPr lang="ja-JP" altLang="ja-JP" sz="1100">
            <a:effectLst/>
          </a:endParaRPr>
        </a:p>
        <a:p>
          <a:r>
            <a:rPr kumimoji="1" lang="ja-JP" altLang="ja-JP" sz="1000">
              <a:solidFill>
                <a:schemeClr val="dk1"/>
              </a:solidFill>
              <a:effectLst/>
              <a:latin typeface="+mn-lt"/>
              <a:ea typeface="+mn-ea"/>
              <a:cs typeface="+mn-cs"/>
            </a:rPr>
            <a:t>　その後の第</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次集中改革プランの計画期間中では、平成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月時点の目標</a:t>
          </a:r>
          <a:r>
            <a:rPr kumimoji="1" lang="en-US" altLang="ja-JP" sz="1000">
              <a:solidFill>
                <a:schemeClr val="dk1"/>
              </a:solidFill>
              <a:effectLst/>
              <a:latin typeface="+mn-lt"/>
              <a:ea typeface="+mn-ea"/>
              <a:cs typeface="+mn-cs"/>
            </a:rPr>
            <a:t>286</a:t>
          </a:r>
          <a:r>
            <a:rPr kumimoji="1" lang="ja-JP" altLang="ja-JP" sz="1000">
              <a:solidFill>
                <a:schemeClr val="dk1"/>
              </a:solidFill>
              <a:effectLst/>
              <a:latin typeface="+mn-lt"/>
              <a:ea typeface="+mn-ea"/>
              <a:cs typeface="+mn-cs"/>
            </a:rPr>
            <a:t>名に対し、実績</a:t>
          </a:r>
          <a:r>
            <a:rPr kumimoji="1" lang="en-US" altLang="ja-JP" sz="1000">
              <a:solidFill>
                <a:schemeClr val="dk1"/>
              </a:solidFill>
              <a:effectLst/>
              <a:latin typeface="+mn-lt"/>
              <a:ea typeface="+mn-ea"/>
              <a:cs typeface="+mn-cs"/>
            </a:rPr>
            <a:t>286</a:t>
          </a:r>
          <a:r>
            <a:rPr kumimoji="1" lang="ja-JP" altLang="ja-JP" sz="1000">
              <a:solidFill>
                <a:schemeClr val="dk1"/>
              </a:solidFill>
              <a:effectLst/>
              <a:latin typeface="+mn-lt"/>
              <a:ea typeface="+mn-ea"/>
              <a:cs typeface="+mn-cs"/>
            </a:rPr>
            <a:t>名と目標を達成し、期間中で</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名の減となっている。</a:t>
          </a:r>
          <a:endParaRPr lang="ja-JP" altLang="ja-JP" sz="1100">
            <a:effectLst/>
          </a:endParaRPr>
        </a:p>
        <a:p>
          <a:r>
            <a:rPr kumimoji="1" lang="ja-JP" altLang="ja-JP" sz="1000">
              <a:solidFill>
                <a:schemeClr val="dk1"/>
              </a:solidFill>
              <a:effectLst/>
              <a:latin typeface="+mn-lt"/>
              <a:ea typeface="+mn-ea"/>
              <a:cs typeface="+mn-cs"/>
            </a:rPr>
            <a:t>　類似団体より良い数値ではあるが、今後も、第</a:t>
          </a:r>
          <a:r>
            <a:rPr kumimoji="1" lang="en-US" altLang="ja-JP" sz="1000">
              <a:solidFill>
                <a:schemeClr val="dk1"/>
              </a:solidFill>
              <a:effectLst/>
              <a:latin typeface="+mn-lt"/>
              <a:ea typeface="+mn-ea"/>
              <a:cs typeface="+mn-cs"/>
            </a:rPr>
            <a:t>3</a:t>
          </a:r>
          <a:r>
            <a:rPr kumimoji="1" lang="ja-JP" altLang="ja-JP" sz="1000">
              <a:solidFill>
                <a:schemeClr val="dk1"/>
              </a:solidFill>
              <a:effectLst/>
              <a:latin typeface="+mn-lt"/>
              <a:ea typeface="+mn-ea"/>
              <a:cs typeface="+mn-cs"/>
            </a:rPr>
            <a:t>次柳井市行政改革大綱行動計画に基づき、適正な人員配置に努める。</a:t>
          </a:r>
          <a:endParaRPr lang="ja-JP" altLang="ja-JP" sz="11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96520</xdr:rowOff>
    </xdr:from>
    <xdr:to>
      <xdr:col>24</xdr:col>
      <xdr:colOff>25400</xdr:colOff>
      <xdr:row>34</xdr:row>
      <xdr:rowOff>111760</xdr:rowOff>
    </xdr:to>
    <xdr:cxnSp macro="">
      <xdr:nvCxnSpPr>
        <xdr:cNvPr id="66" name="直線コネクタ 65"/>
        <xdr:cNvCxnSpPr/>
      </xdr:nvCxnSpPr>
      <xdr:spPr>
        <a:xfrm flipV="1">
          <a:off x="3987800" y="59258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71137</xdr:rowOff>
    </xdr:from>
    <xdr:ext cx="762000" cy="259045"/>
    <xdr:sp macro="" textlink="">
      <xdr:nvSpPr>
        <xdr:cNvPr id="67" name="人件費平均値テキスト"/>
        <xdr:cNvSpPr txBox="1"/>
      </xdr:nvSpPr>
      <xdr:spPr>
        <a:xfrm>
          <a:off x="4914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111760</xdr:rowOff>
    </xdr:to>
    <xdr:cxnSp macro="">
      <xdr:nvCxnSpPr>
        <xdr:cNvPr id="69" name="直線コネクタ 68"/>
        <xdr:cNvCxnSpPr/>
      </xdr:nvCxnSpPr>
      <xdr:spPr>
        <a:xfrm>
          <a:off x="3098800" y="591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6367</xdr:rowOff>
    </xdr:from>
    <xdr:ext cx="736600" cy="259045"/>
    <xdr:sp macro="" textlink="">
      <xdr:nvSpPr>
        <xdr:cNvPr id="71" name="テキスト ボックス 70"/>
        <xdr:cNvSpPr txBox="1"/>
      </xdr:nvSpPr>
      <xdr:spPr>
        <a:xfrm>
          <a:off x="3606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35</xdr:row>
      <xdr:rowOff>39370</xdr:rowOff>
    </xdr:to>
    <xdr:cxnSp macro="">
      <xdr:nvCxnSpPr>
        <xdr:cNvPr id="72" name="直線コネクタ 71"/>
        <xdr:cNvCxnSpPr/>
      </xdr:nvCxnSpPr>
      <xdr:spPr>
        <a:xfrm flipV="1">
          <a:off x="2209800" y="59105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4" name="テキスト ボックス 73"/>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104140</xdr:rowOff>
    </xdr:from>
    <xdr:to>
      <xdr:col>11</xdr:col>
      <xdr:colOff>9525</xdr:colOff>
      <xdr:row>35</xdr:row>
      <xdr:rowOff>39370</xdr:rowOff>
    </xdr:to>
    <xdr:cxnSp macro="">
      <xdr:nvCxnSpPr>
        <xdr:cNvPr id="75" name="直線コネクタ 74"/>
        <xdr:cNvCxnSpPr/>
      </xdr:nvCxnSpPr>
      <xdr:spPr>
        <a:xfrm>
          <a:off x="1320800" y="5933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1287</xdr:rowOff>
    </xdr:from>
    <xdr:ext cx="762000" cy="259045"/>
    <xdr:sp macro="" textlink="">
      <xdr:nvSpPr>
        <xdr:cNvPr id="77" name="テキスト ボックス 76"/>
        <xdr:cNvSpPr txBox="1"/>
      </xdr:nvSpPr>
      <xdr:spPr>
        <a:xfrm>
          <a:off x="1828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79" name="テキスト ボックス 78"/>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60960</xdr:rowOff>
    </xdr:from>
    <xdr:to>
      <xdr:col>20</xdr:col>
      <xdr:colOff>38100</xdr:colOff>
      <xdr:row>34</xdr:row>
      <xdr:rowOff>162560</xdr:rowOff>
    </xdr:to>
    <xdr:sp macro="" textlink="">
      <xdr:nvSpPr>
        <xdr:cNvPr id="87" name="楕円 86"/>
        <xdr:cNvSpPr/>
      </xdr:nvSpPr>
      <xdr:spPr>
        <a:xfrm>
          <a:off x="3937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1287</xdr:rowOff>
    </xdr:from>
    <xdr:ext cx="736600" cy="259045"/>
    <xdr:sp macro="" textlink="">
      <xdr:nvSpPr>
        <xdr:cNvPr id="88" name="テキスト ボックス 87"/>
        <xdr:cNvSpPr txBox="1"/>
      </xdr:nvSpPr>
      <xdr:spPr>
        <a:xfrm>
          <a:off x="3606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30480</xdr:rowOff>
    </xdr:from>
    <xdr:to>
      <xdr:col>15</xdr:col>
      <xdr:colOff>149225</xdr:colOff>
      <xdr:row>34</xdr:row>
      <xdr:rowOff>132080</xdr:rowOff>
    </xdr:to>
    <xdr:sp macro="" textlink="">
      <xdr:nvSpPr>
        <xdr:cNvPr id="89" name="楕円 88"/>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90" name="テキスト ボックス 89"/>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74947</xdr:rowOff>
    </xdr:from>
    <xdr:ext cx="762000" cy="259045"/>
    <xdr:sp macro="" textlink="">
      <xdr:nvSpPr>
        <xdr:cNvPr id="92" name="テキスト ボックス 91"/>
        <xdr:cNvSpPr txBox="1"/>
      </xdr:nvSpPr>
      <xdr:spPr>
        <a:xfrm>
          <a:off x="1828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139717</xdr:rowOff>
    </xdr:from>
    <xdr:ext cx="762000" cy="259045"/>
    <xdr:sp macro="" textlink="">
      <xdr:nvSpPr>
        <xdr:cNvPr id="94" name="テキスト ボックス 93"/>
        <xdr:cNvSpPr txBox="1"/>
      </xdr:nvSpPr>
      <xdr:spPr>
        <a:xfrm>
          <a:off x="939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物件費は、類似団体の平均より低い数値である。合併以降、歳出削減に努めており、その結果ともいえる。</a:t>
          </a:r>
          <a:endParaRPr lang="ja-JP" altLang="ja-JP" sz="1400">
            <a:effectLst/>
          </a:endParaRPr>
        </a:p>
        <a:p>
          <a:r>
            <a:rPr kumimoji="1" lang="ja-JP" altLang="ja-JP" sz="1100">
              <a:solidFill>
                <a:schemeClr val="dk1"/>
              </a:solidFill>
              <a:effectLst/>
              <a:latin typeface="+mn-lt"/>
              <a:ea typeface="+mn-ea"/>
              <a:cs typeface="+mn-cs"/>
            </a:rPr>
            <a:t>　今後も、経費全般について、事務事業の統廃合を含め徹底的な見直しを行い、特に内部管理経費については、たとえ少額といえども節減していき、第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次柳井市行政改革大綱行動計画の基づく行政改革の更なる実施・実現に努める。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18</xdr:row>
      <xdr:rowOff>73660</xdr:rowOff>
    </xdr:to>
    <xdr:cxnSp macro="">
      <xdr:nvCxnSpPr>
        <xdr:cNvPr id="126" name="直線コネクタ 125"/>
        <xdr:cNvCxnSpPr/>
      </xdr:nvCxnSpPr>
      <xdr:spPr>
        <a:xfrm flipV="1">
          <a:off x="15671800" y="3152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18</xdr:row>
      <xdr:rowOff>40657</xdr:rowOff>
    </xdr:from>
    <xdr:ext cx="762000" cy="259045"/>
    <xdr:sp macro="" textlink="">
      <xdr:nvSpPr>
        <xdr:cNvPr id="127" name="物件費平均値テキスト"/>
        <xdr:cNvSpPr txBox="1"/>
      </xdr:nvSpPr>
      <xdr:spPr>
        <a:xfrm>
          <a:off x="16598900" y="312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96520</xdr:rowOff>
    </xdr:to>
    <xdr:cxnSp macro="">
      <xdr:nvCxnSpPr>
        <xdr:cNvPr id="129" name="直線コネクタ 128"/>
        <xdr:cNvCxnSpPr/>
      </xdr:nvCxnSpPr>
      <xdr:spPr>
        <a:xfrm flipV="1">
          <a:off x="14782800" y="3159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139717</xdr:rowOff>
    </xdr:from>
    <xdr:ext cx="736600" cy="259045"/>
    <xdr:sp macro="" textlink="">
      <xdr:nvSpPr>
        <xdr:cNvPr id="131" name="テキスト ボックス 130"/>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96520</xdr:rowOff>
    </xdr:to>
    <xdr:cxnSp macro="">
      <xdr:nvCxnSpPr>
        <xdr:cNvPr id="132" name="直線コネクタ 131"/>
        <xdr:cNvCxnSpPr/>
      </xdr:nvCxnSpPr>
      <xdr:spPr>
        <a:xfrm>
          <a:off x="13893800" y="3136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34" name="テキスト ボックス 133"/>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50800</xdr:rowOff>
    </xdr:to>
    <xdr:cxnSp macro="">
      <xdr:nvCxnSpPr>
        <xdr:cNvPr id="135" name="直線コネクタ 134"/>
        <xdr:cNvCxnSpPr/>
      </xdr:nvCxnSpPr>
      <xdr:spPr>
        <a:xfrm>
          <a:off x="13004800" y="3106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7" name="テキスト ボックス 136"/>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39" name="テキスト ボックス 138"/>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xdr:rowOff>
    </xdr:from>
    <xdr:to>
      <xdr:col>82</xdr:col>
      <xdr:colOff>158750</xdr:colOff>
      <xdr:row>18</xdr:row>
      <xdr:rowOff>116840</xdr:rowOff>
    </xdr:to>
    <xdr:sp macro="" textlink="">
      <xdr:nvSpPr>
        <xdr:cNvPr id="145" name="楕円 144"/>
        <xdr:cNvSpPr/>
      </xdr:nvSpPr>
      <xdr:spPr>
        <a:xfrm>
          <a:off x="164592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31767</xdr:rowOff>
    </xdr:from>
    <xdr:ext cx="762000" cy="259045"/>
    <xdr:sp macro="" textlink="">
      <xdr:nvSpPr>
        <xdr:cNvPr id="146" name="物件費該当値テキスト"/>
        <xdr:cNvSpPr txBox="1"/>
      </xdr:nvSpPr>
      <xdr:spPr>
        <a:xfrm>
          <a:off x="16598900" y="294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22860</xdr:rowOff>
    </xdr:from>
    <xdr:to>
      <xdr:col>78</xdr:col>
      <xdr:colOff>120650</xdr:colOff>
      <xdr:row>18</xdr:row>
      <xdr:rowOff>124460</xdr:rowOff>
    </xdr:to>
    <xdr:sp macro="" textlink="">
      <xdr:nvSpPr>
        <xdr:cNvPr id="147" name="楕円 146"/>
        <xdr:cNvSpPr/>
      </xdr:nvSpPr>
      <xdr:spPr>
        <a:xfrm>
          <a:off x="15621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134637</xdr:rowOff>
    </xdr:from>
    <xdr:ext cx="736600" cy="259045"/>
    <xdr:sp macro="" textlink="">
      <xdr:nvSpPr>
        <xdr:cNvPr id="148" name="テキスト ボックス 147"/>
        <xdr:cNvSpPr txBox="1"/>
      </xdr:nvSpPr>
      <xdr:spPr>
        <a:xfrm>
          <a:off x="15290800" y="2877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45720</xdr:rowOff>
    </xdr:from>
    <xdr:to>
      <xdr:col>74</xdr:col>
      <xdr:colOff>31750</xdr:colOff>
      <xdr:row>18</xdr:row>
      <xdr:rowOff>147320</xdr:rowOff>
    </xdr:to>
    <xdr:sp macro="" textlink="">
      <xdr:nvSpPr>
        <xdr:cNvPr id="149" name="楕円 148"/>
        <xdr:cNvSpPr/>
      </xdr:nvSpPr>
      <xdr:spPr>
        <a:xfrm>
          <a:off x="14732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157497</xdr:rowOff>
    </xdr:from>
    <xdr:ext cx="762000" cy="259045"/>
    <xdr:sp macro="" textlink="">
      <xdr:nvSpPr>
        <xdr:cNvPr id="150" name="テキスト ボックス 149"/>
        <xdr:cNvSpPr txBox="1"/>
      </xdr:nvSpPr>
      <xdr:spPr>
        <a:xfrm>
          <a:off x="14401800" y="290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1" name="楕円 150"/>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52" name="テキスト ボックス 151"/>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3" name="楕円 152"/>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81297</xdr:rowOff>
    </xdr:from>
    <xdr:ext cx="762000" cy="259045"/>
    <xdr:sp macro="" textlink="">
      <xdr:nvSpPr>
        <xdr:cNvPr id="154" name="テキスト ボックス 153"/>
        <xdr:cNvSpPr txBox="1"/>
      </xdr:nvSpPr>
      <xdr:spPr>
        <a:xfrm>
          <a:off x="12623800" y="282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近年は</a:t>
          </a:r>
          <a:r>
            <a:rPr kumimoji="1" lang="ja-JP" altLang="ja-JP" sz="1100">
              <a:solidFill>
                <a:schemeClr val="dk1"/>
              </a:solidFill>
              <a:effectLst/>
              <a:latin typeface="+mn-lt"/>
              <a:ea typeface="+mn-ea"/>
              <a:cs typeface="+mn-cs"/>
            </a:rPr>
            <a:t>類似団体の平均より低い数値で</a:t>
          </a:r>
          <a:r>
            <a:rPr kumimoji="1" lang="ja-JP" altLang="en-US" sz="1100">
              <a:solidFill>
                <a:schemeClr val="dk1"/>
              </a:solidFill>
              <a:effectLst/>
              <a:latin typeface="+mn-lt"/>
              <a:ea typeface="+mn-ea"/>
              <a:cs typeface="+mn-cs"/>
            </a:rPr>
            <a:t>推移している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経年ごとに高齢化率が高くなっており、減に転じる要素に乏しい状況である。</a:t>
          </a:r>
          <a:endParaRPr lang="ja-JP" altLang="ja-JP" sz="1400">
            <a:effectLst/>
          </a:endParaRPr>
        </a:p>
        <a:p>
          <a:r>
            <a:rPr kumimoji="1" lang="ja-JP" altLang="ja-JP" sz="1100">
              <a:solidFill>
                <a:schemeClr val="dk1"/>
              </a:solidFill>
              <a:effectLst/>
              <a:latin typeface="+mn-lt"/>
              <a:ea typeface="+mn-ea"/>
              <a:cs typeface="+mn-cs"/>
            </a:rPr>
            <a:t>　基本的には恣意的に減額できる経費でないためが、今後とも適正な支出に努める。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121557</xdr:rowOff>
    </xdr:from>
    <xdr:to>
      <xdr:col>24</xdr:col>
      <xdr:colOff>25400</xdr:colOff>
      <xdr:row>56</xdr:row>
      <xdr:rowOff>154215</xdr:rowOff>
    </xdr:to>
    <xdr:cxnSp macro="">
      <xdr:nvCxnSpPr>
        <xdr:cNvPr id="189" name="直線コネクタ 188"/>
        <xdr:cNvCxnSpPr/>
      </xdr:nvCxnSpPr>
      <xdr:spPr>
        <a:xfrm>
          <a:off x="3987800" y="9722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121557</xdr:rowOff>
    </xdr:to>
    <xdr:cxnSp macro="">
      <xdr:nvCxnSpPr>
        <xdr:cNvPr id="192" name="直線コネクタ 191"/>
        <xdr:cNvCxnSpPr/>
      </xdr:nvCxnSpPr>
      <xdr:spPr>
        <a:xfrm>
          <a:off x="3098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4" name="テキスト ボックス 19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88900</xdr:rowOff>
    </xdr:from>
    <xdr:to>
      <xdr:col>15</xdr:col>
      <xdr:colOff>98425</xdr:colOff>
      <xdr:row>56</xdr:row>
      <xdr:rowOff>88900</xdr:rowOff>
    </xdr:to>
    <xdr:cxnSp macro="">
      <xdr:nvCxnSpPr>
        <xdr:cNvPr id="195" name="直線コネクタ 194"/>
        <xdr:cNvCxnSpPr/>
      </xdr:nvCxnSpPr>
      <xdr:spPr>
        <a:xfrm>
          <a:off x="2209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121557</xdr:rowOff>
    </xdr:to>
    <xdr:cxnSp macro="">
      <xdr:nvCxnSpPr>
        <xdr:cNvPr id="198" name="直線コネクタ 197"/>
        <xdr:cNvCxnSpPr/>
      </xdr:nvCxnSpPr>
      <xdr:spPr>
        <a:xfrm flipV="1">
          <a:off x="1320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00" name="テキスト ボックス 199"/>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8" name="楕円 207"/>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119942</xdr:rowOff>
    </xdr:from>
    <xdr:ext cx="762000" cy="259045"/>
    <xdr:sp macro="" textlink="">
      <xdr:nvSpPr>
        <xdr:cNvPr id="209" name="扶助費該当値テキスト"/>
        <xdr:cNvSpPr txBox="1"/>
      </xdr:nvSpPr>
      <xdr:spPr>
        <a:xfrm>
          <a:off x="49149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70757</xdr:rowOff>
    </xdr:from>
    <xdr:to>
      <xdr:col>20</xdr:col>
      <xdr:colOff>38100</xdr:colOff>
      <xdr:row>57</xdr:row>
      <xdr:rowOff>907</xdr:rowOff>
    </xdr:to>
    <xdr:sp macro="" textlink="">
      <xdr:nvSpPr>
        <xdr:cNvPr id="210" name="楕円 209"/>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11084</xdr:rowOff>
    </xdr:from>
    <xdr:ext cx="736600" cy="259045"/>
    <xdr:sp macro="" textlink="">
      <xdr:nvSpPr>
        <xdr:cNvPr id="211" name="テキスト ボックス 210"/>
        <xdr:cNvSpPr txBox="1"/>
      </xdr:nvSpPr>
      <xdr:spPr>
        <a:xfrm>
          <a:off x="3606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2" name="楕円 211"/>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213" name="テキスト ボックス 212"/>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4" name="楕円 213"/>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124477</xdr:rowOff>
    </xdr:from>
    <xdr:ext cx="762000" cy="259045"/>
    <xdr:sp macro="" textlink="">
      <xdr:nvSpPr>
        <xdr:cNvPr id="215" name="テキスト ボックス 214"/>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70757</xdr:rowOff>
    </xdr:from>
    <xdr:to>
      <xdr:col>6</xdr:col>
      <xdr:colOff>171450</xdr:colOff>
      <xdr:row>57</xdr:row>
      <xdr:rowOff>907</xdr:rowOff>
    </xdr:to>
    <xdr:sp macro="" textlink="">
      <xdr:nvSpPr>
        <xdr:cNvPr id="216" name="楕円 215"/>
        <xdr:cNvSpPr/>
      </xdr:nvSpPr>
      <xdr:spPr>
        <a:xfrm>
          <a:off x="1270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157134</xdr:rowOff>
    </xdr:from>
    <xdr:ext cx="762000" cy="259045"/>
    <xdr:sp macro="" textlink="">
      <xdr:nvSpPr>
        <xdr:cNvPr id="217" name="テキスト ボックス 216"/>
        <xdr:cNvSpPr txBox="1"/>
      </xdr:nvSpPr>
      <xdr:spPr>
        <a:xfrm>
          <a:off x="939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その他は、類似団体平均より大幅に高い数値である。平成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年度より大きく上回っているのは繰出金の増加が主な要因であり、下水道事業会計の赤字を解消すべく赤字補填の繰出金が必要となっためである。</a:t>
          </a:r>
          <a:endParaRPr lang="ja-JP" altLang="ja-JP" sz="1400">
            <a:effectLst/>
          </a:endParaRPr>
        </a:p>
        <a:p>
          <a:r>
            <a:rPr kumimoji="1" lang="ja-JP" altLang="ja-JP" sz="1100">
              <a:solidFill>
                <a:schemeClr val="dk1"/>
              </a:solidFill>
              <a:effectLst/>
              <a:latin typeface="+mn-lt"/>
              <a:ea typeface="+mn-ea"/>
              <a:cs typeface="+mn-cs"/>
            </a:rPr>
            <a:t>　下水道事業については、経費を節減するとともに、独立採算の原則に立ち返った料金の値上げによる健全化などにより、税収を主な財源とする普通会計の負担額を減らしていくよう努める。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72136</xdr:rowOff>
    </xdr:from>
    <xdr:to>
      <xdr:col>82</xdr:col>
      <xdr:colOff>107950</xdr:colOff>
      <xdr:row>59</xdr:row>
      <xdr:rowOff>74422</xdr:rowOff>
    </xdr:to>
    <xdr:cxnSp macro="">
      <xdr:nvCxnSpPr>
        <xdr:cNvPr id="248" name="直線コネクタ 247"/>
        <xdr:cNvCxnSpPr/>
      </xdr:nvCxnSpPr>
      <xdr:spPr>
        <a:xfrm>
          <a:off x="15671800" y="1001623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9"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170434</xdr:rowOff>
    </xdr:from>
    <xdr:to>
      <xdr:col>78</xdr:col>
      <xdr:colOff>69850</xdr:colOff>
      <xdr:row>58</xdr:row>
      <xdr:rowOff>72136</xdr:rowOff>
    </xdr:to>
    <xdr:cxnSp macro="">
      <xdr:nvCxnSpPr>
        <xdr:cNvPr id="251" name="直線コネクタ 250"/>
        <xdr:cNvCxnSpPr/>
      </xdr:nvCxnSpPr>
      <xdr:spPr>
        <a:xfrm>
          <a:off x="14782800" y="99430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53" name="テキスト ボックス 25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170434</xdr:rowOff>
    </xdr:from>
    <xdr:to>
      <xdr:col>73</xdr:col>
      <xdr:colOff>180975</xdr:colOff>
      <xdr:row>58</xdr:row>
      <xdr:rowOff>8128</xdr:rowOff>
    </xdr:to>
    <xdr:cxnSp macro="">
      <xdr:nvCxnSpPr>
        <xdr:cNvPr id="254" name="直線コネクタ 253"/>
        <xdr:cNvCxnSpPr/>
      </xdr:nvCxnSpPr>
      <xdr:spPr>
        <a:xfrm flipV="1">
          <a:off x="13893800" y="9943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56" name="テキスト ボックス 255"/>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143002</xdr:rowOff>
    </xdr:from>
    <xdr:to>
      <xdr:col>69</xdr:col>
      <xdr:colOff>92075</xdr:colOff>
      <xdr:row>58</xdr:row>
      <xdr:rowOff>8128</xdr:rowOff>
    </xdr:to>
    <xdr:cxnSp macro="">
      <xdr:nvCxnSpPr>
        <xdr:cNvPr id="257" name="直線コネクタ 256"/>
        <xdr:cNvCxnSpPr/>
      </xdr:nvCxnSpPr>
      <xdr:spPr>
        <a:xfrm>
          <a:off x="13004800" y="99156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59" name="テキスト ボックス 258"/>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1" name="テキスト ボックス 26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23622</xdr:rowOff>
    </xdr:from>
    <xdr:to>
      <xdr:col>82</xdr:col>
      <xdr:colOff>158750</xdr:colOff>
      <xdr:row>59</xdr:row>
      <xdr:rowOff>125222</xdr:rowOff>
    </xdr:to>
    <xdr:sp macro="" textlink="">
      <xdr:nvSpPr>
        <xdr:cNvPr id="267" name="楕円 266"/>
        <xdr:cNvSpPr/>
      </xdr:nvSpPr>
      <xdr:spPr>
        <a:xfrm>
          <a:off x="16459200" y="1013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167149</xdr:rowOff>
    </xdr:from>
    <xdr:ext cx="762000" cy="259045"/>
    <xdr:sp macro="" textlink="">
      <xdr:nvSpPr>
        <xdr:cNvPr id="268" name="その他該当値テキスト"/>
        <xdr:cNvSpPr txBox="1"/>
      </xdr:nvSpPr>
      <xdr:spPr>
        <a:xfrm>
          <a:off x="16598900" y="1011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21336</xdr:rowOff>
    </xdr:from>
    <xdr:to>
      <xdr:col>78</xdr:col>
      <xdr:colOff>120650</xdr:colOff>
      <xdr:row>58</xdr:row>
      <xdr:rowOff>122936</xdr:rowOff>
    </xdr:to>
    <xdr:sp macro="" textlink="">
      <xdr:nvSpPr>
        <xdr:cNvPr id="269" name="楕円 268"/>
        <xdr:cNvSpPr/>
      </xdr:nvSpPr>
      <xdr:spPr>
        <a:xfrm>
          <a:off x="15621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107713</xdr:rowOff>
    </xdr:from>
    <xdr:ext cx="736600" cy="259045"/>
    <xdr:sp macro="" textlink="">
      <xdr:nvSpPr>
        <xdr:cNvPr id="270" name="テキスト ボックス 269"/>
        <xdr:cNvSpPr txBox="1"/>
      </xdr:nvSpPr>
      <xdr:spPr>
        <a:xfrm>
          <a:off x="15290800" y="1005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119634</xdr:rowOff>
    </xdr:from>
    <xdr:to>
      <xdr:col>74</xdr:col>
      <xdr:colOff>31750</xdr:colOff>
      <xdr:row>58</xdr:row>
      <xdr:rowOff>49784</xdr:rowOff>
    </xdr:to>
    <xdr:sp macro="" textlink="">
      <xdr:nvSpPr>
        <xdr:cNvPr id="271" name="楕円 270"/>
        <xdr:cNvSpPr/>
      </xdr:nvSpPr>
      <xdr:spPr>
        <a:xfrm>
          <a:off x="14732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34561</xdr:rowOff>
    </xdr:from>
    <xdr:ext cx="762000" cy="259045"/>
    <xdr:sp macro="" textlink="">
      <xdr:nvSpPr>
        <xdr:cNvPr id="272" name="テキスト ボックス 271"/>
        <xdr:cNvSpPr txBox="1"/>
      </xdr:nvSpPr>
      <xdr:spPr>
        <a:xfrm>
          <a:off x="14401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128778</xdr:rowOff>
    </xdr:from>
    <xdr:to>
      <xdr:col>69</xdr:col>
      <xdr:colOff>142875</xdr:colOff>
      <xdr:row>58</xdr:row>
      <xdr:rowOff>58928</xdr:rowOff>
    </xdr:to>
    <xdr:sp macro="" textlink="">
      <xdr:nvSpPr>
        <xdr:cNvPr id="273" name="楕円 272"/>
        <xdr:cNvSpPr/>
      </xdr:nvSpPr>
      <xdr:spPr>
        <a:xfrm>
          <a:off x="13843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43705</xdr:rowOff>
    </xdr:from>
    <xdr:ext cx="762000" cy="259045"/>
    <xdr:sp macro="" textlink="">
      <xdr:nvSpPr>
        <xdr:cNvPr id="274" name="テキスト ボックス 273"/>
        <xdr:cNvSpPr txBox="1"/>
      </xdr:nvSpPr>
      <xdr:spPr>
        <a:xfrm>
          <a:off x="13512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92202</xdr:rowOff>
    </xdr:from>
    <xdr:to>
      <xdr:col>65</xdr:col>
      <xdr:colOff>53975</xdr:colOff>
      <xdr:row>58</xdr:row>
      <xdr:rowOff>22352</xdr:rowOff>
    </xdr:to>
    <xdr:sp macro="" textlink="">
      <xdr:nvSpPr>
        <xdr:cNvPr id="275" name="楕円 274"/>
        <xdr:cNvSpPr/>
      </xdr:nvSpPr>
      <xdr:spPr>
        <a:xfrm>
          <a:off x="129540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7129</xdr:rowOff>
    </xdr:from>
    <xdr:ext cx="762000" cy="259045"/>
    <xdr:sp macro="" textlink="">
      <xdr:nvSpPr>
        <xdr:cNvPr id="276" name="テキスト ボックス 275"/>
        <xdr:cNvSpPr txBox="1"/>
      </xdr:nvSpPr>
      <xdr:spPr>
        <a:xfrm>
          <a:off x="12623800" y="995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補助費等は、類似団体の平均より高めで推移している。補助費等の約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を一部事務組合の負担金で占めているため、組合等が経費節減に努めているか十分検証を行うように努める。</a:t>
          </a:r>
          <a:endParaRPr lang="ja-JP" altLang="ja-JP" sz="1400">
            <a:effectLst/>
          </a:endParaRPr>
        </a:p>
        <a:p>
          <a:r>
            <a:rPr kumimoji="1" lang="ja-JP" altLang="ja-JP" sz="1100">
              <a:solidFill>
                <a:schemeClr val="dk1"/>
              </a:solidFill>
              <a:effectLst/>
              <a:latin typeface="+mn-lt"/>
              <a:ea typeface="+mn-ea"/>
              <a:cs typeface="+mn-cs"/>
            </a:rPr>
            <a:t>　また、その他の補助金については、目的、効果、被補助団体の活動状況や予算決算書を精査し、効果の乏しいもの、長期にわたり継続しているもの、あるいは既にその目的を達成したものについては、慣例にこだわることなく、見直しを行う。</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xdr:rowOff>
    </xdr:from>
    <xdr:to>
      <xdr:col>82</xdr:col>
      <xdr:colOff>107950</xdr:colOff>
      <xdr:row>37</xdr:row>
      <xdr:rowOff>33274</xdr:rowOff>
    </xdr:to>
    <xdr:cxnSp macro="">
      <xdr:nvCxnSpPr>
        <xdr:cNvPr id="306" name="直線コネクタ 305"/>
        <xdr:cNvCxnSpPr/>
      </xdr:nvCxnSpPr>
      <xdr:spPr>
        <a:xfrm>
          <a:off x="15671800" y="63494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37863</xdr:rowOff>
    </xdr:from>
    <xdr:ext cx="762000" cy="259045"/>
    <xdr:sp macro="" textlink="">
      <xdr:nvSpPr>
        <xdr:cNvPr id="307"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5842</xdr:rowOff>
    </xdr:to>
    <xdr:cxnSp macro="">
      <xdr:nvCxnSpPr>
        <xdr:cNvPr id="309" name="直線コネクタ 308"/>
        <xdr:cNvCxnSpPr/>
      </xdr:nvCxnSpPr>
      <xdr:spPr>
        <a:xfrm>
          <a:off x="14782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1" name="テキスト ボックス 310"/>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85852</xdr:rowOff>
    </xdr:from>
    <xdr:to>
      <xdr:col>73</xdr:col>
      <xdr:colOff>180975</xdr:colOff>
      <xdr:row>36</xdr:row>
      <xdr:rowOff>113284</xdr:rowOff>
    </xdr:to>
    <xdr:cxnSp macro="">
      <xdr:nvCxnSpPr>
        <xdr:cNvPr id="312" name="直線コネクタ 311"/>
        <xdr:cNvCxnSpPr/>
      </xdr:nvCxnSpPr>
      <xdr:spPr>
        <a:xfrm>
          <a:off x="13893800" y="62580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4" name="テキスト ボックス 313"/>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90424</xdr:rowOff>
    </xdr:to>
    <xdr:cxnSp macro="">
      <xdr:nvCxnSpPr>
        <xdr:cNvPr id="315" name="直線コネクタ 314"/>
        <xdr:cNvCxnSpPr/>
      </xdr:nvCxnSpPr>
      <xdr:spPr>
        <a:xfrm flipV="1">
          <a:off x="13004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7" name="テキスト ボックス 316"/>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5" name="楕円 324"/>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26"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126492</xdr:rowOff>
    </xdr:from>
    <xdr:to>
      <xdr:col>78</xdr:col>
      <xdr:colOff>120650</xdr:colOff>
      <xdr:row>37</xdr:row>
      <xdr:rowOff>56642</xdr:rowOff>
    </xdr:to>
    <xdr:sp macro="" textlink="">
      <xdr:nvSpPr>
        <xdr:cNvPr id="327" name="楕円 326"/>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28" name="テキスト ボックス 327"/>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9" name="楕円 328"/>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30" name="テキスト ボックス 329"/>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35052</xdr:rowOff>
    </xdr:from>
    <xdr:to>
      <xdr:col>69</xdr:col>
      <xdr:colOff>142875</xdr:colOff>
      <xdr:row>36</xdr:row>
      <xdr:rowOff>136652</xdr:rowOff>
    </xdr:to>
    <xdr:sp macro="" textlink="">
      <xdr:nvSpPr>
        <xdr:cNvPr id="331" name="楕円 330"/>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121429</xdr:rowOff>
    </xdr:from>
    <xdr:ext cx="762000" cy="259045"/>
    <xdr:sp macro="" textlink="">
      <xdr:nvSpPr>
        <xdr:cNvPr id="332" name="テキスト ボックス 331"/>
        <xdr:cNvSpPr txBox="1"/>
      </xdr:nvSpPr>
      <xdr:spPr>
        <a:xfrm>
          <a:off x="13512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33" name="楕円 332"/>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34" name="テキスト ボックス 333"/>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公債費は、類似団体の平均並みの数値であったが、</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、類似団体平均が下がったことにより、相対的に高くなった</a:t>
          </a:r>
          <a:r>
            <a:rPr kumimoji="1" lang="ja-JP" altLang="en-US" sz="1000">
              <a:solidFill>
                <a:schemeClr val="dk1"/>
              </a:solidFill>
              <a:effectLst/>
              <a:latin typeface="+mn-lt"/>
              <a:ea typeface="+mn-ea"/>
              <a:cs typeface="+mn-cs"/>
            </a:rPr>
            <a:t>が、</a:t>
          </a:r>
          <a:r>
            <a:rPr kumimoji="1" lang="en-US" altLang="ja-JP" sz="1000">
              <a:solidFill>
                <a:schemeClr val="dk1"/>
              </a:solidFill>
              <a:effectLst/>
              <a:latin typeface="+mn-lt"/>
              <a:ea typeface="+mn-ea"/>
              <a:cs typeface="+mn-cs"/>
            </a:rPr>
            <a:t>28</a:t>
          </a:r>
          <a:r>
            <a:rPr kumimoji="1" lang="ja-JP" altLang="en-US" sz="1000">
              <a:solidFill>
                <a:schemeClr val="dk1"/>
              </a:solidFill>
              <a:effectLst/>
              <a:latin typeface="+mn-lt"/>
              <a:ea typeface="+mn-ea"/>
              <a:cs typeface="+mn-cs"/>
            </a:rPr>
            <a:t>年度以降は、</a:t>
          </a:r>
          <a:r>
            <a:rPr kumimoji="1" lang="ja-JP" altLang="ja-JP" sz="1000">
              <a:solidFill>
                <a:schemeClr val="dk1"/>
              </a:solidFill>
              <a:effectLst/>
              <a:latin typeface="+mn-lt"/>
              <a:ea typeface="+mn-ea"/>
              <a:cs typeface="+mn-cs"/>
            </a:rPr>
            <a:t>類似団体の平均並みの数値</a:t>
          </a:r>
          <a:r>
            <a:rPr kumimoji="1" lang="ja-JP" altLang="en-US" sz="1000">
              <a:solidFill>
                <a:schemeClr val="dk1"/>
              </a:solidFill>
              <a:effectLst/>
              <a:latin typeface="+mn-lt"/>
              <a:ea typeface="+mn-ea"/>
              <a:cs typeface="+mn-cs"/>
            </a:rPr>
            <a:t>である</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慢性的な水不足という地域特性を改善するべく取組んできた水源開発事業の起債残高が全体の約</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分の</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を占めていることと、下水道の普及率向上対策への取り組みが、公債費およびその関係指標を押し上げている要因となっている。</a:t>
          </a:r>
          <a:endParaRPr lang="ja-JP" altLang="ja-JP" sz="1100">
            <a:effectLst/>
          </a:endParaRPr>
        </a:p>
        <a:p>
          <a:r>
            <a:rPr kumimoji="1" lang="ja-JP" altLang="ja-JP" sz="1000">
              <a:solidFill>
                <a:schemeClr val="dk1"/>
              </a:solidFill>
              <a:effectLst/>
              <a:latin typeface="+mn-lt"/>
              <a:ea typeface="+mn-ea"/>
              <a:cs typeface="+mn-cs"/>
            </a:rPr>
            <a:t>　今後も適正な事業選択を行い、新規発行債の抑制と世代間平準化に努める。</a:t>
          </a:r>
          <a:endParaRPr lang="ja-JP" altLang="ja-JP" sz="11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142239</xdr:rowOff>
    </xdr:from>
    <xdr:to>
      <xdr:col>24</xdr:col>
      <xdr:colOff>25400</xdr:colOff>
      <xdr:row>76</xdr:row>
      <xdr:rowOff>149861</xdr:rowOff>
    </xdr:to>
    <xdr:cxnSp macro="">
      <xdr:nvCxnSpPr>
        <xdr:cNvPr id="367" name="直線コネクタ 366"/>
        <xdr:cNvCxnSpPr/>
      </xdr:nvCxnSpPr>
      <xdr:spPr>
        <a:xfrm>
          <a:off x="3987800" y="131724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85107</xdr:rowOff>
    </xdr:from>
    <xdr:ext cx="762000" cy="259045"/>
    <xdr:sp macro="" textlink="">
      <xdr:nvSpPr>
        <xdr:cNvPr id="368" name="公債費平均値テキスト"/>
        <xdr:cNvSpPr txBox="1"/>
      </xdr:nvSpPr>
      <xdr:spPr>
        <a:xfrm>
          <a:off x="4914900" y="12943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142239</xdr:rowOff>
    </xdr:to>
    <xdr:cxnSp macro="">
      <xdr:nvCxnSpPr>
        <xdr:cNvPr id="370" name="直線コネクタ 369"/>
        <xdr:cNvCxnSpPr/>
      </xdr:nvCxnSpPr>
      <xdr:spPr>
        <a:xfrm>
          <a:off x="3098800" y="131191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1287</xdr:rowOff>
    </xdr:from>
    <xdr:ext cx="736600" cy="259045"/>
    <xdr:sp macro="" textlink="">
      <xdr:nvSpPr>
        <xdr:cNvPr id="372" name="テキスト ボックス 371"/>
        <xdr:cNvSpPr txBox="1"/>
      </xdr:nvSpPr>
      <xdr:spPr>
        <a:xfrm>
          <a:off x="3606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88900</xdr:rowOff>
    </xdr:from>
    <xdr:to>
      <xdr:col>15</xdr:col>
      <xdr:colOff>98425</xdr:colOff>
      <xdr:row>76</xdr:row>
      <xdr:rowOff>165100</xdr:rowOff>
    </xdr:to>
    <xdr:cxnSp macro="">
      <xdr:nvCxnSpPr>
        <xdr:cNvPr id="373" name="直線コネクタ 372"/>
        <xdr:cNvCxnSpPr/>
      </xdr:nvCxnSpPr>
      <xdr:spPr>
        <a:xfrm flipV="1">
          <a:off x="2209800" y="1311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75" name="テキスト ボックス 374"/>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39370</xdr:rowOff>
    </xdr:to>
    <xdr:cxnSp macro="">
      <xdr:nvCxnSpPr>
        <xdr:cNvPr id="376" name="直線コネクタ 375"/>
        <xdr:cNvCxnSpPr/>
      </xdr:nvCxnSpPr>
      <xdr:spPr>
        <a:xfrm flipV="1">
          <a:off x="1320800" y="13195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8" name="テキスト ボックス 37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86" name="楕円 385"/>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87"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91439</xdr:rowOff>
    </xdr:from>
    <xdr:to>
      <xdr:col>20</xdr:col>
      <xdr:colOff>38100</xdr:colOff>
      <xdr:row>77</xdr:row>
      <xdr:rowOff>21589</xdr:rowOff>
    </xdr:to>
    <xdr:sp macro="" textlink="">
      <xdr:nvSpPr>
        <xdr:cNvPr id="388" name="楕円 387"/>
        <xdr:cNvSpPr/>
      </xdr:nvSpPr>
      <xdr:spPr>
        <a:xfrm>
          <a:off x="3937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89" name="テキスト ボックス 388"/>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90" name="楕円 389"/>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124477</xdr:rowOff>
    </xdr:from>
    <xdr:ext cx="762000" cy="259045"/>
    <xdr:sp macro="" textlink="">
      <xdr:nvSpPr>
        <xdr:cNvPr id="391" name="テキスト ボックス 390"/>
        <xdr:cNvSpPr txBox="1"/>
      </xdr:nvSpPr>
      <xdr:spPr>
        <a:xfrm>
          <a:off x="2717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92" name="楕円 391"/>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93" name="テキスト ボックス 392"/>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94" name="楕円 393"/>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95" name="テキスト ボックス 394"/>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公債費以外については、費目ごとで見ると類似団体の平均並みの数値である費目が多いが、繰出金が類似団体平均より大きく上回っているため、トータルでは類似団体の平均より高い数値となっている。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79</xdr:row>
      <xdr:rowOff>1270</xdr:rowOff>
    </xdr:to>
    <xdr:cxnSp macro="">
      <xdr:nvCxnSpPr>
        <xdr:cNvPr id="426" name="直線コネクタ 425"/>
        <xdr:cNvCxnSpPr/>
      </xdr:nvCxnSpPr>
      <xdr:spPr>
        <a:xfrm>
          <a:off x="15671800" y="134315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31005</xdr:rowOff>
    </xdr:from>
    <xdr:ext cx="762000" cy="259045"/>
    <xdr:sp macro="" textlink="">
      <xdr:nvSpPr>
        <xdr:cNvPr id="427"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78</xdr:row>
      <xdr:rowOff>58420</xdr:rowOff>
    </xdr:to>
    <xdr:cxnSp macro="">
      <xdr:nvCxnSpPr>
        <xdr:cNvPr id="429" name="直線コネクタ 428"/>
        <xdr:cNvCxnSpPr/>
      </xdr:nvCxnSpPr>
      <xdr:spPr>
        <a:xfrm>
          <a:off x="14782800" y="133126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31" name="テキスト ボックス 430"/>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110998</xdr:rowOff>
    </xdr:from>
    <xdr:to>
      <xdr:col>73</xdr:col>
      <xdr:colOff>180975</xdr:colOff>
      <xdr:row>77</xdr:row>
      <xdr:rowOff>138430</xdr:rowOff>
    </xdr:to>
    <xdr:cxnSp macro="">
      <xdr:nvCxnSpPr>
        <xdr:cNvPr id="432" name="直線コネクタ 431"/>
        <xdr:cNvCxnSpPr/>
      </xdr:nvCxnSpPr>
      <xdr:spPr>
        <a:xfrm flipV="1">
          <a:off x="13893800" y="133126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4" name="テキスト ボックス 433"/>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56135</xdr:rowOff>
    </xdr:from>
    <xdr:to>
      <xdr:col>69</xdr:col>
      <xdr:colOff>92075</xdr:colOff>
      <xdr:row>77</xdr:row>
      <xdr:rowOff>138430</xdr:rowOff>
    </xdr:to>
    <xdr:cxnSp macro="">
      <xdr:nvCxnSpPr>
        <xdr:cNvPr id="435" name="直線コネクタ 434"/>
        <xdr:cNvCxnSpPr/>
      </xdr:nvCxnSpPr>
      <xdr:spPr>
        <a:xfrm>
          <a:off x="13004800" y="13257785"/>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121920</xdr:rowOff>
    </xdr:from>
    <xdr:to>
      <xdr:col>82</xdr:col>
      <xdr:colOff>158750</xdr:colOff>
      <xdr:row>79</xdr:row>
      <xdr:rowOff>52070</xdr:rowOff>
    </xdr:to>
    <xdr:sp macro="" textlink="">
      <xdr:nvSpPr>
        <xdr:cNvPr id="445" name="楕円 444"/>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93997</xdr:rowOff>
    </xdr:from>
    <xdr:ext cx="762000" cy="259045"/>
    <xdr:sp macro="" textlink="">
      <xdr:nvSpPr>
        <xdr:cNvPr id="446"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7" name="楕円 446"/>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8" name="テキスト ボックス 447"/>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60198</xdr:rowOff>
    </xdr:from>
    <xdr:to>
      <xdr:col>74</xdr:col>
      <xdr:colOff>31750</xdr:colOff>
      <xdr:row>77</xdr:row>
      <xdr:rowOff>161798</xdr:rowOff>
    </xdr:to>
    <xdr:sp macro="" textlink="">
      <xdr:nvSpPr>
        <xdr:cNvPr id="449" name="楕円 448"/>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146575</xdr:rowOff>
    </xdr:from>
    <xdr:ext cx="762000" cy="259045"/>
    <xdr:sp macro="" textlink="">
      <xdr:nvSpPr>
        <xdr:cNvPr id="450" name="テキスト ボックス 449"/>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87630</xdr:rowOff>
    </xdr:from>
    <xdr:to>
      <xdr:col>69</xdr:col>
      <xdr:colOff>142875</xdr:colOff>
      <xdr:row>78</xdr:row>
      <xdr:rowOff>17780</xdr:rowOff>
    </xdr:to>
    <xdr:sp macro="" textlink="">
      <xdr:nvSpPr>
        <xdr:cNvPr id="451" name="楕円 450"/>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52" name="テキスト ボックス 451"/>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3" name="楕円 452"/>
        <xdr:cNvSpPr/>
      </xdr:nvSpPr>
      <xdr:spPr>
        <a:xfrm>
          <a:off x="12954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54" name="テキスト ボックス 453"/>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80145</xdr:rowOff>
    </xdr:from>
    <xdr:to>
      <xdr:col>29</xdr:col>
      <xdr:colOff>127000</xdr:colOff>
      <xdr:row>17</xdr:row>
      <xdr:rowOff>88105</xdr:rowOff>
    </xdr:to>
    <xdr:cxnSp macro="">
      <xdr:nvCxnSpPr>
        <xdr:cNvPr id="47" name="直線コネクタ 46"/>
        <xdr:cNvCxnSpPr/>
      </xdr:nvCxnSpPr>
      <xdr:spPr bwMode="auto">
        <a:xfrm flipV="1">
          <a:off x="5003800" y="3042420"/>
          <a:ext cx="647700" cy="7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84127</xdr:rowOff>
    </xdr:from>
    <xdr:to>
      <xdr:col>26</xdr:col>
      <xdr:colOff>50800</xdr:colOff>
      <xdr:row>17</xdr:row>
      <xdr:rowOff>88105</xdr:rowOff>
    </xdr:to>
    <xdr:cxnSp macro="">
      <xdr:nvCxnSpPr>
        <xdr:cNvPr id="50" name="直線コネクタ 49"/>
        <xdr:cNvCxnSpPr/>
      </xdr:nvCxnSpPr>
      <xdr:spPr bwMode="auto">
        <a:xfrm>
          <a:off x="4305300" y="3046402"/>
          <a:ext cx="698500" cy="3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84127</xdr:rowOff>
    </xdr:from>
    <xdr:to>
      <xdr:col>22</xdr:col>
      <xdr:colOff>114300</xdr:colOff>
      <xdr:row>17</xdr:row>
      <xdr:rowOff>86097</xdr:rowOff>
    </xdr:to>
    <xdr:cxnSp macro="">
      <xdr:nvCxnSpPr>
        <xdr:cNvPr id="53" name="直線コネクタ 52"/>
        <xdr:cNvCxnSpPr/>
      </xdr:nvCxnSpPr>
      <xdr:spPr bwMode="auto">
        <a:xfrm flipV="1">
          <a:off x="3606800" y="3046402"/>
          <a:ext cx="698500" cy="1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86097</xdr:rowOff>
    </xdr:from>
    <xdr:to>
      <xdr:col>18</xdr:col>
      <xdr:colOff>177800</xdr:colOff>
      <xdr:row>17</xdr:row>
      <xdr:rowOff>88973</xdr:rowOff>
    </xdr:to>
    <xdr:cxnSp macro="">
      <xdr:nvCxnSpPr>
        <xdr:cNvPr id="56" name="直線コネクタ 55"/>
        <xdr:cNvCxnSpPr/>
      </xdr:nvCxnSpPr>
      <xdr:spPr bwMode="auto">
        <a:xfrm flipV="1">
          <a:off x="2908300" y="3048372"/>
          <a:ext cx="698500" cy="2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130432</xdr:rowOff>
    </xdr:from>
    <xdr:ext cx="762000" cy="259045"/>
    <xdr:sp macro="" textlink="">
      <xdr:nvSpPr>
        <xdr:cNvPr id="58" name="テキスト ボックス 57"/>
        <xdr:cNvSpPr txBox="1"/>
      </xdr:nvSpPr>
      <xdr:spPr>
        <a:xfrm>
          <a:off x="32258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144034</xdr:rowOff>
    </xdr:from>
    <xdr:ext cx="762000" cy="259045"/>
    <xdr:sp macro="" textlink="">
      <xdr:nvSpPr>
        <xdr:cNvPr id="60" name="テキスト ボックス 59"/>
        <xdr:cNvSpPr txBox="1"/>
      </xdr:nvSpPr>
      <xdr:spPr>
        <a:xfrm>
          <a:off x="2527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29345</xdr:rowOff>
    </xdr:from>
    <xdr:to>
      <xdr:col>29</xdr:col>
      <xdr:colOff>177800</xdr:colOff>
      <xdr:row>17</xdr:row>
      <xdr:rowOff>130945</xdr:rowOff>
    </xdr:to>
    <xdr:sp macro="" textlink="">
      <xdr:nvSpPr>
        <xdr:cNvPr id="66" name="楕円 65"/>
        <xdr:cNvSpPr/>
      </xdr:nvSpPr>
      <xdr:spPr bwMode="auto">
        <a:xfrm>
          <a:off x="5600700" y="299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1422</xdr:rowOff>
    </xdr:from>
    <xdr:ext cx="762000" cy="259045"/>
    <xdr:sp macro="" textlink="">
      <xdr:nvSpPr>
        <xdr:cNvPr id="67" name="人口1人当たり決算額の推移該当値テキスト130"/>
        <xdr:cNvSpPr txBox="1"/>
      </xdr:nvSpPr>
      <xdr:spPr>
        <a:xfrm>
          <a:off x="5740400" y="296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37305</xdr:rowOff>
    </xdr:from>
    <xdr:to>
      <xdr:col>26</xdr:col>
      <xdr:colOff>101600</xdr:colOff>
      <xdr:row>17</xdr:row>
      <xdr:rowOff>138905</xdr:rowOff>
    </xdr:to>
    <xdr:sp macro="" textlink="">
      <xdr:nvSpPr>
        <xdr:cNvPr id="68" name="楕円 67"/>
        <xdr:cNvSpPr/>
      </xdr:nvSpPr>
      <xdr:spPr bwMode="auto">
        <a:xfrm>
          <a:off x="4953000" y="2999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123682</xdr:rowOff>
    </xdr:from>
    <xdr:ext cx="736600" cy="259045"/>
    <xdr:sp macro="" textlink="">
      <xdr:nvSpPr>
        <xdr:cNvPr id="69" name="テキスト ボックス 68"/>
        <xdr:cNvSpPr txBox="1"/>
      </xdr:nvSpPr>
      <xdr:spPr>
        <a:xfrm>
          <a:off x="4622800" y="3085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33327</xdr:rowOff>
    </xdr:from>
    <xdr:to>
      <xdr:col>22</xdr:col>
      <xdr:colOff>165100</xdr:colOff>
      <xdr:row>17</xdr:row>
      <xdr:rowOff>134927</xdr:rowOff>
    </xdr:to>
    <xdr:sp macro="" textlink="">
      <xdr:nvSpPr>
        <xdr:cNvPr id="70" name="楕円 69"/>
        <xdr:cNvSpPr/>
      </xdr:nvSpPr>
      <xdr:spPr bwMode="auto">
        <a:xfrm>
          <a:off x="4254500" y="299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145104</xdr:rowOff>
    </xdr:from>
    <xdr:ext cx="762000" cy="259045"/>
    <xdr:sp macro="" textlink="">
      <xdr:nvSpPr>
        <xdr:cNvPr id="71" name="テキスト ボックス 70"/>
        <xdr:cNvSpPr txBox="1"/>
      </xdr:nvSpPr>
      <xdr:spPr>
        <a:xfrm>
          <a:off x="3924300" y="276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35297</xdr:rowOff>
    </xdr:from>
    <xdr:to>
      <xdr:col>19</xdr:col>
      <xdr:colOff>38100</xdr:colOff>
      <xdr:row>17</xdr:row>
      <xdr:rowOff>136897</xdr:rowOff>
    </xdr:to>
    <xdr:sp macro="" textlink="">
      <xdr:nvSpPr>
        <xdr:cNvPr id="72" name="楕円 71"/>
        <xdr:cNvSpPr/>
      </xdr:nvSpPr>
      <xdr:spPr bwMode="auto">
        <a:xfrm>
          <a:off x="3556000" y="2997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121674</xdr:rowOff>
    </xdr:from>
    <xdr:ext cx="762000" cy="259045"/>
    <xdr:sp macro="" textlink="">
      <xdr:nvSpPr>
        <xdr:cNvPr id="73" name="テキスト ボックス 72"/>
        <xdr:cNvSpPr txBox="1"/>
      </xdr:nvSpPr>
      <xdr:spPr>
        <a:xfrm>
          <a:off x="3225800" y="308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38173</xdr:rowOff>
    </xdr:from>
    <xdr:to>
      <xdr:col>15</xdr:col>
      <xdr:colOff>101600</xdr:colOff>
      <xdr:row>17</xdr:row>
      <xdr:rowOff>139773</xdr:rowOff>
    </xdr:to>
    <xdr:sp macro="" textlink="">
      <xdr:nvSpPr>
        <xdr:cNvPr id="74" name="楕円 73"/>
        <xdr:cNvSpPr/>
      </xdr:nvSpPr>
      <xdr:spPr bwMode="auto">
        <a:xfrm>
          <a:off x="2857500" y="3000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124550</xdr:rowOff>
    </xdr:from>
    <xdr:ext cx="762000" cy="259045"/>
    <xdr:sp macro="" textlink="">
      <xdr:nvSpPr>
        <xdr:cNvPr id="75" name="テキスト ボックス 74"/>
        <xdr:cNvSpPr txBox="1"/>
      </xdr:nvSpPr>
      <xdr:spPr>
        <a:xfrm>
          <a:off x="2527300" y="308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36540</xdr:rowOff>
    </xdr:from>
    <xdr:to>
      <xdr:col>29</xdr:col>
      <xdr:colOff>127000</xdr:colOff>
      <xdr:row>37</xdr:row>
      <xdr:rowOff>51676</xdr:rowOff>
    </xdr:to>
    <xdr:cxnSp macro="">
      <xdr:nvCxnSpPr>
        <xdr:cNvPr id="111" name="直線コネクタ 110"/>
        <xdr:cNvCxnSpPr/>
      </xdr:nvCxnSpPr>
      <xdr:spPr bwMode="auto">
        <a:xfrm>
          <a:off x="5003800" y="7161240"/>
          <a:ext cx="647700" cy="15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41256</xdr:rowOff>
    </xdr:from>
    <xdr:ext cx="762000" cy="259045"/>
    <xdr:sp macro="" textlink="">
      <xdr:nvSpPr>
        <xdr:cNvPr id="112" name="人口1人当たり決算額の推移平均値テキスト445"/>
        <xdr:cNvSpPr txBox="1"/>
      </xdr:nvSpPr>
      <xdr:spPr>
        <a:xfrm>
          <a:off x="5740400" y="7165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36540</xdr:rowOff>
    </xdr:from>
    <xdr:to>
      <xdr:col>26</xdr:col>
      <xdr:colOff>50800</xdr:colOff>
      <xdr:row>37</xdr:row>
      <xdr:rowOff>121693</xdr:rowOff>
    </xdr:to>
    <xdr:cxnSp macro="">
      <xdr:nvCxnSpPr>
        <xdr:cNvPr id="114" name="直線コネクタ 113"/>
        <xdr:cNvCxnSpPr/>
      </xdr:nvCxnSpPr>
      <xdr:spPr bwMode="auto">
        <a:xfrm flipV="1">
          <a:off x="4305300" y="7161240"/>
          <a:ext cx="698500" cy="85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151082</xdr:rowOff>
    </xdr:from>
    <xdr:ext cx="736600" cy="259045"/>
    <xdr:sp macro="" textlink="">
      <xdr:nvSpPr>
        <xdr:cNvPr id="116" name="テキスト ボックス 115"/>
        <xdr:cNvSpPr txBox="1"/>
      </xdr:nvSpPr>
      <xdr:spPr>
        <a:xfrm>
          <a:off x="4622800" y="7275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116974</xdr:rowOff>
    </xdr:from>
    <xdr:to>
      <xdr:col>22</xdr:col>
      <xdr:colOff>114300</xdr:colOff>
      <xdr:row>37</xdr:row>
      <xdr:rowOff>121693</xdr:rowOff>
    </xdr:to>
    <xdr:cxnSp macro="">
      <xdr:nvCxnSpPr>
        <xdr:cNvPr id="117" name="直線コネクタ 116"/>
        <xdr:cNvCxnSpPr/>
      </xdr:nvCxnSpPr>
      <xdr:spPr bwMode="auto">
        <a:xfrm>
          <a:off x="3606800" y="7241674"/>
          <a:ext cx="698500" cy="4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161401</xdr:rowOff>
    </xdr:from>
    <xdr:ext cx="762000" cy="259045"/>
    <xdr:sp macro="" textlink="">
      <xdr:nvSpPr>
        <xdr:cNvPr id="119" name="テキスト ボックス 118"/>
        <xdr:cNvSpPr txBox="1"/>
      </xdr:nvSpPr>
      <xdr:spPr>
        <a:xfrm>
          <a:off x="3924300" y="728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60771</xdr:rowOff>
    </xdr:from>
    <xdr:to>
      <xdr:col>18</xdr:col>
      <xdr:colOff>177800</xdr:colOff>
      <xdr:row>37</xdr:row>
      <xdr:rowOff>116974</xdr:rowOff>
    </xdr:to>
    <xdr:cxnSp macro="">
      <xdr:nvCxnSpPr>
        <xdr:cNvPr id="120" name="直線コネクタ 119"/>
        <xdr:cNvCxnSpPr/>
      </xdr:nvCxnSpPr>
      <xdr:spPr bwMode="auto">
        <a:xfrm>
          <a:off x="2908300" y="7185471"/>
          <a:ext cx="698500" cy="56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287793</xdr:rowOff>
    </xdr:from>
    <xdr:ext cx="762000" cy="259045"/>
    <xdr:sp macro="" textlink="">
      <xdr:nvSpPr>
        <xdr:cNvPr id="122" name="テキスト ボックス 121"/>
        <xdr:cNvSpPr txBox="1"/>
      </xdr:nvSpPr>
      <xdr:spPr>
        <a:xfrm>
          <a:off x="3225800" y="6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247397</xdr:rowOff>
    </xdr:from>
    <xdr:ext cx="762000" cy="259045"/>
    <xdr:sp macro="" textlink="">
      <xdr:nvSpPr>
        <xdr:cNvPr id="124" name="テキスト ボックス 123"/>
        <xdr:cNvSpPr txBox="1"/>
      </xdr:nvSpPr>
      <xdr:spPr>
        <a:xfrm>
          <a:off x="2527300" y="6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876</xdr:rowOff>
    </xdr:from>
    <xdr:to>
      <xdr:col>29</xdr:col>
      <xdr:colOff>177800</xdr:colOff>
      <xdr:row>37</xdr:row>
      <xdr:rowOff>102476</xdr:rowOff>
    </xdr:to>
    <xdr:sp macro="" textlink="">
      <xdr:nvSpPr>
        <xdr:cNvPr id="130" name="楕円 129"/>
        <xdr:cNvSpPr/>
      </xdr:nvSpPr>
      <xdr:spPr bwMode="auto">
        <a:xfrm>
          <a:off x="5600700" y="7125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17403</xdr:rowOff>
    </xdr:from>
    <xdr:ext cx="762000" cy="259045"/>
    <xdr:sp macro="" textlink="">
      <xdr:nvSpPr>
        <xdr:cNvPr id="131" name="人口1人当たり決算額の推移該当値テキスト445"/>
        <xdr:cNvSpPr txBox="1"/>
      </xdr:nvSpPr>
      <xdr:spPr>
        <a:xfrm>
          <a:off x="5740400" y="697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157190</xdr:rowOff>
    </xdr:from>
    <xdr:to>
      <xdr:col>26</xdr:col>
      <xdr:colOff>101600</xdr:colOff>
      <xdr:row>37</xdr:row>
      <xdr:rowOff>87340</xdr:rowOff>
    </xdr:to>
    <xdr:sp macro="" textlink="">
      <xdr:nvSpPr>
        <xdr:cNvPr id="132" name="楕円 131"/>
        <xdr:cNvSpPr/>
      </xdr:nvSpPr>
      <xdr:spPr bwMode="auto">
        <a:xfrm>
          <a:off x="4953000" y="7110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268967</xdr:rowOff>
    </xdr:from>
    <xdr:ext cx="736600" cy="259045"/>
    <xdr:sp macro="" textlink="">
      <xdr:nvSpPr>
        <xdr:cNvPr id="133" name="テキスト ボックス 132"/>
        <xdr:cNvSpPr txBox="1"/>
      </xdr:nvSpPr>
      <xdr:spPr>
        <a:xfrm>
          <a:off x="4622800" y="6879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70893</xdr:rowOff>
    </xdr:from>
    <xdr:to>
      <xdr:col>22</xdr:col>
      <xdr:colOff>165100</xdr:colOff>
      <xdr:row>37</xdr:row>
      <xdr:rowOff>172493</xdr:rowOff>
    </xdr:to>
    <xdr:sp macro="" textlink="">
      <xdr:nvSpPr>
        <xdr:cNvPr id="134" name="楕円 133"/>
        <xdr:cNvSpPr/>
      </xdr:nvSpPr>
      <xdr:spPr bwMode="auto">
        <a:xfrm>
          <a:off x="4254500" y="7195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11220</xdr:rowOff>
    </xdr:from>
    <xdr:ext cx="762000" cy="259045"/>
    <xdr:sp macro="" textlink="">
      <xdr:nvSpPr>
        <xdr:cNvPr id="135" name="テキスト ボックス 134"/>
        <xdr:cNvSpPr txBox="1"/>
      </xdr:nvSpPr>
      <xdr:spPr>
        <a:xfrm>
          <a:off x="3924300" y="696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66174</xdr:rowOff>
    </xdr:from>
    <xdr:to>
      <xdr:col>19</xdr:col>
      <xdr:colOff>38100</xdr:colOff>
      <xdr:row>37</xdr:row>
      <xdr:rowOff>167774</xdr:rowOff>
    </xdr:to>
    <xdr:sp macro="" textlink="">
      <xdr:nvSpPr>
        <xdr:cNvPr id="136" name="楕円 135"/>
        <xdr:cNvSpPr/>
      </xdr:nvSpPr>
      <xdr:spPr bwMode="auto">
        <a:xfrm>
          <a:off x="3556000" y="7190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152551</xdr:rowOff>
    </xdr:from>
    <xdr:ext cx="762000" cy="259045"/>
    <xdr:sp macro="" textlink="">
      <xdr:nvSpPr>
        <xdr:cNvPr id="137" name="テキスト ボックス 136"/>
        <xdr:cNvSpPr txBox="1"/>
      </xdr:nvSpPr>
      <xdr:spPr>
        <a:xfrm>
          <a:off x="3225800" y="727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9971</xdr:rowOff>
    </xdr:from>
    <xdr:to>
      <xdr:col>15</xdr:col>
      <xdr:colOff>101600</xdr:colOff>
      <xdr:row>37</xdr:row>
      <xdr:rowOff>111571</xdr:rowOff>
    </xdr:to>
    <xdr:sp macro="" textlink="">
      <xdr:nvSpPr>
        <xdr:cNvPr id="138" name="楕円 137"/>
        <xdr:cNvSpPr/>
      </xdr:nvSpPr>
      <xdr:spPr bwMode="auto">
        <a:xfrm>
          <a:off x="2857500" y="713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96348</xdr:rowOff>
    </xdr:from>
    <xdr:ext cx="762000" cy="259045"/>
    <xdr:sp macro="" textlink="">
      <xdr:nvSpPr>
        <xdr:cNvPr id="139" name="テキスト ボックス 138"/>
        <xdr:cNvSpPr txBox="1"/>
      </xdr:nvSpPr>
      <xdr:spPr>
        <a:xfrm>
          <a:off x="2527300" y="722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32,504
32,344
140.05
16,449,010
16,222,878
200,113
9,707,609
18,042,118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117681</xdr:rowOff>
    </xdr:from>
    <xdr:to>
      <xdr:col>24</xdr:col>
      <xdr:colOff>63500</xdr:colOff>
      <xdr:row>36</xdr:row>
      <xdr:rowOff>123328</xdr:rowOff>
    </xdr:to>
    <xdr:cxnSp macro="">
      <xdr:nvCxnSpPr>
        <xdr:cNvPr id="58" name="直線コネクタ 57"/>
        <xdr:cNvCxnSpPr/>
      </xdr:nvCxnSpPr>
      <xdr:spPr>
        <a:xfrm>
          <a:off x="3797300" y="6289881"/>
          <a:ext cx="838200" cy="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68073</xdr:rowOff>
    </xdr:from>
    <xdr:ext cx="534377" cy="259045"/>
    <xdr:sp macro="" textlink="">
      <xdr:nvSpPr>
        <xdr:cNvPr id="59" name="人件費平均値テキスト"/>
        <xdr:cNvSpPr txBox="1"/>
      </xdr:nvSpPr>
      <xdr:spPr>
        <a:xfrm>
          <a:off x="4686300" y="606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117681</xdr:rowOff>
    </xdr:from>
    <xdr:to>
      <xdr:col>19</xdr:col>
      <xdr:colOff>177800</xdr:colOff>
      <xdr:row>36</xdr:row>
      <xdr:rowOff>123758</xdr:rowOff>
    </xdr:to>
    <xdr:cxnSp macro="">
      <xdr:nvCxnSpPr>
        <xdr:cNvPr id="61" name="直線コネクタ 60"/>
        <xdr:cNvCxnSpPr/>
      </xdr:nvCxnSpPr>
      <xdr:spPr>
        <a:xfrm flipV="1">
          <a:off x="2908300" y="6289881"/>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171434</xdr:rowOff>
    </xdr:from>
    <xdr:ext cx="534377" cy="259045"/>
    <xdr:sp macro="" textlink="">
      <xdr:nvSpPr>
        <xdr:cNvPr id="63" name="テキスト ボックス 62"/>
        <xdr:cNvSpPr txBox="1"/>
      </xdr:nvSpPr>
      <xdr:spPr>
        <a:xfrm>
          <a:off x="3530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110960</xdr:rowOff>
    </xdr:from>
    <xdr:to>
      <xdr:col>15</xdr:col>
      <xdr:colOff>50800</xdr:colOff>
      <xdr:row>36</xdr:row>
      <xdr:rowOff>123758</xdr:rowOff>
    </xdr:to>
    <xdr:cxnSp macro="">
      <xdr:nvCxnSpPr>
        <xdr:cNvPr id="64" name="直線コネクタ 63"/>
        <xdr:cNvCxnSpPr/>
      </xdr:nvCxnSpPr>
      <xdr:spPr>
        <a:xfrm>
          <a:off x="2019300" y="6283160"/>
          <a:ext cx="889000" cy="1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167129</xdr:rowOff>
    </xdr:from>
    <xdr:ext cx="534377" cy="259045"/>
    <xdr:sp macro="" textlink="">
      <xdr:nvSpPr>
        <xdr:cNvPr id="66" name="テキスト ボックス 65"/>
        <xdr:cNvSpPr txBox="1"/>
      </xdr:nvSpPr>
      <xdr:spPr>
        <a:xfrm>
          <a:off x="2641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110960</xdr:rowOff>
    </xdr:from>
    <xdr:to>
      <xdr:col>10</xdr:col>
      <xdr:colOff>114300</xdr:colOff>
      <xdr:row>36</xdr:row>
      <xdr:rowOff>131786</xdr:rowOff>
    </xdr:to>
    <xdr:cxnSp macro="">
      <xdr:nvCxnSpPr>
        <xdr:cNvPr id="67" name="直線コネクタ 66"/>
        <xdr:cNvCxnSpPr/>
      </xdr:nvCxnSpPr>
      <xdr:spPr>
        <a:xfrm flipV="1">
          <a:off x="1130300" y="6283160"/>
          <a:ext cx="889000" cy="2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164745</xdr:rowOff>
    </xdr:from>
    <xdr:ext cx="534377" cy="259045"/>
    <xdr:sp macro="" textlink="">
      <xdr:nvSpPr>
        <xdr:cNvPr id="69" name="テキスト ボックス 68"/>
        <xdr:cNvSpPr txBox="1"/>
      </xdr:nvSpPr>
      <xdr:spPr>
        <a:xfrm>
          <a:off x="1752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169674</xdr:rowOff>
    </xdr:from>
    <xdr:ext cx="534377" cy="259045"/>
    <xdr:sp macro="" textlink="">
      <xdr:nvSpPr>
        <xdr:cNvPr id="71" name="テキスト ボックス 70"/>
        <xdr:cNvSpPr txBox="1"/>
      </xdr:nvSpPr>
      <xdr:spPr>
        <a:xfrm>
          <a:off x="863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72528</xdr:rowOff>
    </xdr:from>
    <xdr:to>
      <xdr:col>24</xdr:col>
      <xdr:colOff>114300</xdr:colOff>
      <xdr:row>37</xdr:row>
      <xdr:rowOff>2678</xdr:rowOff>
    </xdr:to>
    <xdr:sp macro="" textlink="">
      <xdr:nvSpPr>
        <xdr:cNvPr id="77" name="楕円 76"/>
        <xdr:cNvSpPr/>
      </xdr:nvSpPr>
      <xdr:spPr>
        <a:xfrm>
          <a:off x="4584700" y="62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23624</xdr:rowOff>
    </xdr:from>
    <xdr:ext cx="534377" cy="259045"/>
    <xdr:sp macro="" textlink="">
      <xdr:nvSpPr>
        <xdr:cNvPr id="78" name="人件費該当値テキスト"/>
        <xdr:cNvSpPr txBox="1"/>
      </xdr:nvSpPr>
      <xdr:spPr>
        <a:xfrm>
          <a:off x="4686300" y="619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66881</xdr:rowOff>
    </xdr:from>
    <xdr:to>
      <xdr:col>20</xdr:col>
      <xdr:colOff>38100</xdr:colOff>
      <xdr:row>36</xdr:row>
      <xdr:rowOff>168481</xdr:rowOff>
    </xdr:to>
    <xdr:sp macro="" textlink="">
      <xdr:nvSpPr>
        <xdr:cNvPr id="79" name="楕円 78"/>
        <xdr:cNvSpPr/>
      </xdr:nvSpPr>
      <xdr:spPr>
        <a:xfrm>
          <a:off x="3746500" y="623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159608</xdr:rowOff>
    </xdr:from>
    <xdr:ext cx="534377" cy="259045"/>
    <xdr:sp macro="" textlink="">
      <xdr:nvSpPr>
        <xdr:cNvPr id="80" name="テキスト ボックス 79"/>
        <xdr:cNvSpPr txBox="1"/>
      </xdr:nvSpPr>
      <xdr:spPr>
        <a:xfrm>
          <a:off x="3530111" y="633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72958</xdr:rowOff>
    </xdr:from>
    <xdr:to>
      <xdr:col>15</xdr:col>
      <xdr:colOff>101600</xdr:colOff>
      <xdr:row>37</xdr:row>
      <xdr:rowOff>3108</xdr:rowOff>
    </xdr:to>
    <xdr:sp macro="" textlink="">
      <xdr:nvSpPr>
        <xdr:cNvPr id="81" name="楕円 80"/>
        <xdr:cNvSpPr/>
      </xdr:nvSpPr>
      <xdr:spPr>
        <a:xfrm>
          <a:off x="2857500" y="624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19635</xdr:rowOff>
    </xdr:from>
    <xdr:ext cx="534377" cy="259045"/>
    <xdr:sp macro="" textlink="">
      <xdr:nvSpPr>
        <xdr:cNvPr id="82" name="テキスト ボックス 81"/>
        <xdr:cNvSpPr txBox="1"/>
      </xdr:nvSpPr>
      <xdr:spPr>
        <a:xfrm>
          <a:off x="2641111" y="602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60160</xdr:rowOff>
    </xdr:from>
    <xdr:to>
      <xdr:col>10</xdr:col>
      <xdr:colOff>165100</xdr:colOff>
      <xdr:row>36</xdr:row>
      <xdr:rowOff>161760</xdr:rowOff>
    </xdr:to>
    <xdr:sp macro="" textlink="">
      <xdr:nvSpPr>
        <xdr:cNvPr id="83" name="楕円 82"/>
        <xdr:cNvSpPr/>
      </xdr:nvSpPr>
      <xdr:spPr>
        <a:xfrm>
          <a:off x="1968500" y="62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152887</xdr:rowOff>
    </xdr:from>
    <xdr:ext cx="534377" cy="259045"/>
    <xdr:sp macro="" textlink="">
      <xdr:nvSpPr>
        <xdr:cNvPr id="84" name="テキスト ボックス 83"/>
        <xdr:cNvSpPr txBox="1"/>
      </xdr:nvSpPr>
      <xdr:spPr>
        <a:xfrm>
          <a:off x="1752111" y="632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80986</xdr:rowOff>
    </xdr:from>
    <xdr:to>
      <xdr:col>6</xdr:col>
      <xdr:colOff>38100</xdr:colOff>
      <xdr:row>37</xdr:row>
      <xdr:rowOff>11136</xdr:rowOff>
    </xdr:to>
    <xdr:sp macro="" textlink="">
      <xdr:nvSpPr>
        <xdr:cNvPr id="85" name="楕円 84"/>
        <xdr:cNvSpPr/>
      </xdr:nvSpPr>
      <xdr:spPr>
        <a:xfrm>
          <a:off x="1079500" y="625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2263</xdr:rowOff>
    </xdr:from>
    <xdr:ext cx="534377" cy="259045"/>
    <xdr:sp macro="" textlink="">
      <xdr:nvSpPr>
        <xdr:cNvPr id="86" name="テキスト ボックス 85"/>
        <xdr:cNvSpPr txBox="1"/>
      </xdr:nvSpPr>
      <xdr:spPr>
        <a:xfrm>
          <a:off x="863111" y="634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798</xdr:rowOff>
    </xdr:from>
    <xdr:to>
      <xdr:col>24</xdr:col>
      <xdr:colOff>63500</xdr:colOff>
      <xdr:row>58</xdr:row>
      <xdr:rowOff>14558</xdr:rowOff>
    </xdr:to>
    <xdr:cxnSp macro="">
      <xdr:nvCxnSpPr>
        <xdr:cNvPr id="118" name="直線コネクタ 117"/>
        <xdr:cNvCxnSpPr/>
      </xdr:nvCxnSpPr>
      <xdr:spPr>
        <a:xfrm>
          <a:off x="3797300" y="9944898"/>
          <a:ext cx="8382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798</xdr:rowOff>
    </xdr:from>
    <xdr:to>
      <xdr:col>19</xdr:col>
      <xdr:colOff>177800</xdr:colOff>
      <xdr:row>58</xdr:row>
      <xdr:rowOff>11543</xdr:rowOff>
    </xdr:to>
    <xdr:cxnSp macro="">
      <xdr:nvCxnSpPr>
        <xdr:cNvPr id="121" name="直線コネクタ 120"/>
        <xdr:cNvCxnSpPr/>
      </xdr:nvCxnSpPr>
      <xdr:spPr>
        <a:xfrm flipV="1">
          <a:off x="2908300" y="9944898"/>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11543</xdr:rowOff>
    </xdr:from>
    <xdr:to>
      <xdr:col>15</xdr:col>
      <xdr:colOff>50800</xdr:colOff>
      <xdr:row>58</xdr:row>
      <xdr:rowOff>72121</xdr:rowOff>
    </xdr:to>
    <xdr:cxnSp macro="">
      <xdr:nvCxnSpPr>
        <xdr:cNvPr id="124" name="直線コネクタ 123"/>
        <xdr:cNvCxnSpPr/>
      </xdr:nvCxnSpPr>
      <xdr:spPr>
        <a:xfrm flipV="1">
          <a:off x="2019300" y="9955643"/>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148658</xdr:rowOff>
    </xdr:from>
    <xdr:ext cx="534377" cy="259045"/>
    <xdr:sp macro="" textlink="">
      <xdr:nvSpPr>
        <xdr:cNvPr id="126" name="テキスト ボックス 125"/>
        <xdr:cNvSpPr txBox="1"/>
      </xdr:nvSpPr>
      <xdr:spPr>
        <a:xfrm>
          <a:off x="2641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72121</xdr:rowOff>
    </xdr:from>
    <xdr:to>
      <xdr:col>10</xdr:col>
      <xdr:colOff>114300</xdr:colOff>
      <xdr:row>58</xdr:row>
      <xdr:rowOff>105921</xdr:rowOff>
    </xdr:to>
    <xdr:cxnSp macro="">
      <xdr:nvCxnSpPr>
        <xdr:cNvPr id="127" name="直線コネクタ 126"/>
        <xdr:cNvCxnSpPr/>
      </xdr:nvCxnSpPr>
      <xdr:spPr>
        <a:xfrm flipV="1">
          <a:off x="1130300" y="10016221"/>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93032</xdr:rowOff>
    </xdr:from>
    <xdr:ext cx="534377" cy="259045"/>
    <xdr:sp macro="" textlink="">
      <xdr:nvSpPr>
        <xdr:cNvPr id="129" name="テキスト ボックス 128"/>
        <xdr:cNvSpPr txBox="1"/>
      </xdr:nvSpPr>
      <xdr:spPr>
        <a:xfrm>
          <a:off x="1752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110754</xdr:rowOff>
    </xdr:from>
    <xdr:ext cx="534377" cy="259045"/>
    <xdr:sp macro="" textlink="">
      <xdr:nvSpPr>
        <xdr:cNvPr id="131" name="テキスト ボックス 130"/>
        <xdr:cNvSpPr txBox="1"/>
      </xdr:nvSpPr>
      <xdr:spPr>
        <a:xfrm>
          <a:off x="863111" y="95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135208</xdr:rowOff>
    </xdr:from>
    <xdr:to>
      <xdr:col>24</xdr:col>
      <xdr:colOff>114300</xdr:colOff>
      <xdr:row>58</xdr:row>
      <xdr:rowOff>65358</xdr:rowOff>
    </xdr:to>
    <xdr:sp macro="" textlink="">
      <xdr:nvSpPr>
        <xdr:cNvPr id="137" name="楕円 136"/>
        <xdr:cNvSpPr/>
      </xdr:nvSpPr>
      <xdr:spPr>
        <a:xfrm>
          <a:off x="4584700" y="990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113635</xdr:rowOff>
    </xdr:from>
    <xdr:ext cx="534377" cy="259045"/>
    <xdr:sp macro="" textlink="">
      <xdr:nvSpPr>
        <xdr:cNvPr id="138" name="物件費該当値テキスト"/>
        <xdr:cNvSpPr txBox="1"/>
      </xdr:nvSpPr>
      <xdr:spPr>
        <a:xfrm>
          <a:off x="4686300" y="988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121448</xdr:rowOff>
    </xdr:from>
    <xdr:to>
      <xdr:col>20</xdr:col>
      <xdr:colOff>38100</xdr:colOff>
      <xdr:row>58</xdr:row>
      <xdr:rowOff>51598</xdr:rowOff>
    </xdr:to>
    <xdr:sp macro="" textlink="">
      <xdr:nvSpPr>
        <xdr:cNvPr id="139" name="楕円 138"/>
        <xdr:cNvSpPr/>
      </xdr:nvSpPr>
      <xdr:spPr>
        <a:xfrm>
          <a:off x="3746500" y="98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42725</xdr:rowOff>
    </xdr:from>
    <xdr:ext cx="534377" cy="259045"/>
    <xdr:sp macro="" textlink="">
      <xdr:nvSpPr>
        <xdr:cNvPr id="140" name="テキスト ボックス 139"/>
        <xdr:cNvSpPr txBox="1"/>
      </xdr:nvSpPr>
      <xdr:spPr>
        <a:xfrm>
          <a:off x="3530111" y="998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132193</xdr:rowOff>
    </xdr:from>
    <xdr:to>
      <xdr:col>15</xdr:col>
      <xdr:colOff>101600</xdr:colOff>
      <xdr:row>58</xdr:row>
      <xdr:rowOff>62343</xdr:rowOff>
    </xdr:to>
    <xdr:sp macro="" textlink="">
      <xdr:nvSpPr>
        <xdr:cNvPr id="141" name="楕円 140"/>
        <xdr:cNvSpPr/>
      </xdr:nvSpPr>
      <xdr:spPr>
        <a:xfrm>
          <a:off x="2857500" y="990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53470</xdr:rowOff>
    </xdr:from>
    <xdr:ext cx="534377" cy="259045"/>
    <xdr:sp macro="" textlink="">
      <xdr:nvSpPr>
        <xdr:cNvPr id="142" name="テキスト ボックス 141"/>
        <xdr:cNvSpPr txBox="1"/>
      </xdr:nvSpPr>
      <xdr:spPr>
        <a:xfrm>
          <a:off x="2641111" y="999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21321</xdr:rowOff>
    </xdr:from>
    <xdr:to>
      <xdr:col>10</xdr:col>
      <xdr:colOff>165100</xdr:colOff>
      <xdr:row>58</xdr:row>
      <xdr:rowOff>122921</xdr:rowOff>
    </xdr:to>
    <xdr:sp macro="" textlink="">
      <xdr:nvSpPr>
        <xdr:cNvPr id="143" name="楕円 142"/>
        <xdr:cNvSpPr/>
      </xdr:nvSpPr>
      <xdr:spPr>
        <a:xfrm>
          <a:off x="1968500" y="99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114048</xdr:rowOff>
    </xdr:from>
    <xdr:ext cx="534377" cy="259045"/>
    <xdr:sp macro="" textlink="">
      <xdr:nvSpPr>
        <xdr:cNvPr id="144" name="テキスト ボックス 143"/>
        <xdr:cNvSpPr txBox="1"/>
      </xdr:nvSpPr>
      <xdr:spPr>
        <a:xfrm>
          <a:off x="1752111" y="1005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55121</xdr:rowOff>
    </xdr:from>
    <xdr:to>
      <xdr:col>6</xdr:col>
      <xdr:colOff>38100</xdr:colOff>
      <xdr:row>58</xdr:row>
      <xdr:rowOff>156721</xdr:rowOff>
    </xdr:to>
    <xdr:sp macro="" textlink="">
      <xdr:nvSpPr>
        <xdr:cNvPr id="145" name="楕円 144"/>
        <xdr:cNvSpPr/>
      </xdr:nvSpPr>
      <xdr:spPr>
        <a:xfrm>
          <a:off x="1079500" y="999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147848</xdr:rowOff>
    </xdr:from>
    <xdr:ext cx="534377" cy="259045"/>
    <xdr:sp macro="" textlink="">
      <xdr:nvSpPr>
        <xdr:cNvPr id="146" name="テキスト ボックス 145"/>
        <xdr:cNvSpPr txBox="1"/>
      </xdr:nvSpPr>
      <xdr:spPr>
        <a:xfrm>
          <a:off x="863111" y="1009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69703</xdr:rowOff>
    </xdr:from>
    <xdr:to>
      <xdr:col>24</xdr:col>
      <xdr:colOff>63500</xdr:colOff>
      <xdr:row>78</xdr:row>
      <xdr:rowOff>78755</xdr:rowOff>
    </xdr:to>
    <xdr:cxnSp macro="">
      <xdr:nvCxnSpPr>
        <xdr:cNvPr id="173" name="直線コネクタ 172"/>
        <xdr:cNvCxnSpPr/>
      </xdr:nvCxnSpPr>
      <xdr:spPr>
        <a:xfrm flipV="1">
          <a:off x="3797300" y="13442803"/>
          <a:ext cx="8382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63348</xdr:rowOff>
    </xdr:from>
    <xdr:to>
      <xdr:col>19</xdr:col>
      <xdr:colOff>177800</xdr:colOff>
      <xdr:row>78</xdr:row>
      <xdr:rowOff>78755</xdr:rowOff>
    </xdr:to>
    <xdr:cxnSp macro="">
      <xdr:nvCxnSpPr>
        <xdr:cNvPr id="176" name="直線コネクタ 175"/>
        <xdr:cNvCxnSpPr/>
      </xdr:nvCxnSpPr>
      <xdr:spPr>
        <a:xfrm>
          <a:off x="2908300" y="13436448"/>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57564</xdr:rowOff>
    </xdr:from>
    <xdr:to>
      <xdr:col>15</xdr:col>
      <xdr:colOff>50800</xdr:colOff>
      <xdr:row>78</xdr:row>
      <xdr:rowOff>63348</xdr:rowOff>
    </xdr:to>
    <xdr:cxnSp macro="">
      <xdr:nvCxnSpPr>
        <xdr:cNvPr id="179" name="直線コネクタ 178"/>
        <xdr:cNvCxnSpPr/>
      </xdr:nvCxnSpPr>
      <xdr:spPr>
        <a:xfrm>
          <a:off x="2019300" y="13430664"/>
          <a:ext cx="8890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57564</xdr:rowOff>
    </xdr:from>
    <xdr:to>
      <xdr:col>10</xdr:col>
      <xdr:colOff>114300</xdr:colOff>
      <xdr:row>78</xdr:row>
      <xdr:rowOff>79487</xdr:rowOff>
    </xdr:to>
    <xdr:cxnSp macro="">
      <xdr:nvCxnSpPr>
        <xdr:cNvPr id="182" name="直線コネクタ 181"/>
        <xdr:cNvCxnSpPr/>
      </xdr:nvCxnSpPr>
      <xdr:spPr>
        <a:xfrm flipV="1">
          <a:off x="1130300" y="13430664"/>
          <a:ext cx="889000" cy="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4" name="テキスト ボックス 183"/>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6" name="テキスト ボックス 185"/>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18903</xdr:rowOff>
    </xdr:from>
    <xdr:to>
      <xdr:col>24</xdr:col>
      <xdr:colOff>114300</xdr:colOff>
      <xdr:row>78</xdr:row>
      <xdr:rowOff>120503</xdr:rowOff>
    </xdr:to>
    <xdr:sp macro="" textlink="">
      <xdr:nvSpPr>
        <xdr:cNvPr id="192" name="楕円 191"/>
        <xdr:cNvSpPr/>
      </xdr:nvSpPr>
      <xdr:spPr>
        <a:xfrm>
          <a:off x="4584700" y="1339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105280</xdr:rowOff>
    </xdr:from>
    <xdr:ext cx="469744" cy="259045"/>
    <xdr:sp macro="" textlink="">
      <xdr:nvSpPr>
        <xdr:cNvPr id="193" name="維持補修費該当値テキスト"/>
        <xdr:cNvSpPr txBox="1"/>
      </xdr:nvSpPr>
      <xdr:spPr>
        <a:xfrm>
          <a:off x="4686300" y="1330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27955</xdr:rowOff>
    </xdr:from>
    <xdr:to>
      <xdr:col>20</xdr:col>
      <xdr:colOff>38100</xdr:colOff>
      <xdr:row>78</xdr:row>
      <xdr:rowOff>129555</xdr:rowOff>
    </xdr:to>
    <xdr:sp macro="" textlink="">
      <xdr:nvSpPr>
        <xdr:cNvPr id="194" name="楕円 193"/>
        <xdr:cNvSpPr/>
      </xdr:nvSpPr>
      <xdr:spPr>
        <a:xfrm>
          <a:off x="3746500" y="134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120682</xdr:rowOff>
    </xdr:from>
    <xdr:ext cx="469744" cy="259045"/>
    <xdr:sp macro="" textlink="">
      <xdr:nvSpPr>
        <xdr:cNvPr id="195" name="テキスト ボックス 194"/>
        <xdr:cNvSpPr txBox="1"/>
      </xdr:nvSpPr>
      <xdr:spPr>
        <a:xfrm>
          <a:off x="3562428" y="134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12548</xdr:rowOff>
    </xdr:from>
    <xdr:to>
      <xdr:col>15</xdr:col>
      <xdr:colOff>101600</xdr:colOff>
      <xdr:row>78</xdr:row>
      <xdr:rowOff>114148</xdr:rowOff>
    </xdr:to>
    <xdr:sp macro="" textlink="">
      <xdr:nvSpPr>
        <xdr:cNvPr id="196" name="楕円 195"/>
        <xdr:cNvSpPr/>
      </xdr:nvSpPr>
      <xdr:spPr>
        <a:xfrm>
          <a:off x="2857500" y="133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105275</xdr:rowOff>
    </xdr:from>
    <xdr:ext cx="469744" cy="259045"/>
    <xdr:sp macro="" textlink="">
      <xdr:nvSpPr>
        <xdr:cNvPr id="197" name="テキスト ボックス 196"/>
        <xdr:cNvSpPr txBox="1"/>
      </xdr:nvSpPr>
      <xdr:spPr>
        <a:xfrm>
          <a:off x="2673428" y="1347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6764</xdr:rowOff>
    </xdr:from>
    <xdr:to>
      <xdr:col>10</xdr:col>
      <xdr:colOff>165100</xdr:colOff>
      <xdr:row>78</xdr:row>
      <xdr:rowOff>108364</xdr:rowOff>
    </xdr:to>
    <xdr:sp macro="" textlink="">
      <xdr:nvSpPr>
        <xdr:cNvPr id="198" name="楕円 197"/>
        <xdr:cNvSpPr/>
      </xdr:nvSpPr>
      <xdr:spPr>
        <a:xfrm>
          <a:off x="1968500" y="1337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99491</xdr:rowOff>
    </xdr:from>
    <xdr:ext cx="469744" cy="259045"/>
    <xdr:sp macro="" textlink="">
      <xdr:nvSpPr>
        <xdr:cNvPr id="199" name="テキスト ボックス 198"/>
        <xdr:cNvSpPr txBox="1"/>
      </xdr:nvSpPr>
      <xdr:spPr>
        <a:xfrm>
          <a:off x="1784428" y="1347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28687</xdr:rowOff>
    </xdr:from>
    <xdr:to>
      <xdr:col>6</xdr:col>
      <xdr:colOff>38100</xdr:colOff>
      <xdr:row>78</xdr:row>
      <xdr:rowOff>130287</xdr:rowOff>
    </xdr:to>
    <xdr:sp macro="" textlink="">
      <xdr:nvSpPr>
        <xdr:cNvPr id="200" name="楕円 199"/>
        <xdr:cNvSpPr/>
      </xdr:nvSpPr>
      <xdr:spPr>
        <a:xfrm>
          <a:off x="1079500" y="1340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121414</xdr:rowOff>
    </xdr:from>
    <xdr:ext cx="469744" cy="259045"/>
    <xdr:sp macro="" textlink="">
      <xdr:nvSpPr>
        <xdr:cNvPr id="201" name="テキスト ボックス 200"/>
        <xdr:cNvSpPr txBox="1"/>
      </xdr:nvSpPr>
      <xdr:spPr>
        <a:xfrm>
          <a:off x="895428" y="1349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52741</xdr:rowOff>
    </xdr:from>
    <xdr:to>
      <xdr:col>24</xdr:col>
      <xdr:colOff>63500</xdr:colOff>
      <xdr:row>97</xdr:row>
      <xdr:rowOff>53418</xdr:rowOff>
    </xdr:to>
    <xdr:cxnSp macro="">
      <xdr:nvCxnSpPr>
        <xdr:cNvPr id="231" name="直線コネクタ 230"/>
        <xdr:cNvCxnSpPr/>
      </xdr:nvCxnSpPr>
      <xdr:spPr>
        <a:xfrm>
          <a:off x="3797300" y="16683391"/>
          <a:ext cx="8382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52741</xdr:rowOff>
    </xdr:from>
    <xdr:to>
      <xdr:col>19</xdr:col>
      <xdr:colOff>177800</xdr:colOff>
      <xdr:row>97</xdr:row>
      <xdr:rowOff>91686</xdr:rowOff>
    </xdr:to>
    <xdr:cxnSp macro="">
      <xdr:nvCxnSpPr>
        <xdr:cNvPr id="234" name="直線コネクタ 233"/>
        <xdr:cNvCxnSpPr/>
      </xdr:nvCxnSpPr>
      <xdr:spPr>
        <a:xfrm flipV="1">
          <a:off x="2908300" y="16683391"/>
          <a:ext cx="889000" cy="3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91686</xdr:rowOff>
    </xdr:from>
    <xdr:to>
      <xdr:col>15</xdr:col>
      <xdr:colOff>50800</xdr:colOff>
      <xdr:row>97</xdr:row>
      <xdr:rowOff>102088</xdr:rowOff>
    </xdr:to>
    <xdr:cxnSp macro="">
      <xdr:nvCxnSpPr>
        <xdr:cNvPr id="237" name="直線コネクタ 236"/>
        <xdr:cNvCxnSpPr/>
      </xdr:nvCxnSpPr>
      <xdr:spPr>
        <a:xfrm flipV="1">
          <a:off x="2019300" y="16722336"/>
          <a:ext cx="889000" cy="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102088</xdr:rowOff>
    </xdr:from>
    <xdr:to>
      <xdr:col>10</xdr:col>
      <xdr:colOff>114300</xdr:colOff>
      <xdr:row>97</xdr:row>
      <xdr:rowOff>136385</xdr:rowOff>
    </xdr:to>
    <xdr:cxnSp macro="">
      <xdr:nvCxnSpPr>
        <xdr:cNvPr id="240" name="直線コネクタ 239"/>
        <xdr:cNvCxnSpPr/>
      </xdr:nvCxnSpPr>
      <xdr:spPr>
        <a:xfrm flipV="1">
          <a:off x="1130300" y="16732738"/>
          <a:ext cx="889000" cy="3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156139</xdr:rowOff>
    </xdr:from>
    <xdr:ext cx="534377" cy="259045"/>
    <xdr:sp macro="" textlink="">
      <xdr:nvSpPr>
        <xdr:cNvPr id="242" name="テキスト ボックス 241"/>
        <xdr:cNvSpPr txBox="1"/>
      </xdr:nvSpPr>
      <xdr:spPr>
        <a:xfrm>
          <a:off x="1752111" y="167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30819</xdr:rowOff>
    </xdr:from>
    <xdr:ext cx="534377" cy="259045"/>
    <xdr:sp macro="" textlink="">
      <xdr:nvSpPr>
        <xdr:cNvPr id="244" name="テキスト ボックス 243"/>
        <xdr:cNvSpPr txBox="1"/>
      </xdr:nvSpPr>
      <xdr:spPr>
        <a:xfrm>
          <a:off x="863111" y="168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2618</xdr:rowOff>
    </xdr:from>
    <xdr:to>
      <xdr:col>24</xdr:col>
      <xdr:colOff>114300</xdr:colOff>
      <xdr:row>97</xdr:row>
      <xdr:rowOff>104218</xdr:rowOff>
    </xdr:to>
    <xdr:sp macro="" textlink="">
      <xdr:nvSpPr>
        <xdr:cNvPr id="250" name="楕円 249"/>
        <xdr:cNvSpPr/>
      </xdr:nvSpPr>
      <xdr:spPr>
        <a:xfrm>
          <a:off x="4584700" y="166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152495</xdr:rowOff>
    </xdr:from>
    <xdr:ext cx="534377" cy="259045"/>
    <xdr:sp macro="" textlink="">
      <xdr:nvSpPr>
        <xdr:cNvPr id="251" name="扶助費該当値テキスト"/>
        <xdr:cNvSpPr txBox="1"/>
      </xdr:nvSpPr>
      <xdr:spPr>
        <a:xfrm>
          <a:off x="4686300" y="166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1941</xdr:rowOff>
    </xdr:from>
    <xdr:to>
      <xdr:col>20</xdr:col>
      <xdr:colOff>38100</xdr:colOff>
      <xdr:row>97</xdr:row>
      <xdr:rowOff>103541</xdr:rowOff>
    </xdr:to>
    <xdr:sp macro="" textlink="">
      <xdr:nvSpPr>
        <xdr:cNvPr id="252" name="楕円 251"/>
        <xdr:cNvSpPr/>
      </xdr:nvSpPr>
      <xdr:spPr>
        <a:xfrm>
          <a:off x="3746500" y="1663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94668</xdr:rowOff>
    </xdr:from>
    <xdr:ext cx="534377" cy="259045"/>
    <xdr:sp macro="" textlink="">
      <xdr:nvSpPr>
        <xdr:cNvPr id="253" name="テキスト ボックス 252"/>
        <xdr:cNvSpPr txBox="1"/>
      </xdr:nvSpPr>
      <xdr:spPr>
        <a:xfrm>
          <a:off x="3530111" y="167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40886</xdr:rowOff>
    </xdr:from>
    <xdr:to>
      <xdr:col>15</xdr:col>
      <xdr:colOff>101600</xdr:colOff>
      <xdr:row>97</xdr:row>
      <xdr:rowOff>142486</xdr:rowOff>
    </xdr:to>
    <xdr:sp macro="" textlink="">
      <xdr:nvSpPr>
        <xdr:cNvPr id="254" name="楕円 253"/>
        <xdr:cNvSpPr/>
      </xdr:nvSpPr>
      <xdr:spPr>
        <a:xfrm>
          <a:off x="2857500" y="1667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133613</xdr:rowOff>
    </xdr:from>
    <xdr:ext cx="534377" cy="259045"/>
    <xdr:sp macro="" textlink="">
      <xdr:nvSpPr>
        <xdr:cNvPr id="255" name="テキスト ボックス 254"/>
        <xdr:cNvSpPr txBox="1"/>
      </xdr:nvSpPr>
      <xdr:spPr>
        <a:xfrm>
          <a:off x="2641111" y="1676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51288</xdr:rowOff>
    </xdr:from>
    <xdr:to>
      <xdr:col>10</xdr:col>
      <xdr:colOff>165100</xdr:colOff>
      <xdr:row>97</xdr:row>
      <xdr:rowOff>152888</xdr:rowOff>
    </xdr:to>
    <xdr:sp macro="" textlink="">
      <xdr:nvSpPr>
        <xdr:cNvPr id="256" name="楕円 255"/>
        <xdr:cNvSpPr/>
      </xdr:nvSpPr>
      <xdr:spPr>
        <a:xfrm>
          <a:off x="1968500" y="166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169415</xdr:rowOff>
    </xdr:from>
    <xdr:ext cx="534377" cy="259045"/>
    <xdr:sp macro="" textlink="">
      <xdr:nvSpPr>
        <xdr:cNvPr id="257" name="テキスト ボックス 256"/>
        <xdr:cNvSpPr txBox="1"/>
      </xdr:nvSpPr>
      <xdr:spPr>
        <a:xfrm>
          <a:off x="1752111" y="16457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85585</xdr:rowOff>
    </xdr:from>
    <xdr:to>
      <xdr:col>6</xdr:col>
      <xdr:colOff>38100</xdr:colOff>
      <xdr:row>98</xdr:row>
      <xdr:rowOff>15735</xdr:rowOff>
    </xdr:to>
    <xdr:sp macro="" textlink="">
      <xdr:nvSpPr>
        <xdr:cNvPr id="258" name="楕円 257"/>
        <xdr:cNvSpPr/>
      </xdr:nvSpPr>
      <xdr:spPr>
        <a:xfrm>
          <a:off x="1079500" y="167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32262</xdr:rowOff>
    </xdr:from>
    <xdr:ext cx="534377" cy="259045"/>
    <xdr:sp macro="" textlink="">
      <xdr:nvSpPr>
        <xdr:cNvPr id="259" name="テキスト ボックス 258"/>
        <xdr:cNvSpPr txBox="1"/>
      </xdr:nvSpPr>
      <xdr:spPr>
        <a:xfrm>
          <a:off x="863111" y="1649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105127</xdr:rowOff>
    </xdr:from>
    <xdr:to>
      <xdr:col>55</xdr:col>
      <xdr:colOff>0</xdr:colOff>
      <xdr:row>37</xdr:row>
      <xdr:rowOff>160155</xdr:rowOff>
    </xdr:to>
    <xdr:cxnSp macro="">
      <xdr:nvCxnSpPr>
        <xdr:cNvPr id="291" name="直線コネクタ 290"/>
        <xdr:cNvCxnSpPr/>
      </xdr:nvCxnSpPr>
      <xdr:spPr>
        <a:xfrm flipV="1">
          <a:off x="9639300" y="6448777"/>
          <a:ext cx="838200" cy="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77941</xdr:rowOff>
    </xdr:from>
    <xdr:ext cx="534377" cy="259045"/>
    <xdr:sp macro="" textlink="">
      <xdr:nvSpPr>
        <xdr:cNvPr id="292" name="補助費等平均値テキスト"/>
        <xdr:cNvSpPr txBox="1"/>
      </xdr:nvSpPr>
      <xdr:spPr>
        <a:xfrm>
          <a:off x="10528300" y="642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160155</xdr:rowOff>
    </xdr:from>
    <xdr:to>
      <xdr:col>50</xdr:col>
      <xdr:colOff>114300</xdr:colOff>
      <xdr:row>38</xdr:row>
      <xdr:rowOff>5294</xdr:rowOff>
    </xdr:to>
    <xdr:cxnSp macro="">
      <xdr:nvCxnSpPr>
        <xdr:cNvPr id="294" name="直線コネクタ 293"/>
        <xdr:cNvCxnSpPr/>
      </xdr:nvCxnSpPr>
      <xdr:spPr>
        <a:xfrm flipV="1">
          <a:off x="8750300" y="6503805"/>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35519</xdr:rowOff>
    </xdr:from>
    <xdr:ext cx="534377" cy="259045"/>
    <xdr:sp macro="" textlink="">
      <xdr:nvSpPr>
        <xdr:cNvPr id="296" name="テキスト ボックス 295"/>
        <xdr:cNvSpPr txBox="1"/>
      </xdr:nvSpPr>
      <xdr:spPr>
        <a:xfrm>
          <a:off x="9372111" y="6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5294</xdr:rowOff>
    </xdr:from>
    <xdr:to>
      <xdr:col>45</xdr:col>
      <xdr:colOff>177800</xdr:colOff>
      <xdr:row>38</xdr:row>
      <xdr:rowOff>72099</xdr:rowOff>
    </xdr:to>
    <xdr:cxnSp macro="">
      <xdr:nvCxnSpPr>
        <xdr:cNvPr id="297" name="直線コネクタ 296"/>
        <xdr:cNvCxnSpPr/>
      </xdr:nvCxnSpPr>
      <xdr:spPr>
        <a:xfrm flipV="1">
          <a:off x="7861300" y="6520394"/>
          <a:ext cx="889000" cy="6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67342</xdr:rowOff>
    </xdr:from>
    <xdr:to>
      <xdr:col>41</xdr:col>
      <xdr:colOff>50800</xdr:colOff>
      <xdr:row>38</xdr:row>
      <xdr:rowOff>72099</xdr:rowOff>
    </xdr:to>
    <xdr:cxnSp macro="">
      <xdr:nvCxnSpPr>
        <xdr:cNvPr id="300" name="直線コネクタ 299"/>
        <xdr:cNvCxnSpPr/>
      </xdr:nvCxnSpPr>
      <xdr:spPr>
        <a:xfrm>
          <a:off x="6972300" y="6582442"/>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13424</xdr:rowOff>
    </xdr:from>
    <xdr:ext cx="534377" cy="259045"/>
    <xdr:sp macro="" textlink="">
      <xdr:nvSpPr>
        <xdr:cNvPr id="302" name="テキスト ボックス 301"/>
        <xdr:cNvSpPr txBox="1"/>
      </xdr:nvSpPr>
      <xdr:spPr>
        <a:xfrm>
          <a:off x="7594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40661</xdr:rowOff>
    </xdr:from>
    <xdr:ext cx="534377" cy="259045"/>
    <xdr:sp macro="" textlink="">
      <xdr:nvSpPr>
        <xdr:cNvPr id="304" name="テキスト ボックス 303"/>
        <xdr:cNvSpPr txBox="1"/>
      </xdr:nvSpPr>
      <xdr:spPr>
        <a:xfrm>
          <a:off x="6705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54327</xdr:rowOff>
    </xdr:from>
    <xdr:to>
      <xdr:col>55</xdr:col>
      <xdr:colOff>50800</xdr:colOff>
      <xdr:row>37</xdr:row>
      <xdr:rowOff>155927</xdr:rowOff>
    </xdr:to>
    <xdr:sp macro="" textlink="">
      <xdr:nvSpPr>
        <xdr:cNvPr id="310" name="楕円 309"/>
        <xdr:cNvSpPr/>
      </xdr:nvSpPr>
      <xdr:spPr>
        <a:xfrm>
          <a:off x="10426700" y="639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77204</xdr:rowOff>
    </xdr:from>
    <xdr:ext cx="534377" cy="259045"/>
    <xdr:sp macro="" textlink="">
      <xdr:nvSpPr>
        <xdr:cNvPr id="311" name="補助費等該当値テキスト"/>
        <xdr:cNvSpPr txBox="1"/>
      </xdr:nvSpPr>
      <xdr:spPr>
        <a:xfrm>
          <a:off x="10528300" y="624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109354</xdr:rowOff>
    </xdr:from>
    <xdr:to>
      <xdr:col>50</xdr:col>
      <xdr:colOff>165100</xdr:colOff>
      <xdr:row>38</xdr:row>
      <xdr:rowOff>39505</xdr:rowOff>
    </xdr:to>
    <xdr:sp macro="" textlink="">
      <xdr:nvSpPr>
        <xdr:cNvPr id="312" name="楕円 311"/>
        <xdr:cNvSpPr/>
      </xdr:nvSpPr>
      <xdr:spPr>
        <a:xfrm>
          <a:off x="9588500" y="6453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56031</xdr:rowOff>
    </xdr:from>
    <xdr:ext cx="534377" cy="259045"/>
    <xdr:sp macro="" textlink="">
      <xdr:nvSpPr>
        <xdr:cNvPr id="313" name="テキスト ボックス 312"/>
        <xdr:cNvSpPr txBox="1"/>
      </xdr:nvSpPr>
      <xdr:spPr>
        <a:xfrm>
          <a:off x="9372111" y="622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125944</xdr:rowOff>
    </xdr:from>
    <xdr:to>
      <xdr:col>46</xdr:col>
      <xdr:colOff>38100</xdr:colOff>
      <xdr:row>38</xdr:row>
      <xdr:rowOff>56094</xdr:rowOff>
    </xdr:to>
    <xdr:sp macro="" textlink="">
      <xdr:nvSpPr>
        <xdr:cNvPr id="314" name="楕円 313"/>
        <xdr:cNvSpPr/>
      </xdr:nvSpPr>
      <xdr:spPr>
        <a:xfrm>
          <a:off x="8699500" y="64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47221</xdr:rowOff>
    </xdr:from>
    <xdr:ext cx="534377" cy="259045"/>
    <xdr:sp macro="" textlink="">
      <xdr:nvSpPr>
        <xdr:cNvPr id="315" name="テキスト ボックス 314"/>
        <xdr:cNvSpPr txBox="1"/>
      </xdr:nvSpPr>
      <xdr:spPr>
        <a:xfrm>
          <a:off x="8483111" y="656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21299</xdr:rowOff>
    </xdr:from>
    <xdr:to>
      <xdr:col>41</xdr:col>
      <xdr:colOff>101600</xdr:colOff>
      <xdr:row>38</xdr:row>
      <xdr:rowOff>122899</xdr:rowOff>
    </xdr:to>
    <xdr:sp macro="" textlink="">
      <xdr:nvSpPr>
        <xdr:cNvPr id="316" name="楕円 315"/>
        <xdr:cNvSpPr/>
      </xdr:nvSpPr>
      <xdr:spPr>
        <a:xfrm>
          <a:off x="7810500" y="653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114026</xdr:rowOff>
    </xdr:from>
    <xdr:ext cx="534377" cy="259045"/>
    <xdr:sp macro="" textlink="">
      <xdr:nvSpPr>
        <xdr:cNvPr id="317" name="テキスト ボックス 316"/>
        <xdr:cNvSpPr txBox="1"/>
      </xdr:nvSpPr>
      <xdr:spPr>
        <a:xfrm>
          <a:off x="7594111" y="662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16542</xdr:rowOff>
    </xdr:from>
    <xdr:to>
      <xdr:col>36</xdr:col>
      <xdr:colOff>165100</xdr:colOff>
      <xdr:row>38</xdr:row>
      <xdr:rowOff>118142</xdr:rowOff>
    </xdr:to>
    <xdr:sp macro="" textlink="">
      <xdr:nvSpPr>
        <xdr:cNvPr id="318" name="楕円 317"/>
        <xdr:cNvSpPr/>
      </xdr:nvSpPr>
      <xdr:spPr>
        <a:xfrm>
          <a:off x="6921500" y="65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109269</xdr:rowOff>
    </xdr:from>
    <xdr:ext cx="534377" cy="259045"/>
    <xdr:sp macro="" textlink="">
      <xdr:nvSpPr>
        <xdr:cNvPr id="319" name="テキスト ボックス 318"/>
        <xdr:cNvSpPr txBox="1"/>
      </xdr:nvSpPr>
      <xdr:spPr>
        <a:xfrm>
          <a:off x="6705111" y="66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20222</xdr:rowOff>
    </xdr:from>
    <xdr:to>
      <xdr:col>55</xdr:col>
      <xdr:colOff>0</xdr:colOff>
      <xdr:row>58</xdr:row>
      <xdr:rowOff>49773</xdr:rowOff>
    </xdr:to>
    <xdr:cxnSp macro="">
      <xdr:nvCxnSpPr>
        <xdr:cNvPr id="348" name="直線コネクタ 347"/>
        <xdr:cNvCxnSpPr/>
      </xdr:nvCxnSpPr>
      <xdr:spPr>
        <a:xfrm flipV="1">
          <a:off x="9639300" y="9964322"/>
          <a:ext cx="838200" cy="2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30421</xdr:rowOff>
    </xdr:from>
    <xdr:to>
      <xdr:col>50</xdr:col>
      <xdr:colOff>114300</xdr:colOff>
      <xdr:row>58</xdr:row>
      <xdr:rowOff>49773</xdr:rowOff>
    </xdr:to>
    <xdr:cxnSp macro="">
      <xdr:nvCxnSpPr>
        <xdr:cNvPr id="351" name="直線コネクタ 350"/>
        <xdr:cNvCxnSpPr/>
      </xdr:nvCxnSpPr>
      <xdr:spPr>
        <a:xfrm>
          <a:off x="8750300" y="9974521"/>
          <a:ext cx="889000" cy="1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28132</xdr:rowOff>
    </xdr:from>
    <xdr:ext cx="534377" cy="259045"/>
    <xdr:sp macro="" textlink="">
      <xdr:nvSpPr>
        <xdr:cNvPr id="353" name="テキスト ボックス 352"/>
        <xdr:cNvSpPr txBox="1"/>
      </xdr:nvSpPr>
      <xdr:spPr>
        <a:xfrm>
          <a:off x="9372111" y="9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2986</xdr:rowOff>
    </xdr:from>
    <xdr:to>
      <xdr:col>45</xdr:col>
      <xdr:colOff>177800</xdr:colOff>
      <xdr:row>58</xdr:row>
      <xdr:rowOff>30421</xdr:rowOff>
    </xdr:to>
    <xdr:cxnSp macro="">
      <xdr:nvCxnSpPr>
        <xdr:cNvPr id="354" name="直線コネクタ 353"/>
        <xdr:cNvCxnSpPr/>
      </xdr:nvCxnSpPr>
      <xdr:spPr>
        <a:xfrm>
          <a:off x="7861300" y="9947086"/>
          <a:ext cx="889000" cy="2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2986</xdr:rowOff>
    </xdr:from>
    <xdr:to>
      <xdr:col>41</xdr:col>
      <xdr:colOff>50800</xdr:colOff>
      <xdr:row>58</xdr:row>
      <xdr:rowOff>27811</xdr:rowOff>
    </xdr:to>
    <xdr:cxnSp macro="">
      <xdr:nvCxnSpPr>
        <xdr:cNvPr id="357" name="直線コネクタ 356"/>
        <xdr:cNvCxnSpPr/>
      </xdr:nvCxnSpPr>
      <xdr:spPr>
        <a:xfrm flipV="1">
          <a:off x="6972300" y="9947086"/>
          <a:ext cx="889000" cy="2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108115</xdr:rowOff>
    </xdr:from>
    <xdr:ext cx="534377" cy="259045"/>
    <xdr:sp macro="" textlink="">
      <xdr:nvSpPr>
        <xdr:cNvPr id="361" name="テキスト ボックス 360"/>
        <xdr:cNvSpPr txBox="1"/>
      </xdr:nvSpPr>
      <xdr:spPr>
        <a:xfrm>
          <a:off x="6705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140872</xdr:rowOff>
    </xdr:from>
    <xdr:to>
      <xdr:col>55</xdr:col>
      <xdr:colOff>50800</xdr:colOff>
      <xdr:row>58</xdr:row>
      <xdr:rowOff>71022</xdr:rowOff>
    </xdr:to>
    <xdr:sp macro="" textlink="">
      <xdr:nvSpPr>
        <xdr:cNvPr id="367" name="楕円 366"/>
        <xdr:cNvSpPr/>
      </xdr:nvSpPr>
      <xdr:spPr>
        <a:xfrm>
          <a:off x="10426700" y="991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55799</xdr:rowOff>
    </xdr:from>
    <xdr:ext cx="534377" cy="259045"/>
    <xdr:sp macro="" textlink="">
      <xdr:nvSpPr>
        <xdr:cNvPr id="368" name="普通建設事業費該当値テキスト"/>
        <xdr:cNvSpPr txBox="1"/>
      </xdr:nvSpPr>
      <xdr:spPr>
        <a:xfrm>
          <a:off x="10528300" y="982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170423</xdr:rowOff>
    </xdr:from>
    <xdr:to>
      <xdr:col>50</xdr:col>
      <xdr:colOff>165100</xdr:colOff>
      <xdr:row>58</xdr:row>
      <xdr:rowOff>100573</xdr:rowOff>
    </xdr:to>
    <xdr:sp macro="" textlink="">
      <xdr:nvSpPr>
        <xdr:cNvPr id="369" name="楕円 368"/>
        <xdr:cNvSpPr/>
      </xdr:nvSpPr>
      <xdr:spPr>
        <a:xfrm>
          <a:off x="9588500" y="994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91700</xdr:rowOff>
    </xdr:from>
    <xdr:ext cx="534377" cy="259045"/>
    <xdr:sp macro="" textlink="">
      <xdr:nvSpPr>
        <xdr:cNvPr id="370" name="テキスト ボックス 369"/>
        <xdr:cNvSpPr txBox="1"/>
      </xdr:nvSpPr>
      <xdr:spPr>
        <a:xfrm>
          <a:off x="9372111" y="1003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151071</xdr:rowOff>
    </xdr:from>
    <xdr:to>
      <xdr:col>46</xdr:col>
      <xdr:colOff>38100</xdr:colOff>
      <xdr:row>58</xdr:row>
      <xdr:rowOff>81221</xdr:rowOff>
    </xdr:to>
    <xdr:sp macro="" textlink="">
      <xdr:nvSpPr>
        <xdr:cNvPr id="371" name="楕円 370"/>
        <xdr:cNvSpPr/>
      </xdr:nvSpPr>
      <xdr:spPr>
        <a:xfrm>
          <a:off x="8699500" y="992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72348</xdr:rowOff>
    </xdr:from>
    <xdr:ext cx="534377" cy="259045"/>
    <xdr:sp macro="" textlink="">
      <xdr:nvSpPr>
        <xdr:cNvPr id="372" name="テキスト ボックス 371"/>
        <xdr:cNvSpPr txBox="1"/>
      </xdr:nvSpPr>
      <xdr:spPr>
        <a:xfrm>
          <a:off x="8483111" y="100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123636</xdr:rowOff>
    </xdr:from>
    <xdr:to>
      <xdr:col>41</xdr:col>
      <xdr:colOff>101600</xdr:colOff>
      <xdr:row>58</xdr:row>
      <xdr:rowOff>53786</xdr:rowOff>
    </xdr:to>
    <xdr:sp macro="" textlink="">
      <xdr:nvSpPr>
        <xdr:cNvPr id="373" name="楕円 372"/>
        <xdr:cNvSpPr/>
      </xdr:nvSpPr>
      <xdr:spPr>
        <a:xfrm>
          <a:off x="7810500" y="989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44913</xdr:rowOff>
    </xdr:from>
    <xdr:ext cx="534377" cy="259045"/>
    <xdr:sp macro="" textlink="">
      <xdr:nvSpPr>
        <xdr:cNvPr id="374" name="テキスト ボックス 373"/>
        <xdr:cNvSpPr txBox="1"/>
      </xdr:nvSpPr>
      <xdr:spPr>
        <a:xfrm>
          <a:off x="7594111" y="99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148461</xdr:rowOff>
    </xdr:from>
    <xdr:to>
      <xdr:col>36</xdr:col>
      <xdr:colOff>165100</xdr:colOff>
      <xdr:row>58</xdr:row>
      <xdr:rowOff>78611</xdr:rowOff>
    </xdr:to>
    <xdr:sp macro="" textlink="">
      <xdr:nvSpPr>
        <xdr:cNvPr id="375" name="楕円 374"/>
        <xdr:cNvSpPr/>
      </xdr:nvSpPr>
      <xdr:spPr>
        <a:xfrm>
          <a:off x="6921500" y="992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69738</xdr:rowOff>
    </xdr:from>
    <xdr:ext cx="534377" cy="259045"/>
    <xdr:sp macro="" textlink="">
      <xdr:nvSpPr>
        <xdr:cNvPr id="376" name="テキスト ボックス 375"/>
        <xdr:cNvSpPr txBox="1"/>
      </xdr:nvSpPr>
      <xdr:spPr>
        <a:xfrm>
          <a:off x="6705111" y="1001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30285</xdr:rowOff>
    </xdr:from>
    <xdr:to>
      <xdr:col>55</xdr:col>
      <xdr:colOff>0</xdr:colOff>
      <xdr:row>79</xdr:row>
      <xdr:rowOff>31739</xdr:rowOff>
    </xdr:to>
    <xdr:cxnSp macro="">
      <xdr:nvCxnSpPr>
        <xdr:cNvPr id="405" name="直線コネクタ 404"/>
        <xdr:cNvCxnSpPr/>
      </xdr:nvCxnSpPr>
      <xdr:spPr>
        <a:xfrm>
          <a:off x="9639300" y="13574835"/>
          <a:ext cx="8382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149003</xdr:rowOff>
    </xdr:from>
    <xdr:to>
      <xdr:col>50</xdr:col>
      <xdr:colOff>114300</xdr:colOff>
      <xdr:row>79</xdr:row>
      <xdr:rowOff>30285</xdr:rowOff>
    </xdr:to>
    <xdr:cxnSp macro="">
      <xdr:nvCxnSpPr>
        <xdr:cNvPr id="408" name="直線コネクタ 407"/>
        <xdr:cNvCxnSpPr/>
      </xdr:nvCxnSpPr>
      <xdr:spPr>
        <a:xfrm>
          <a:off x="8750300" y="13522103"/>
          <a:ext cx="889000" cy="5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6369</xdr:rowOff>
    </xdr:from>
    <xdr:ext cx="534377" cy="259045"/>
    <xdr:sp macro="" textlink="">
      <xdr:nvSpPr>
        <xdr:cNvPr id="410" name="テキスト ボックス 409"/>
        <xdr:cNvSpPr txBox="1"/>
      </xdr:nvSpPr>
      <xdr:spPr>
        <a:xfrm>
          <a:off x="9372111" y="132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113700</xdr:rowOff>
    </xdr:from>
    <xdr:to>
      <xdr:col>45</xdr:col>
      <xdr:colOff>177800</xdr:colOff>
      <xdr:row>78</xdr:row>
      <xdr:rowOff>149003</xdr:rowOff>
    </xdr:to>
    <xdr:cxnSp macro="">
      <xdr:nvCxnSpPr>
        <xdr:cNvPr id="411" name="直線コネクタ 410"/>
        <xdr:cNvCxnSpPr/>
      </xdr:nvCxnSpPr>
      <xdr:spPr>
        <a:xfrm>
          <a:off x="7861300" y="13315350"/>
          <a:ext cx="889000" cy="20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152389</xdr:rowOff>
    </xdr:from>
    <xdr:to>
      <xdr:col>55</xdr:col>
      <xdr:colOff>50800</xdr:colOff>
      <xdr:row>79</xdr:row>
      <xdr:rowOff>82539</xdr:rowOff>
    </xdr:to>
    <xdr:sp macro="" textlink="">
      <xdr:nvSpPr>
        <xdr:cNvPr id="421" name="楕円 420"/>
        <xdr:cNvSpPr/>
      </xdr:nvSpPr>
      <xdr:spPr>
        <a:xfrm>
          <a:off x="10426700" y="135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67316</xdr:rowOff>
    </xdr:from>
    <xdr:ext cx="469744" cy="259045"/>
    <xdr:sp macro="" textlink="">
      <xdr:nvSpPr>
        <xdr:cNvPr id="422" name="普通建設事業費 （ うち新規整備　）該当値テキスト"/>
        <xdr:cNvSpPr txBox="1"/>
      </xdr:nvSpPr>
      <xdr:spPr>
        <a:xfrm>
          <a:off x="10528300" y="13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150935</xdr:rowOff>
    </xdr:from>
    <xdr:to>
      <xdr:col>50</xdr:col>
      <xdr:colOff>165100</xdr:colOff>
      <xdr:row>79</xdr:row>
      <xdr:rowOff>81085</xdr:rowOff>
    </xdr:to>
    <xdr:sp macro="" textlink="">
      <xdr:nvSpPr>
        <xdr:cNvPr id="423" name="楕円 422"/>
        <xdr:cNvSpPr/>
      </xdr:nvSpPr>
      <xdr:spPr>
        <a:xfrm>
          <a:off x="9588500" y="135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72212</xdr:rowOff>
    </xdr:from>
    <xdr:ext cx="469744" cy="259045"/>
    <xdr:sp macro="" textlink="">
      <xdr:nvSpPr>
        <xdr:cNvPr id="424" name="テキスト ボックス 423"/>
        <xdr:cNvSpPr txBox="1"/>
      </xdr:nvSpPr>
      <xdr:spPr>
        <a:xfrm>
          <a:off x="9404428" y="1361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98203</xdr:rowOff>
    </xdr:from>
    <xdr:to>
      <xdr:col>46</xdr:col>
      <xdr:colOff>38100</xdr:colOff>
      <xdr:row>79</xdr:row>
      <xdr:rowOff>28353</xdr:rowOff>
    </xdr:to>
    <xdr:sp macro="" textlink="">
      <xdr:nvSpPr>
        <xdr:cNvPr id="425" name="楕円 424"/>
        <xdr:cNvSpPr/>
      </xdr:nvSpPr>
      <xdr:spPr>
        <a:xfrm>
          <a:off x="8699500" y="134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19480</xdr:rowOff>
    </xdr:from>
    <xdr:ext cx="469744" cy="259045"/>
    <xdr:sp macro="" textlink="">
      <xdr:nvSpPr>
        <xdr:cNvPr id="426" name="テキスト ボックス 425"/>
        <xdr:cNvSpPr txBox="1"/>
      </xdr:nvSpPr>
      <xdr:spPr>
        <a:xfrm>
          <a:off x="8515428" y="135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62900</xdr:rowOff>
    </xdr:from>
    <xdr:to>
      <xdr:col>41</xdr:col>
      <xdr:colOff>101600</xdr:colOff>
      <xdr:row>77</xdr:row>
      <xdr:rowOff>164500</xdr:rowOff>
    </xdr:to>
    <xdr:sp macro="" textlink="">
      <xdr:nvSpPr>
        <xdr:cNvPr id="427" name="楕円 426"/>
        <xdr:cNvSpPr/>
      </xdr:nvSpPr>
      <xdr:spPr>
        <a:xfrm>
          <a:off x="7810500" y="1326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155627</xdr:rowOff>
    </xdr:from>
    <xdr:ext cx="534377" cy="259045"/>
    <xdr:sp macro="" textlink="">
      <xdr:nvSpPr>
        <xdr:cNvPr id="428" name="テキスト ボックス 427"/>
        <xdr:cNvSpPr txBox="1"/>
      </xdr:nvSpPr>
      <xdr:spPr>
        <a:xfrm>
          <a:off x="7594111" y="1335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96213</xdr:rowOff>
    </xdr:from>
    <xdr:to>
      <xdr:col>55</xdr:col>
      <xdr:colOff>0</xdr:colOff>
      <xdr:row>97</xdr:row>
      <xdr:rowOff>127493</xdr:rowOff>
    </xdr:to>
    <xdr:cxnSp macro="">
      <xdr:nvCxnSpPr>
        <xdr:cNvPr id="457" name="直線コネクタ 456"/>
        <xdr:cNvCxnSpPr/>
      </xdr:nvCxnSpPr>
      <xdr:spPr>
        <a:xfrm flipV="1">
          <a:off x="9639300" y="16726863"/>
          <a:ext cx="8382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8" name="普通建設事業費 （ うち更新整備　）平均値テキスト"/>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127493</xdr:rowOff>
    </xdr:from>
    <xdr:to>
      <xdr:col>50</xdr:col>
      <xdr:colOff>114300</xdr:colOff>
      <xdr:row>97</xdr:row>
      <xdr:rowOff>151854</xdr:rowOff>
    </xdr:to>
    <xdr:cxnSp macro="">
      <xdr:nvCxnSpPr>
        <xdr:cNvPr id="460" name="直線コネクタ 459"/>
        <xdr:cNvCxnSpPr/>
      </xdr:nvCxnSpPr>
      <xdr:spPr>
        <a:xfrm flipV="1">
          <a:off x="8750300" y="16758143"/>
          <a:ext cx="889000" cy="2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111785</xdr:rowOff>
    </xdr:from>
    <xdr:ext cx="534377" cy="259045"/>
    <xdr:sp macro="" textlink="">
      <xdr:nvSpPr>
        <xdr:cNvPr id="462" name="テキスト ボックス 461"/>
        <xdr:cNvSpPr txBox="1"/>
      </xdr:nvSpPr>
      <xdr:spPr>
        <a:xfrm>
          <a:off x="9372111" y="163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151854</xdr:rowOff>
    </xdr:from>
    <xdr:to>
      <xdr:col>45</xdr:col>
      <xdr:colOff>177800</xdr:colOff>
      <xdr:row>98</xdr:row>
      <xdr:rowOff>110027</xdr:rowOff>
    </xdr:to>
    <xdr:cxnSp macro="">
      <xdr:nvCxnSpPr>
        <xdr:cNvPr id="463" name="直線コネクタ 462"/>
        <xdr:cNvCxnSpPr/>
      </xdr:nvCxnSpPr>
      <xdr:spPr>
        <a:xfrm flipV="1">
          <a:off x="7861300" y="16782504"/>
          <a:ext cx="889000" cy="12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44466</xdr:rowOff>
    </xdr:from>
    <xdr:ext cx="534377" cy="259045"/>
    <xdr:sp macro="" textlink="">
      <xdr:nvSpPr>
        <xdr:cNvPr id="465" name="テキスト ボックス 464"/>
        <xdr:cNvSpPr txBox="1"/>
      </xdr:nvSpPr>
      <xdr:spPr>
        <a:xfrm>
          <a:off x="8483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45413</xdr:rowOff>
    </xdr:from>
    <xdr:to>
      <xdr:col>55</xdr:col>
      <xdr:colOff>50800</xdr:colOff>
      <xdr:row>97</xdr:row>
      <xdr:rowOff>147013</xdr:rowOff>
    </xdr:to>
    <xdr:sp macro="" textlink="">
      <xdr:nvSpPr>
        <xdr:cNvPr id="473" name="楕円 472"/>
        <xdr:cNvSpPr/>
      </xdr:nvSpPr>
      <xdr:spPr>
        <a:xfrm>
          <a:off x="10426700" y="1667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23840</xdr:rowOff>
    </xdr:from>
    <xdr:ext cx="534377" cy="259045"/>
    <xdr:sp macro="" textlink="">
      <xdr:nvSpPr>
        <xdr:cNvPr id="474" name="普通建設事業費 （ うち更新整備　）該当値テキスト"/>
        <xdr:cNvSpPr txBox="1"/>
      </xdr:nvSpPr>
      <xdr:spPr>
        <a:xfrm>
          <a:off x="10528300" y="1665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76693</xdr:rowOff>
    </xdr:from>
    <xdr:to>
      <xdr:col>50</xdr:col>
      <xdr:colOff>165100</xdr:colOff>
      <xdr:row>98</xdr:row>
      <xdr:rowOff>6843</xdr:rowOff>
    </xdr:to>
    <xdr:sp macro="" textlink="">
      <xdr:nvSpPr>
        <xdr:cNvPr id="475" name="楕円 474"/>
        <xdr:cNvSpPr/>
      </xdr:nvSpPr>
      <xdr:spPr>
        <a:xfrm>
          <a:off x="9588500" y="167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169420</xdr:rowOff>
    </xdr:from>
    <xdr:ext cx="534377" cy="259045"/>
    <xdr:sp macro="" textlink="">
      <xdr:nvSpPr>
        <xdr:cNvPr id="476" name="テキスト ボックス 475"/>
        <xdr:cNvSpPr txBox="1"/>
      </xdr:nvSpPr>
      <xdr:spPr>
        <a:xfrm>
          <a:off x="9372111" y="168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101054</xdr:rowOff>
    </xdr:from>
    <xdr:to>
      <xdr:col>46</xdr:col>
      <xdr:colOff>38100</xdr:colOff>
      <xdr:row>98</xdr:row>
      <xdr:rowOff>31204</xdr:rowOff>
    </xdr:to>
    <xdr:sp macro="" textlink="">
      <xdr:nvSpPr>
        <xdr:cNvPr id="477" name="楕円 476"/>
        <xdr:cNvSpPr/>
      </xdr:nvSpPr>
      <xdr:spPr>
        <a:xfrm>
          <a:off x="8699500" y="167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47731</xdr:rowOff>
    </xdr:from>
    <xdr:ext cx="534377" cy="259045"/>
    <xdr:sp macro="" textlink="">
      <xdr:nvSpPr>
        <xdr:cNvPr id="478" name="テキスト ボックス 477"/>
        <xdr:cNvSpPr txBox="1"/>
      </xdr:nvSpPr>
      <xdr:spPr>
        <a:xfrm>
          <a:off x="8483111" y="165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59227</xdr:rowOff>
    </xdr:from>
    <xdr:to>
      <xdr:col>41</xdr:col>
      <xdr:colOff>101600</xdr:colOff>
      <xdr:row>98</xdr:row>
      <xdr:rowOff>160827</xdr:rowOff>
    </xdr:to>
    <xdr:sp macro="" textlink="">
      <xdr:nvSpPr>
        <xdr:cNvPr id="479" name="楕円 478"/>
        <xdr:cNvSpPr/>
      </xdr:nvSpPr>
      <xdr:spPr>
        <a:xfrm>
          <a:off x="7810500" y="168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151954</xdr:rowOff>
    </xdr:from>
    <xdr:ext cx="534377" cy="259045"/>
    <xdr:sp macro="" textlink="">
      <xdr:nvSpPr>
        <xdr:cNvPr id="480" name="テキスト ボックス 479"/>
        <xdr:cNvSpPr txBox="1"/>
      </xdr:nvSpPr>
      <xdr:spPr>
        <a:xfrm>
          <a:off x="7594111" y="1695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6483</xdr:rowOff>
    </xdr:from>
    <xdr:to>
      <xdr:col>85</xdr:col>
      <xdr:colOff>127000</xdr:colOff>
      <xdr:row>39</xdr:row>
      <xdr:rowOff>34582</xdr:rowOff>
    </xdr:to>
    <xdr:cxnSp macro="">
      <xdr:nvCxnSpPr>
        <xdr:cNvPr id="509" name="直線コネクタ 508"/>
        <xdr:cNvCxnSpPr/>
      </xdr:nvCxnSpPr>
      <xdr:spPr>
        <a:xfrm>
          <a:off x="15481300" y="6693033"/>
          <a:ext cx="8382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137228</xdr:rowOff>
    </xdr:from>
    <xdr:ext cx="469744" cy="259045"/>
    <xdr:sp macro="" textlink="">
      <xdr:nvSpPr>
        <xdr:cNvPr id="510" name="災害復旧事業費平均値テキスト"/>
        <xdr:cNvSpPr txBox="1"/>
      </xdr:nvSpPr>
      <xdr:spPr>
        <a:xfrm>
          <a:off x="16370300" y="6480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6483</xdr:rowOff>
    </xdr:from>
    <xdr:to>
      <xdr:col>81</xdr:col>
      <xdr:colOff>50800</xdr:colOff>
      <xdr:row>39</xdr:row>
      <xdr:rowOff>31629</xdr:rowOff>
    </xdr:to>
    <xdr:cxnSp macro="">
      <xdr:nvCxnSpPr>
        <xdr:cNvPr id="512" name="直線コネクタ 511"/>
        <xdr:cNvCxnSpPr/>
      </xdr:nvCxnSpPr>
      <xdr:spPr>
        <a:xfrm flipV="1">
          <a:off x="14592300" y="669303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4" name="テキスト ボックス 513"/>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28505</xdr:rowOff>
    </xdr:from>
    <xdr:to>
      <xdr:col>76</xdr:col>
      <xdr:colOff>114300</xdr:colOff>
      <xdr:row>39</xdr:row>
      <xdr:rowOff>31629</xdr:rowOff>
    </xdr:to>
    <xdr:cxnSp macro="">
      <xdr:nvCxnSpPr>
        <xdr:cNvPr id="515" name="直線コネクタ 514"/>
        <xdr:cNvCxnSpPr/>
      </xdr:nvCxnSpPr>
      <xdr:spPr>
        <a:xfrm>
          <a:off x="13703300" y="671505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7" name="テキスト ボックス 516"/>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20600</xdr:rowOff>
    </xdr:from>
    <xdr:to>
      <xdr:col>71</xdr:col>
      <xdr:colOff>177800</xdr:colOff>
      <xdr:row>39</xdr:row>
      <xdr:rowOff>28505</xdr:rowOff>
    </xdr:to>
    <xdr:cxnSp macro="">
      <xdr:nvCxnSpPr>
        <xdr:cNvPr id="518" name="直線コネクタ 517"/>
        <xdr:cNvCxnSpPr/>
      </xdr:nvCxnSpPr>
      <xdr:spPr>
        <a:xfrm>
          <a:off x="12814300" y="6707150"/>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22" name="テキスト ボックス 521"/>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155232</xdr:rowOff>
    </xdr:from>
    <xdr:to>
      <xdr:col>85</xdr:col>
      <xdr:colOff>177800</xdr:colOff>
      <xdr:row>39</xdr:row>
      <xdr:rowOff>85382</xdr:rowOff>
    </xdr:to>
    <xdr:sp macro="" textlink="">
      <xdr:nvSpPr>
        <xdr:cNvPr id="528" name="楕円 527"/>
        <xdr:cNvSpPr/>
      </xdr:nvSpPr>
      <xdr:spPr>
        <a:xfrm>
          <a:off x="16268700" y="667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92778</xdr:rowOff>
    </xdr:from>
    <xdr:ext cx="378565" cy="259045"/>
    <xdr:sp macro="" textlink="">
      <xdr:nvSpPr>
        <xdr:cNvPr id="529" name="災害復旧事業費該当値テキスト"/>
        <xdr:cNvSpPr txBox="1"/>
      </xdr:nvSpPr>
      <xdr:spPr>
        <a:xfrm>
          <a:off x="16370300" y="660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127133</xdr:rowOff>
    </xdr:from>
    <xdr:to>
      <xdr:col>81</xdr:col>
      <xdr:colOff>101600</xdr:colOff>
      <xdr:row>39</xdr:row>
      <xdr:rowOff>57283</xdr:rowOff>
    </xdr:to>
    <xdr:sp macro="" textlink="">
      <xdr:nvSpPr>
        <xdr:cNvPr id="530" name="楕円 529"/>
        <xdr:cNvSpPr/>
      </xdr:nvSpPr>
      <xdr:spPr>
        <a:xfrm>
          <a:off x="15430500" y="66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48410</xdr:rowOff>
    </xdr:from>
    <xdr:ext cx="469744" cy="259045"/>
    <xdr:sp macro="" textlink="">
      <xdr:nvSpPr>
        <xdr:cNvPr id="531" name="テキスト ボックス 530"/>
        <xdr:cNvSpPr txBox="1"/>
      </xdr:nvSpPr>
      <xdr:spPr>
        <a:xfrm>
          <a:off x="15246428" y="673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152279</xdr:rowOff>
    </xdr:from>
    <xdr:to>
      <xdr:col>76</xdr:col>
      <xdr:colOff>165100</xdr:colOff>
      <xdr:row>39</xdr:row>
      <xdr:rowOff>82429</xdr:rowOff>
    </xdr:to>
    <xdr:sp macro="" textlink="">
      <xdr:nvSpPr>
        <xdr:cNvPr id="532" name="楕円 531"/>
        <xdr:cNvSpPr/>
      </xdr:nvSpPr>
      <xdr:spPr>
        <a:xfrm>
          <a:off x="14541500" y="66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73556</xdr:rowOff>
    </xdr:from>
    <xdr:ext cx="378565" cy="259045"/>
    <xdr:sp macro="" textlink="">
      <xdr:nvSpPr>
        <xdr:cNvPr id="533" name="テキスト ボックス 532"/>
        <xdr:cNvSpPr txBox="1"/>
      </xdr:nvSpPr>
      <xdr:spPr>
        <a:xfrm>
          <a:off x="14403017" y="676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149155</xdr:rowOff>
    </xdr:from>
    <xdr:to>
      <xdr:col>72</xdr:col>
      <xdr:colOff>38100</xdr:colOff>
      <xdr:row>39</xdr:row>
      <xdr:rowOff>79305</xdr:rowOff>
    </xdr:to>
    <xdr:sp macro="" textlink="">
      <xdr:nvSpPr>
        <xdr:cNvPr id="534" name="楕円 533"/>
        <xdr:cNvSpPr/>
      </xdr:nvSpPr>
      <xdr:spPr>
        <a:xfrm>
          <a:off x="13652500" y="66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70432</xdr:rowOff>
    </xdr:from>
    <xdr:ext cx="378565" cy="259045"/>
    <xdr:sp macro="" textlink="">
      <xdr:nvSpPr>
        <xdr:cNvPr id="535" name="テキスト ボックス 534"/>
        <xdr:cNvSpPr txBox="1"/>
      </xdr:nvSpPr>
      <xdr:spPr>
        <a:xfrm>
          <a:off x="13514017" y="675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141250</xdr:rowOff>
    </xdr:from>
    <xdr:to>
      <xdr:col>67</xdr:col>
      <xdr:colOff>101600</xdr:colOff>
      <xdr:row>39</xdr:row>
      <xdr:rowOff>71400</xdr:rowOff>
    </xdr:to>
    <xdr:sp macro="" textlink="">
      <xdr:nvSpPr>
        <xdr:cNvPr id="536" name="楕円 535"/>
        <xdr:cNvSpPr/>
      </xdr:nvSpPr>
      <xdr:spPr>
        <a:xfrm>
          <a:off x="12763500" y="66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62527</xdr:rowOff>
    </xdr:from>
    <xdr:ext cx="469744" cy="259045"/>
    <xdr:sp macro="" textlink="">
      <xdr:nvSpPr>
        <xdr:cNvPr id="537" name="テキスト ボックス 536"/>
        <xdr:cNvSpPr txBox="1"/>
      </xdr:nvSpPr>
      <xdr:spPr>
        <a:xfrm>
          <a:off x="12579428" y="67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120301</xdr:rowOff>
    </xdr:from>
    <xdr:to>
      <xdr:col>85</xdr:col>
      <xdr:colOff>127000</xdr:colOff>
      <xdr:row>77</xdr:row>
      <xdr:rowOff>122761</xdr:rowOff>
    </xdr:to>
    <xdr:cxnSp macro="">
      <xdr:nvCxnSpPr>
        <xdr:cNvPr id="628" name="直線コネクタ 627"/>
        <xdr:cNvCxnSpPr/>
      </xdr:nvCxnSpPr>
      <xdr:spPr>
        <a:xfrm flipV="1">
          <a:off x="15481300" y="13321951"/>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9"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122761</xdr:rowOff>
    </xdr:from>
    <xdr:to>
      <xdr:col>81</xdr:col>
      <xdr:colOff>50800</xdr:colOff>
      <xdr:row>77</xdr:row>
      <xdr:rowOff>137055</xdr:rowOff>
    </xdr:to>
    <xdr:cxnSp macro="">
      <xdr:nvCxnSpPr>
        <xdr:cNvPr id="631" name="直線コネクタ 630"/>
        <xdr:cNvCxnSpPr/>
      </xdr:nvCxnSpPr>
      <xdr:spPr>
        <a:xfrm flipV="1">
          <a:off x="14592300" y="13324411"/>
          <a:ext cx="8890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33" name="テキスト ボックス 632"/>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123360</xdr:rowOff>
    </xdr:from>
    <xdr:to>
      <xdr:col>76</xdr:col>
      <xdr:colOff>114300</xdr:colOff>
      <xdr:row>77</xdr:row>
      <xdr:rowOff>137055</xdr:rowOff>
    </xdr:to>
    <xdr:cxnSp macro="">
      <xdr:nvCxnSpPr>
        <xdr:cNvPr id="634" name="直線コネクタ 633"/>
        <xdr:cNvCxnSpPr/>
      </xdr:nvCxnSpPr>
      <xdr:spPr>
        <a:xfrm>
          <a:off x="13703300" y="13325010"/>
          <a:ext cx="889000" cy="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44935</xdr:rowOff>
    </xdr:from>
    <xdr:ext cx="534377" cy="259045"/>
    <xdr:sp macro="" textlink="">
      <xdr:nvSpPr>
        <xdr:cNvPr id="636" name="テキスト ボックス 635"/>
        <xdr:cNvSpPr txBox="1"/>
      </xdr:nvSpPr>
      <xdr:spPr>
        <a:xfrm>
          <a:off x="14325111" y="1341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110156</xdr:rowOff>
    </xdr:from>
    <xdr:to>
      <xdr:col>71</xdr:col>
      <xdr:colOff>177800</xdr:colOff>
      <xdr:row>77</xdr:row>
      <xdr:rowOff>123360</xdr:rowOff>
    </xdr:to>
    <xdr:cxnSp macro="">
      <xdr:nvCxnSpPr>
        <xdr:cNvPr id="637" name="直線コネクタ 636"/>
        <xdr:cNvCxnSpPr/>
      </xdr:nvCxnSpPr>
      <xdr:spPr>
        <a:xfrm>
          <a:off x="12814300" y="13311806"/>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97821</xdr:rowOff>
    </xdr:from>
    <xdr:ext cx="534377" cy="259045"/>
    <xdr:sp macro="" textlink="">
      <xdr:nvSpPr>
        <xdr:cNvPr id="639" name="テキスト ボックス 638"/>
        <xdr:cNvSpPr txBox="1"/>
      </xdr:nvSpPr>
      <xdr:spPr>
        <a:xfrm>
          <a:off x="13436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91965</xdr:rowOff>
    </xdr:from>
    <xdr:ext cx="534377" cy="259045"/>
    <xdr:sp macro="" textlink="">
      <xdr:nvSpPr>
        <xdr:cNvPr id="641" name="テキスト ボックス 640"/>
        <xdr:cNvSpPr txBox="1"/>
      </xdr:nvSpPr>
      <xdr:spPr>
        <a:xfrm>
          <a:off x="12547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69501</xdr:rowOff>
    </xdr:from>
    <xdr:to>
      <xdr:col>85</xdr:col>
      <xdr:colOff>177800</xdr:colOff>
      <xdr:row>77</xdr:row>
      <xdr:rowOff>171101</xdr:rowOff>
    </xdr:to>
    <xdr:sp macro="" textlink="">
      <xdr:nvSpPr>
        <xdr:cNvPr id="647" name="楕円 646"/>
        <xdr:cNvSpPr/>
      </xdr:nvSpPr>
      <xdr:spPr>
        <a:xfrm>
          <a:off x="16268700" y="1327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47928</xdr:rowOff>
    </xdr:from>
    <xdr:ext cx="534377" cy="259045"/>
    <xdr:sp macro="" textlink="">
      <xdr:nvSpPr>
        <xdr:cNvPr id="648" name="公債費該当値テキスト"/>
        <xdr:cNvSpPr txBox="1"/>
      </xdr:nvSpPr>
      <xdr:spPr>
        <a:xfrm>
          <a:off x="16370300" y="1324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71961</xdr:rowOff>
    </xdr:from>
    <xdr:to>
      <xdr:col>81</xdr:col>
      <xdr:colOff>101600</xdr:colOff>
      <xdr:row>78</xdr:row>
      <xdr:rowOff>2111</xdr:rowOff>
    </xdr:to>
    <xdr:sp macro="" textlink="">
      <xdr:nvSpPr>
        <xdr:cNvPr id="649" name="楕円 648"/>
        <xdr:cNvSpPr/>
      </xdr:nvSpPr>
      <xdr:spPr>
        <a:xfrm>
          <a:off x="15430500" y="132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164688</xdr:rowOff>
    </xdr:from>
    <xdr:ext cx="534377" cy="259045"/>
    <xdr:sp macro="" textlink="">
      <xdr:nvSpPr>
        <xdr:cNvPr id="650" name="テキスト ボックス 649"/>
        <xdr:cNvSpPr txBox="1"/>
      </xdr:nvSpPr>
      <xdr:spPr>
        <a:xfrm>
          <a:off x="15214111" y="1336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86255</xdr:rowOff>
    </xdr:from>
    <xdr:to>
      <xdr:col>76</xdr:col>
      <xdr:colOff>165100</xdr:colOff>
      <xdr:row>78</xdr:row>
      <xdr:rowOff>16405</xdr:rowOff>
    </xdr:to>
    <xdr:sp macro="" textlink="">
      <xdr:nvSpPr>
        <xdr:cNvPr id="651" name="楕円 650"/>
        <xdr:cNvSpPr/>
      </xdr:nvSpPr>
      <xdr:spPr>
        <a:xfrm>
          <a:off x="14541500" y="132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32932</xdr:rowOff>
    </xdr:from>
    <xdr:ext cx="534377" cy="259045"/>
    <xdr:sp macro="" textlink="">
      <xdr:nvSpPr>
        <xdr:cNvPr id="652" name="テキスト ボックス 651"/>
        <xdr:cNvSpPr txBox="1"/>
      </xdr:nvSpPr>
      <xdr:spPr>
        <a:xfrm>
          <a:off x="14325111" y="1306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72560</xdr:rowOff>
    </xdr:from>
    <xdr:to>
      <xdr:col>72</xdr:col>
      <xdr:colOff>38100</xdr:colOff>
      <xdr:row>78</xdr:row>
      <xdr:rowOff>2710</xdr:rowOff>
    </xdr:to>
    <xdr:sp macro="" textlink="">
      <xdr:nvSpPr>
        <xdr:cNvPr id="653" name="楕円 652"/>
        <xdr:cNvSpPr/>
      </xdr:nvSpPr>
      <xdr:spPr>
        <a:xfrm>
          <a:off x="13652500" y="1327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165287</xdr:rowOff>
    </xdr:from>
    <xdr:ext cx="534377" cy="259045"/>
    <xdr:sp macro="" textlink="">
      <xdr:nvSpPr>
        <xdr:cNvPr id="654" name="テキスト ボックス 653"/>
        <xdr:cNvSpPr txBox="1"/>
      </xdr:nvSpPr>
      <xdr:spPr>
        <a:xfrm>
          <a:off x="13436111" y="1336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59356</xdr:rowOff>
    </xdr:from>
    <xdr:to>
      <xdr:col>67</xdr:col>
      <xdr:colOff>101600</xdr:colOff>
      <xdr:row>77</xdr:row>
      <xdr:rowOff>160956</xdr:rowOff>
    </xdr:to>
    <xdr:sp macro="" textlink="">
      <xdr:nvSpPr>
        <xdr:cNvPr id="655" name="楕円 654"/>
        <xdr:cNvSpPr/>
      </xdr:nvSpPr>
      <xdr:spPr>
        <a:xfrm>
          <a:off x="12763500" y="132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152083</xdr:rowOff>
    </xdr:from>
    <xdr:ext cx="534377" cy="259045"/>
    <xdr:sp macro="" textlink="">
      <xdr:nvSpPr>
        <xdr:cNvPr id="656" name="テキスト ボックス 655"/>
        <xdr:cNvSpPr txBox="1"/>
      </xdr:nvSpPr>
      <xdr:spPr>
        <a:xfrm>
          <a:off x="12547111" y="133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75047</xdr:rowOff>
    </xdr:from>
    <xdr:to>
      <xdr:col>85</xdr:col>
      <xdr:colOff>127000</xdr:colOff>
      <xdr:row>98</xdr:row>
      <xdr:rowOff>124324</xdr:rowOff>
    </xdr:to>
    <xdr:cxnSp macro="">
      <xdr:nvCxnSpPr>
        <xdr:cNvPr id="683" name="直線コネクタ 682"/>
        <xdr:cNvCxnSpPr/>
      </xdr:nvCxnSpPr>
      <xdr:spPr>
        <a:xfrm>
          <a:off x="15481300" y="16877147"/>
          <a:ext cx="838200" cy="4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77302</xdr:rowOff>
    </xdr:from>
    <xdr:ext cx="534377" cy="259045"/>
    <xdr:sp macro="" textlink="">
      <xdr:nvSpPr>
        <xdr:cNvPr id="684" name="積立金平均値テキスト"/>
        <xdr:cNvSpPr txBox="1"/>
      </xdr:nvSpPr>
      <xdr:spPr>
        <a:xfrm>
          <a:off x="16370300" y="1670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75047</xdr:rowOff>
    </xdr:from>
    <xdr:to>
      <xdr:col>81</xdr:col>
      <xdr:colOff>50800</xdr:colOff>
      <xdr:row>98</xdr:row>
      <xdr:rowOff>115883</xdr:rowOff>
    </xdr:to>
    <xdr:cxnSp macro="">
      <xdr:nvCxnSpPr>
        <xdr:cNvPr id="686" name="直線コネクタ 685"/>
        <xdr:cNvCxnSpPr/>
      </xdr:nvCxnSpPr>
      <xdr:spPr>
        <a:xfrm flipV="1">
          <a:off x="14592300" y="16877147"/>
          <a:ext cx="889000" cy="4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8" name="テキスト ボックス 687"/>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115883</xdr:rowOff>
    </xdr:from>
    <xdr:to>
      <xdr:col>76</xdr:col>
      <xdr:colOff>114300</xdr:colOff>
      <xdr:row>98</xdr:row>
      <xdr:rowOff>119106</xdr:rowOff>
    </xdr:to>
    <xdr:cxnSp macro="">
      <xdr:nvCxnSpPr>
        <xdr:cNvPr id="689" name="直線コネクタ 688"/>
        <xdr:cNvCxnSpPr/>
      </xdr:nvCxnSpPr>
      <xdr:spPr>
        <a:xfrm flipV="1">
          <a:off x="13703300" y="16917983"/>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4498</xdr:rowOff>
    </xdr:from>
    <xdr:ext cx="534377" cy="259045"/>
    <xdr:sp macro="" textlink="">
      <xdr:nvSpPr>
        <xdr:cNvPr id="691" name="テキスト ボックス 690"/>
        <xdr:cNvSpPr txBox="1"/>
      </xdr:nvSpPr>
      <xdr:spPr>
        <a:xfrm>
          <a:off x="14325111" y="1663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117311</xdr:rowOff>
    </xdr:from>
    <xdr:to>
      <xdr:col>71</xdr:col>
      <xdr:colOff>177800</xdr:colOff>
      <xdr:row>98</xdr:row>
      <xdr:rowOff>119106</xdr:rowOff>
    </xdr:to>
    <xdr:cxnSp macro="">
      <xdr:nvCxnSpPr>
        <xdr:cNvPr id="692" name="直線コネクタ 691"/>
        <xdr:cNvCxnSpPr/>
      </xdr:nvCxnSpPr>
      <xdr:spPr>
        <a:xfrm>
          <a:off x="12814300" y="16919411"/>
          <a:ext cx="8890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4" name="テキスト ボックス 693"/>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142034</xdr:rowOff>
    </xdr:from>
    <xdr:ext cx="534377" cy="259045"/>
    <xdr:sp macro="" textlink="">
      <xdr:nvSpPr>
        <xdr:cNvPr id="696" name="テキスト ボックス 695"/>
        <xdr:cNvSpPr txBox="1"/>
      </xdr:nvSpPr>
      <xdr:spPr>
        <a:xfrm>
          <a:off x="12547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73524</xdr:rowOff>
    </xdr:from>
    <xdr:to>
      <xdr:col>85</xdr:col>
      <xdr:colOff>177800</xdr:colOff>
      <xdr:row>99</xdr:row>
      <xdr:rowOff>3674</xdr:rowOff>
    </xdr:to>
    <xdr:sp macro="" textlink="">
      <xdr:nvSpPr>
        <xdr:cNvPr id="702" name="楕円 701"/>
        <xdr:cNvSpPr/>
      </xdr:nvSpPr>
      <xdr:spPr>
        <a:xfrm>
          <a:off x="16268700" y="1687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32851</xdr:rowOff>
    </xdr:from>
    <xdr:ext cx="469744" cy="259045"/>
    <xdr:sp macro="" textlink="">
      <xdr:nvSpPr>
        <xdr:cNvPr id="703" name="積立金該当値テキスト"/>
        <xdr:cNvSpPr txBox="1"/>
      </xdr:nvSpPr>
      <xdr:spPr>
        <a:xfrm>
          <a:off x="16370300" y="1683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24247</xdr:rowOff>
    </xdr:from>
    <xdr:to>
      <xdr:col>81</xdr:col>
      <xdr:colOff>101600</xdr:colOff>
      <xdr:row>98</xdr:row>
      <xdr:rowOff>125847</xdr:rowOff>
    </xdr:to>
    <xdr:sp macro="" textlink="">
      <xdr:nvSpPr>
        <xdr:cNvPr id="704" name="楕円 703"/>
        <xdr:cNvSpPr/>
      </xdr:nvSpPr>
      <xdr:spPr>
        <a:xfrm>
          <a:off x="15430500" y="1682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142374</xdr:rowOff>
    </xdr:from>
    <xdr:ext cx="534377" cy="259045"/>
    <xdr:sp macro="" textlink="">
      <xdr:nvSpPr>
        <xdr:cNvPr id="705" name="テキスト ボックス 704"/>
        <xdr:cNvSpPr txBox="1"/>
      </xdr:nvSpPr>
      <xdr:spPr>
        <a:xfrm>
          <a:off x="15214111" y="166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65083</xdr:rowOff>
    </xdr:from>
    <xdr:to>
      <xdr:col>76</xdr:col>
      <xdr:colOff>165100</xdr:colOff>
      <xdr:row>98</xdr:row>
      <xdr:rowOff>166683</xdr:rowOff>
    </xdr:to>
    <xdr:sp macro="" textlink="">
      <xdr:nvSpPr>
        <xdr:cNvPr id="706" name="楕円 705"/>
        <xdr:cNvSpPr/>
      </xdr:nvSpPr>
      <xdr:spPr>
        <a:xfrm>
          <a:off x="14541500" y="1686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157810</xdr:rowOff>
    </xdr:from>
    <xdr:ext cx="534377" cy="259045"/>
    <xdr:sp macro="" textlink="">
      <xdr:nvSpPr>
        <xdr:cNvPr id="707" name="テキスト ボックス 706"/>
        <xdr:cNvSpPr txBox="1"/>
      </xdr:nvSpPr>
      <xdr:spPr>
        <a:xfrm>
          <a:off x="14325111" y="1695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68306</xdr:rowOff>
    </xdr:from>
    <xdr:to>
      <xdr:col>72</xdr:col>
      <xdr:colOff>38100</xdr:colOff>
      <xdr:row>98</xdr:row>
      <xdr:rowOff>169906</xdr:rowOff>
    </xdr:to>
    <xdr:sp macro="" textlink="">
      <xdr:nvSpPr>
        <xdr:cNvPr id="708" name="楕円 707"/>
        <xdr:cNvSpPr/>
      </xdr:nvSpPr>
      <xdr:spPr>
        <a:xfrm>
          <a:off x="13652500" y="168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161033</xdr:rowOff>
    </xdr:from>
    <xdr:ext cx="469744" cy="259045"/>
    <xdr:sp macro="" textlink="">
      <xdr:nvSpPr>
        <xdr:cNvPr id="709" name="テキスト ボックス 708"/>
        <xdr:cNvSpPr txBox="1"/>
      </xdr:nvSpPr>
      <xdr:spPr>
        <a:xfrm>
          <a:off x="13468428" y="1696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66511</xdr:rowOff>
    </xdr:from>
    <xdr:to>
      <xdr:col>67</xdr:col>
      <xdr:colOff>101600</xdr:colOff>
      <xdr:row>98</xdr:row>
      <xdr:rowOff>168111</xdr:rowOff>
    </xdr:to>
    <xdr:sp macro="" textlink="">
      <xdr:nvSpPr>
        <xdr:cNvPr id="710" name="楕円 709"/>
        <xdr:cNvSpPr/>
      </xdr:nvSpPr>
      <xdr:spPr>
        <a:xfrm>
          <a:off x="12763500" y="1686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159238</xdr:rowOff>
    </xdr:from>
    <xdr:ext cx="469744" cy="259045"/>
    <xdr:sp macro="" textlink="">
      <xdr:nvSpPr>
        <xdr:cNvPr id="711" name="テキスト ボックス 710"/>
        <xdr:cNvSpPr txBox="1"/>
      </xdr:nvSpPr>
      <xdr:spPr>
        <a:xfrm>
          <a:off x="12579428" y="1696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146253</xdr:rowOff>
    </xdr:from>
    <xdr:to>
      <xdr:col>116</xdr:col>
      <xdr:colOff>63500</xdr:colOff>
      <xdr:row>38</xdr:row>
      <xdr:rowOff>155511</xdr:rowOff>
    </xdr:to>
    <xdr:cxnSp macro="">
      <xdr:nvCxnSpPr>
        <xdr:cNvPr id="740" name="直線コネクタ 739"/>
        <xdr:cNvCxnSpPr/>
      </xdr:nvCxnSpPr>
      <xdr:spPr>
        <a:xfrm flipV="1">
          <a:off x="21323300" y="6661353"/>
          <a:ext cx="8382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133223</xdr:rowOff>
    </xdr:from>
    <xdr:to>
      <xdr:col>111</xdr:col>
      <xdr:colOff>177800</xdr:colOff>
      <xdr:row>38</xdr:row>
      <xdr:rowOff>155511</xdr:rowOff>
    </xdr:to>
    <xdr:cxnSp macro="">
      <xdr:nvCxnSpPr>
        <xdr:cNvPr id="743" name="直線コネクタ 742"/>
        <xdr:cNvCxnSpPr/>
      </xdr:nvCxnSpPr>
      <xdr:spPr>
        <a:xfrm>
          <a:off x="20434300" y="6648323"/>
          <a:ext cx="8890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124269</xdr:rowOff>
    </xdr:from>
    <xdr:to>
      <xdr:col>107</xdr:col>
      <xdr:colOff>50800</xdr:colOff>
      <xdr:row>38</xdr:row>
      <xdr:rowOff>133223</xdr:rowOff>
    </xdr:to>
    <xdr:cxnSp macro="">
      <xdr:nvCxnSpPr>
        <xdr:cNvPr id="746" name="直線コネクタ 745"/>
        <xdr:cNvCxnSpPr/>
      </xdr:nvCxnSpPr>
      <xdr:spPr>
        <a:xfrm>
          <a:off x="19545300" y="6639369"/>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124269</xdr:rowOff>
    </xdr:from>
    <xdr:to>
      <xdr:col>102</xdr:col>
      <xdr:colOff>114300</xdr:colOff>
      <xdr:row>38</xdr:row>
      <xdr:rowOff>137185</xdr:rowOff>
    </xdr:to>
    <xdr:cxnSp macro="">
      <xdr:nvCxnSpPr>
        <xdr:cNvPr id="749" name="直線コネクタ 748"/>
        <xdr:cNvCxnSpPr/>
      </xdr:nvCxnSpPr>
      <xdr:spPr>
        <a:xfrm flipV="1">
          <a:off x="18656300" y="663936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19473</xdr:rowOff>
    </xdr:from>
    <xdr:ext cx="469744" cy="259045"/>
    <xdr:sp macro="" textlink="">
      <xdr:nvSpPr>
        <xdr:cNvPr id="751" name="テキスト ボックス 750"/>
        <xdr:cNvSpPr txBox="1"/>
      </xdr:nvSpPr>
      <xdr:spPr>
        <a:xfrm>
          <a:off x="19310428" y="670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26750</xdr:rowOff>
    </xdr:from>
    <xdr:ext cx="469744" cy="259045"/>
    <xdr:sp macro="" textlink="">
      <xdr:nvSpPr>
        <xdr:cNvPr id="753" name="テキスト ボックス 752"/>
        <xdr:cNvSpPr txBox="1"/>
      </xdr:nvSpPr>
      <xdr:spPr>
        <a:xfrm>
          <a:off x="18421428" y="671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95453</xdr:rowOff>
    </xdr:from>
    <xdr:to>
      <xdr:col>116</xdr:col>
      <xdr:colOff>114300</xdr:colOff>
      <xdr:row>39</xdr:row>
      <xdr:rowOff>25603</xdr:rowOff>
    </xdr:to>
    <xdr:sp macro="" textlink="">
      <xdr:nvSpPr>
        <xdr:cNvPr id="759" name="楕円 758"/>
        <xdr:cNvSpPr/>
      </xdr:nvSpPr>
      <xdr:spPr>
        <a:xfrm>
          <a:off x="22110700" y="66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10380</xdr:rowOff>
    </xdr:from>
    <xdr:ext cx="469744" cy="259045"/>
    <xdr:sp macro="" textlink="">
      <xdr:nvSpPr>
        <xdr:cNvPr id="760" name="投資及び出資金該当値テキスト"/>
        <xdr:cNvSpPr txBox="1"/>
      </xdr:nvSpPr>
      <xdr:spPr>
        <a:xfrm>
          <a:off x="22212300" y="6525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104711</xdr:rowOff>
    </xdr:from>
    <xdr:to>
      <xdr:col>112</xdr:col>
      <xdr:colOff>38100</xdr:colOff>
      <xdr:row>39</xdr:row>
      <xdr:rowOff>34861</xdr:rowOff>
    </xdr:to>
    <xdr:sp macro="" textlink="">
      <xdr:nvSpPr>
        <xdr:cNvPr id="761" name="楕円 760"/>
        <xdr:cNvSpPr/>
      </xdr:nvSpPr>
      <xdr:spPr>
        <a:xfrm>
          <a:off x="21272500" y="66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25988</xdr:rowOff>
    </xdr:from>
    <xdr:ext cx="469744" cy="259045"/>
    <xdr:sp macro="" textlink="">
      <xdr:nvSpPr>
        <xdr:cNvPr id="762" name="テキスト ボックス 761"/>
        <xdr:cNvSpPr txBox="1"/>
      </xdr:nvSpPr>
      <xdr:spPr>
        <a:xfrm>
          <a:off x="21088428" y="671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82423</xdr:rowOff>
    </xdr:from>
    <xdr:to>
      <xdr:col>107</xdr:col>
      <xdr:colOff>101600</xdr:colOff>
      <xdr:row>39</xdr:row>
      <xdr:rowOff>12573</xdr:rowOff>
    </xdr:to>
    <xdr:sp macro="" textlink="">
      <xdr:nvSpPr>
        <xdr:cNvPr id="763" name="楕円 762"/>
        <xdr:cNvSpPr/>
      </xdr:nvSpPr>
      <xdr:spPr>
        <a:xfrm>
          <a:off x="20383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3700</xdr:rowOff>
    </xdr:from>
    <xdr:ext cx="469744" cy="259045"/>
    <xdr:sp macro="" textlink="">
      <xdr:nvSpPr>
        <xdr:cNvPr id="764" name="テキスト ボックス 763"/>
        <xdr:cNvSpPr txBox="1"/>
      </xdr:nvSpPr>
      <xdr:spPr>
        <a:xfrm>
          <a:off x="20199428" y="669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73469</xdr:rowOff>
    </xdr:from>
    <xdr:to>
      <xdr:col>102</xdr:col>
      <xdr:colOff>165100</xdr:colOff>
      <xdr:row>39</xdr:row>
      <xdr:rowOff>3619</xdr:rowOff>
    </xdr:to>
    <xdr:sp macro="" textlink="">
      <xdr:nvSpPr>
        <xdr:cNvPr id="765" name="楕円 764"/>
        <xdr:cNvSpPr/>
      </xdr:nvSpPr>
      <xdr:spPr>
        <a:xfrm>
          <a:off x="19494500" y="658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20147</xdr:rowOff>
    </xdr:from>
    <xdr:ext cx="469744" cy="259045"/>
    <xdr:sp macro="" textlink="">
      <xdr:nvSpPr>
        <xdr:cNvPr id="766" name="テキスト ボックス 765"/>
        <xdr:cNvSpPr txBox="1"/>
      </xdr:nvSpPr>
      <xdr:spPr>
        <a:xfrm>
          <a:off x="19310428" y="636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86385</xdr:rowOff>
    </xdr:from>
    <xdr:to>
      <xdr:col>98</xdr:col>
      <xdr:colOff>38100</xdr:colOff>
      <xdr:row>39</xdr:row>
      <xdr:rowOff>16535</xdr:rowOff>
    </xdr:to>
    <xdr:sp macro="" textlink="">
      <xdr:nvSpPr>
        <xdr:cNvPr id="767" name="楕円 766"/>
        <xdr:cNvSpPr/>
      </xdr:nvSpPr>
      <xdr:spPr>
        <a:xfrm>
          <a:off x="186055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33062</xdr:rowOff>
    </xdr:from>
    <xdr:ext cx="469744" cy="259045"/>
    <xdr:sp macro="" textlink="">
      <xdr:nvSpPr>
        <xdr:cNvPr id="768" name="テキスト ボックス 767"/>
        <xdr:cNvSpPr txBox="1"/>
      </xdr:nvSpPr>
      <xdr:spPr>
        <a:xfrm>
          <a:off x="18421428" y="63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41010</xdr:rowOff>
    </xdr:from>
    <xdr:to>
      <xdr:col>116</xdr:col>
      <xdr:colOff>63500</xdr:colOff>
      <xdr:row>57</xdr:row>
      <xdr:rowOff>45386</xdr:rowOff>
    </xdr:to>
    <xdr:cxnSp macro="">
      <xdr:nvCxnSpPr>
        <xdr:cNvPr id="799" name="直線コネクタ 798"/>
        <xdr:cNvCxnSpPr/>
      </xdr:nvCxnSpPr>
      <xdr:spPr>
        <a:xfrm flipV="1">
          <a:off x="21323300" y="9813660"/>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14815</xdr:rowOff>
    </xdr:from>
    <xdr:ext cx="469744" cy="259045"/>
    <xdr:sp macro="" textlink="">
      <xdr:nvSpPr>
        <xdr:cNvPr id="800" name="貸付金平均値テキスト"/>
        <xdr:cNvSpPr txBox="1"/>
      </xdr:nvSpPr>
      <xdr:spPr>
        <a:xfrm>
          <a:off x="22212300" y="995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125070</xdr:rowOff>
    </xdr:from>
    <xdr:to>
      <xdr:col>111</xdr:col>
      <xdr:colOff>177800</xdr:colOff>
      <xdr:row>57</xdr:row>
      <xdr:rowOff>45386</xdr:rowOff>
    </xdr:to>
    <xdr:cxnSp macro="">
      <xdr:nvCxnSpPr>
        <xdr:cNvPr id="802" name="直線コネクタ 801"/>
        <xdr:cNvCxnSpPr/>
      </xdr:nvCxnSpPr>
      <xdr:spPr>
        <a:xfrm>
          <a:off x="20434300" y="9554820"/>
          <a:ext cx="889000" cy="26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129310</xdr:rowOff>
    </xdr:from>
    <xdr:ext cx="469744" cy="259045"/>
    <xdr:sp macro="" textlink="">
      <xdr:nvSpPr>
        <xdr:cNvPr id="804" name="テキスト ボックス 803"/>
        <xdr:cNvSpPr txBox="1"/>
      </xdr:nvSpPr>
      <xdr:spPr>
        <a:xfrm>
          <a:off x="21088428" y="10073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120367</xdr:rowOff>
    </xdr:from>
    <xdr:to>
      <xdr:col>107</xdr:col>
      <xdr:colOff>50800</xdr:colOff>
      <xdr:row>55</xdr:row>
      <xdr:rowOff>125070</xdr:rowOff>
    </xdr:to>
    <xdr:cxnSp macro="">
      <xdr:nvCxnSpPr>
        <xdr:cNvPr id="805" name="直線コネクタ 804"/>
        <xdr:cNvCxnSpPr/>
      </xdr:nvCxnSpPr>
      <xdr:spPr>
        <a:xfrm>
          <a:off x="19545300" y="9550117"/>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102988</xdr:rowOff>
    </xdr:from>
    <xdr:ext cx="469744" cy="259045"/>
    <xdr:sp macro="" textlink="">
      <xdr:nvSpPr>
        <xdr:cNvPr id="807" name="テキスト ボックス 806"/>
        <xdr:cNvSpPr txBox="1"/>
      </xdr:nvSpPr>
      <xdr:spPr>
        <a:xfrm>
          <a:off x="20199428" y="100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119061</xdr:rowOff>
    </xdr:from>
    <xdr:to>
      <xdr:col>102</xdr:col>
      <xdr:colOff>114300</xdr:colOff>
      <xdr:row>55</xdr:row>
      <xdr:rowOff>120367</xdr:rowOff>
    </xdr:to>
    <xdr:cxnSp macro="">
      <xdr:nvCxnSpPr>
        <xdr:cNvPr id="808" name="直線コネクタ 807"/>
        <xdr:cNvCxnSpPr/>
      </xdr:nvCxnSpPr>
      <xdr:spPr>
        <a:xfrm>
          <a:off x="18656300" y="954881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87117</xdr:rowOff>
    </xdr:from>
    <xdr:ext cx="469744" cy="259045"/>
    <xdr:sp macro="" textlink="">
      <xdr:nvSpPr>
        <xdr:cNvPr id="810" name="テキスト ボックス 809"/>
        <xdr:cNvSpPr txBox="1"/>
      </xdr:nvSpPr>
      <xdr:spPr>
        <a:xfrm>
          <a:off x="19310428" y="100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76569</xdr:rowOff>
    </xdr:from>
    <xdr:ext cx="469744" cy="259045"/>
    <xdr:sp macro="" textlink="">
      <xdr:nvSpPr>
        <xdr:cNvPr id="812" name="テキスト ボックス 811"/>
        <xdr:cNvSpPr txBox="1"/>
      </xdr:nvSpPr>
      <xdr:spPr>
        <a:xfrm>
          <a:off x="18421428"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161660</xdr:rowOff>
    </xdr:from>
    <xdr:to>
      <xdr:col>116</xdr:col>
      <xdr:colOff>114300</xdr:colOff>
      <xdr:row>57</xdr:row>
      <xdr:rowOff>91810</xdr:rowOff>
    </xdr:to>
    <xdr:sp macro="" textlink="">
      <xdr:nvSpPr>
        <xdr:cNvPr id="818" name="楕円 817"/>
        <xdr:cNvSpPr/>
      </xdr:nvSpPr>
      <xdr:spPr>
        <a:xfrm>
          <a:off x="22110700" y="976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13087</xdr:rowOff>
    </xdr:from>
    <xdr:ext cx="534377" cy="259045"/>
    <xdr:sp macro="" textlink="">
      <xdr:nvSpPr>
        <xdr:cNvPr id="819" name="貸付金該当値テキスト"/>
        <xdr:cNvSpPr txBox="1"/>
      </xdr:nvSpPr>
      <xdr:spPr>
        <a:xfrm>
          <a:off x="22212300" y="961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166036</xdr:rowOff>
    </xdr:from>
    <xdr:to>
      <xdr:col>112</xdr:col>
      <xdr:colOff>38100</xdr:colOff>
      <xdr:row>57</xdr:row>
      <xdr:rowOff>96186</xdr:rowOff>
    </xdr:to>
    <xdr:sp macro="" textlink="">
      <xdr:nvSpPr>
        <xdr:cNvPr id="820" name="楕円 819"/>
        <xdr:cNvSpPr/>
      </xdr:nvSpPr>
      <xdr:spPr>
        <a:xfrm>
          <a:off x="21272500" y="97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112713</xdr:rowOff>
    </xdr:from>
    <xdr:ext cx="534377" cy="259045"/>
    <xdr:sp macro="" textlink="">
      <xdr:nvSpPr>
        <xdr:cNvPr id="821" name="テキスト ボックス 820"/>
        <xdr:cNvSpPr txBox="1"/>
      </xdr:nvSpPr>
      <xdr:spPr>
        <a:xfrm>
          <a:off x="21056111" y="954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74270</xdr:rowOff>
    </xdr:from>
    <xdr:to>
      <xdr:col>107</xdr:col>
      <xdr:colOff>101600</xdr:colOff>
      <xdr:row>56</xdr:row>
      <xdr:rowOff>4420</xdr:rowOff>
    </xdr:to>
    <xdr:sp macro="" textlink="">
      <xdr:nvSpPr>
        <xdr:cNvPr id="822" name="楕円 821"/>
        <xdr:cNvSpPr/>
      </xdr:nvSpPr>
      <xdr:spPr>
        <a:xfrm>
          <a:off x="20383500" y="95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20947</xdr:rowOff>
    </xdr:from>
    <xdr:ext cx="534377" cy="259045"/>
    <xdr:sp macro="" textlink="">
      <xdr:nvSpPr>
        <xdr:cNvPr id="823" name="テキスト ボックス 822"/>
        <xdr:cNvSpPr txBox="1"/>
      </xdr:nvSpPr>
      <xdr:spPr>
        <a:xfrm>
          <a:off x="20167111" y="92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69567</xdr:rowOff>
    </xdr:from>
    <xdr:to>
      <xdr:col>102</xdr:col>
      <xdr:colOff>165100</xdr:colOff>
      <xdr:row>55</xdr:row>
      <xdr:rowOff>171167</xdr:rowOff>
    </xdr:to>
    <xdr:sp macro="" textlink="">
      <xdr:nvSpPr>
        <xdr:cNvPr id="824" name="楕円 823"/>
        <xdr:cNvSpPr/>
      </xdr:nvSpPr>
      <xdr:spPr>
        <a:xfrm>
          <a:off x="19494500" y="94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16244</xdr:rowOff>
    </xdr:from>
    <xdr:ext cx="534377" cy="259045"/>
    <xdr:sp macro="" textlink="">
      <xdr:nvSpPr>
        <xdr:cNvPr id="825" name="テキスト ボックス 824"/>
        <xdr:cNvSpPr txBox="1"/>
      </xdr:nvSpPr>
      <xdr:spPr>
        <a:xfrm>
          <a:off x="19278111" y="92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68261</xdr:rowOff>
    </xdr:from>
    <xdr:to>
      <xdr:col>98</xdr:col>
      <xdr:colOff>38100</xdr:colOff>
      <xdr:row>55</xdr:row>
      <xdr:rowOff>169861</xdr:rowOff>
    </xdr:to>
    <xdr:sp macro="" textlink="">
      <xdr:nvSpPr>
        <xdr:cNvPr id="826" name="楕円 825"/>
        <xdr:cNvSpPr/>
      </xdr:nvSpPr>
      <xdr:spPr>
        <a:xfrm>
          <a:off x="18605500" y="94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14938</xdr:rowOff>
    </xdr:from>
    <xdr:ext cx="534377" cy="259045"/>
    <xdr:sp macro="" textlink="">
      <xdr:nvSpPr>
        <xdr:cNvPr id="827" name="テキスト ボックス 826"/>
        <xdr:cNvSpPr txBox="1"/>
      </xdr:nvSpPr>
      <xdr:spPr>
        <a:xfrm>
          <a:off x="18389111" y="927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124261</xdr:rowOff>
    </xdr:from>
    <xdr:to>
      <xdr:col>116</xdr:col>
      <xdr:colOff>63500</xdr:colOff>
      <xdr:row>76</xdr:row>
      <xdr:rowOff>130652</xdr:rowOff>
    </xdr:to>
    <xdr:cxnSp macro="">
      <xdr:nvCxnSpPr>
        <xdr:cNvPr id="854" name="直線コネクタ 853"/>
        <xdr:cNvCxnSpPr/>
      </xdr:nvCxnSpPr>
      <xdr:spPr>
        <a:xfrm>
          <a:off x="21323300" y="13154461"/>
          <a:ext cx="838200" cy="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5"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124261</xdr:rowOff>
    </xdr:from>
    <xdr:to>
      <xdr:col>111</xdr:col>
      <xdr:colOff>177800</xdr:colOff>
      <xdr:row>76</xdr:row>
      <xdr:rowOff>134291</xdr:rowOff>
    </xdr:to>
    <xdr:cxnSp macro="">
      <xdr:nvCxnSpPr>
        <xdr:cNvPr id="857" name="直線コネクタ 856"/>
        <xdr:cNvCxnSpPr/>
      </xdr:nvCxnSpPr>
      <xdr:spPr>
        <a:xfrm flipV="1">
          <a:off x="20434300" y="13154461"/>
          <a:ext cx="889000" cy="1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9" name="テキスト ボックス 858"/>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134291</xdr:rowOff>
    </xdr:from>
    <xdr:to>
      <xdr:col>107</xdr:col>
      <xdr:colOff>50800</xdr:colOff>
      <xdr:row>76</xdr:row>
      <xdr:rowOff>146338</xdr:rowOff>
    </xdr:to>
    <xdr:cxnSp macro="">
      <xdr:nvCxnSpPr>
        <xdr:cNvPr id="860" name="直線コネクタ 859"/>
        <xdr:cNvCxnSpPr/>
      </xdr:nvCxnSpPr>
      <xdr:spPr>
        <a:xfrm flipV="1">
          <a:off x="19545300" y="13164491"/>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62" name="テキスト ボックス 861"/>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119520</xdr:rowOff>
    </xdr:from>
    <xdr:to>
      <xdr:col>102</xdr:col>
      <xdr:colOff>114300</xdr:colOff>
      <xdr:row>76</xdr:row>
      <xdr:rowOff>146338</xdr:rowOff>
    </xdr:to>
    <xdr:cxnSp macro="">
      <xdr:nvCxnSpPr>
        <xdr:cNvPr id="863" name="直線コネクタ 862"/>
        <xdr:cNvCxnSpPr/>
      </xdr:nvCxnSpPr>
      <xdr:spPr>
        <a:xfrm>
          <a:off x="18656300" y="13149720"/>
          <a:ext cx="889000" cy="2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84448</xdr:rowOff>
    </xdr:from>
    <xdr:ext cx="534377" cy="259045"/>
    <xdr:sp macro="" textlink="">
      <xdr:nvSpPr>
        <xdr:cNvPr id="865" name="テキスト ボックス 864"/>
        <xdr:cNvSpPr txBox="1"/>
      </xdr:nvSpPr>
      <xdr:spPr>
        <a:xfrm>
          <a:off x="19278111" y="132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87924</xdr:rowOff>
    </xdr:from>
    <xdr:ext cx="534377" cy="259045"/>
    <xdr:sp macro="" textlink="">
      <xdr:nvSpPr>
        <xdr:cNvPr id="867" name="テキスト ボックス 866"/>
        <xdr:cNvSpPr txBox="1"/>
      </xdr:nvSpPr>
      <xdr:spPr>
        <a:xfrm>
          <a:off x="18389111" y="1328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79852</xdr:rowOff>
    </xdr:from>
    <xdr:to>
      <xdr:col>116</xdr:col>
      <xdr:colOff>114300</xdr:colOff>
      <xdr:row>77</xdr:row>
      <xdr:rowOff>10002</xdr:rowOff>
    </xdr:to>
    <xdr:sp macro="" textlink="">
      <xdr:nvSpPr>
        <xdr:cNvPr id="873" name="楕円 872"/>
        <xdr:cNvSpPr/>
      </xdr:nvSpPr>
      <xdr:spPr>
        <a:xfrm>
          <a:off x="22110700" y="131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102729</xdr:rowOff>
    </xdr:from>
    <xdr:ext cx="534377" cy="259045"/>
    <xdr:sp macro="" textlink="">
      <xdr:nvSpPr>
        <xdr:cNvPr id="874" name="繰出金該当値テキスト"/>
        <xdr:cNvSpPr txBox="1"/>
      </xdr:nvSpPr>
      <xdr:spPr>
        <a:xfrm>
          <a:off x="22212300" y="1296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73461</xdr:rowOff>
    </xdr:from>
    <xdr:to>
      <xdr:col>112</xdr:col>
      <xdr:colOff>38100</xdr:colOff>
      <xdr:row>77</xdr:row>
      <xdr:rowOff>3611</xdr:rowOff>
    </xdr:to>
    <xdr:sp macro="" textlink="">
      <xdr:nvSpPr>
        <xdr:cNvPr id="875" name="楕円 874"/>
        <xdr:cNvSpPr/>
      </xdr:nvSpPr>
      <xdr:spPr>
        <a:xfrm>
          <a:off x="21272500" y="131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20138</xdr:rowOff>
    </xdr:from>
    <xdr:ext cx="534377" cy="259045"/>
    <xdr:sp macro="" textlink="">
      <xdr:nvSpPr>
        <xdr:cNvPr id="876" name="テキスト ボックス 875"/>
        <xdr:cNvSpPr txBox="1"/>
      </xdr:nvSpPr>
      <xdr:spPr>
        <a:xfrm>
          <a:off x="21056111" y="128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83491</xdr:rowOff>
    </xdr:from>
    <xdr:to>
      <xdr:col>107</xdr:col>
      <xdr:colOff>101600</xdr:colOff>
      <xdr:row>77</xdr:row>
      <xdr:rowOff>13641</xdr:rowOff>
    </xdr:to>
    <xdr:sp macro="" textlink="">
      <xdr:nvSpPr>
        <xdr:cNvPr id="877" name="楕円 876"/>
        <xdr:cNvSpPr/>
      </xdr:nvSpPr>
      <xdr:spPr>
        <a:xfrm>
          <a:off x="20383500" y="131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30168</xdr:rowOff>
    </xdr:from>
    <xdr:ext cx="534377" cy="259045"/>
    <xdr:sp macro="" textlink="">
      <xdr:nvSpPr>
        <xdr:cNvPr id="878" name="テキスト ボックス 877"/>
        <xdr:cNvSpPr txBox="1"/>
      </xdr:nvSpPr>
      <xdr:spPr>
        <a:xfrm>
          <a:off x="20167111" y="128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95538</xdr:rowOff>
    </xdr:from>
    <xdr:to>
      <xdr:col>102</xdr:col>
      <xdr:colOff>165100</xdr:colOff>
      <xdr:row>77</xdr:row>
      <xdr:rowOff>25688</xdr:rowOff>
    </xdr:to>
    <xdr:sp macro="" textlink="">
      <xdr:nvSpPr>
        <xdr:cNvPr id="879" name="楕円 878"/>
        <xdr:cNvSpPr/>
      </xdr:nvSpPr>
      <xdr:spPr>
        <a:xfrm>
          <a:off x="19494500" y="1312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42215</xdr:rowOff>
    </xdr:from>
    <xdr:ext cx="534377" cy="259045"/>
    <xdr:sp macro="" textlink="">
      <xdr:nvSpPr>
        <xdr:cNvPr id="880" name="テキスト ボックス 879"/>
        <xdr:cNvSpPr txBox="1"/>
      </xdr:nvSpPr>
      <xdr:spPr>
        <a:xfrm>
          <a:off x="19278111" y="1290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68720</xdr:rowOff>
    </xdr:from>
    <xdr:to>
      <xdr:col>98</xdr:col>
      <xdr:colOff>38100</xdr:colOff>
      <xdr:row>76</xdr:row>
      <xdr:rowOff>170320</xdr:rowOff>
    </xdr:to>
    <xdr:sp macro="" textlink="">
      <xdr:nvSpPr>
        <xdr:cNvPr id="881" name="楕円 880"/>
        <xdr:cNvSpPr/>
      </xdr:nvSpPr>
      <xdr:spPr>
        <a:xfrm>
          <a:off x="18605500" y="130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15396</xdr:rowOff>
    </xdr:from>
    <xdr:ext cx="534377" cy="259045"/>
    <xdr:sp macro="" textlink="">
      <xdr:nvSpPr>
        <xdr:cNvPr id="882" name="テキスト ボックス 881"/>
        <xdr:cNvSpPr txBox="1"/>
      </xdr:nvSpPr>
      <xdr:spPr>
        <a:xfrm>
          <a:off x="18389111" y="1287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499,104</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78,581</a:t>
          </a:r>
          <a:r>
            <a:rPr kumimoji="1" lang="ja-JP" altLang="ja-JP" sz="1100">
              <a:solidFill>
                <a:schemeClr val="dk1"/>
              </a:solidFill>
              <a:effectLst/>
              <a:latin typeface="+mn-lt"/>
              <a:ea typeface="+mn-ea"/>
              <a:cs typeface="+mn-cs"/>
            </a:rPr>
            <a:t>円となっており、職員削減効果等により類似団体内平均値より低い数値で推移している。</a:t>
          </a:r>
          <a:endParaRPr lang="ja-JP" altLang="ja-JP" sz="1400">
            <a:effectLst/>
          </a:endParaRPr>
        </a:p>
        <a:p>
          <a:r>
            <a:rPr kumimoji="1" lang="ja-JP" altLang="ja-JP" sz="1100">
              <a:solidFill>
                <a:schemeClr val="dk1"/>
              </a:solidFill>
              <a:effectLst/>
              <a:latin typeface="+mn-lt"/>
              <a:ea typeface="+mn-ea"/>
              <a:cs typeface="+mn-cs"/>
            </a:rPr>
            <a:t>　ほとんどの項目で類似団体内平均値を下回っているが、貸付金は住民一人当たり</a:t>
          </a:r>
          <a:r>
            <a:rPr kumimoji="1" lang="en-US" altLang="ja-JP" sz="1100">
              <a:solidFill>
                <a:schemeClr val="dk1"/>
              </a:solidFill>
              <a:effectLst/>
              <a:latin typeface="+mn-lt"/>
              <a:ea typeface="+mn-ea"/>
              <a:cs typeface="+mn-cs"/>
            </a:rPr>
            <a:t>12,272</a:t>
          </a:r>
          <a:r>
            <a:rPr kumimoji="1" lang="ja-JP" altLang="ja-JP" sz="1100">
              <a:solidFill>
                <a:schemeClr val="dk1"/>
              </a:solidFill>
              <a:effectLst/>
              <a:latin typeface="+mn-lt"/>
              <a:ea typeface="+mn-ea"/>
              <a:cs typeface="+mn-cs"/>
            </a:rPr>
            <a:t>円で、類似団体と比較して一人当たりコストが高い状況となっている。これは、商工関係で原資預託のための貸し付けがあるためである。</a:t>
          </a:r>
          <a:endParaRPr lang="ja-JP" altLang="ja-JP" sz="1400">
            <a:effectLst/>
          </a:endParaRPr>
        </a:p>
        <a:p>
          <a:r>
            <a:rPr kumimoji="1" lang="ja-JP" altLang="ja-JP" sz="1100">
              <a:solidFill>
                <a:schemeClr val="dk1"/>
              </a:solidFill>
              <a:effectLst/>
              <a:latin typeface="+mn-lt"/>
              <a:ea typeface="+mn-ea"/>
              <a:cs typeface="+mn-cs"/>
            </a:rPr>
            <a:t>　また、繰出金は住民一人当たり</a:t>
          </a:r>
          <a:r>
            <a:rPr kumimoji="1" lang="en-US" altLang="ja-JP" sz="1100">
              <a:solidFill>
                <a:schemeClr val="dk1"/>
              </a:solidFill>
              <a:effectLst/>
              <a:latin typeface="+mn-lt"/>
              <a:ea typeface="+mn-ea"/>
              <a:cs typeface="+mn-cs"/>
            </a:rPr>
            <a:t>76,979</a:t>
          </a:r>
          <a:r>
            <a:rPr kumimoji="1" lang="ja-JP" altLang="ja-JP" sz="1100">
              <a:solidFill>
                <a:schemeClr val="dk1"/>
              </a:solidFill>
              <a:effectLst/>
              <a:latin typeface="+mn-lt"/>
              <a:ea typeface="+mn-ea"/>
              <a:cs typeface="+mn-cs"/>
            </a:rPr>
            <a:t>円と類似団体と比較して一人当たりコストが高い状況となっている。これは、下水道事業会計の赤字を解消すべく赤字補填の繰出金が必要となているためである。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山口県柳井市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32,504
32,344
140.05
16,449,010
16,222,878
200,113
9,707,609
18,042,118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152273</xdr:rowOff>
    </xdr:from>
    <xdr:to>
      <xdr:col>24</xdr:col>
      <xdr:colOff>63500</xdr:colOff>
      <xdr:row>36</xdr:row>
      <xdr:rowOff>157836</xdr:rowOff>
    </xdr:to>
    <xdr:cxnSp macro="">
      <xdr:nvCxnSpPr>
        <xdr:cNvPr id="60" name="直線コネクタ 59"/>
        <xdr:cNvCxnSpPr/>
      </xdr:nvCxnSpPr>
      <xdr:spPr>
        <a:xfrm flipV="1">
          <a:off x="3797300" y="6324473"/>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131013</xdr:rowOff>
    </xdr:from>
    <xdr:to>
      <xdr:col>19</xdr:col>
      <xdr:colOff>177800</xdr:colOff>
      <xdr:row>36</xdr:row>
      <xdr:rowOff>157836</xdr:rowOff>
    </xdr:to>
    <xdr:cxnSp macro="">
      <xdr:nvCxnSpPr>
        <xdr:cNvPr id="63" name="直線コネクタ 62"/>
        <xdr:cNvCxnSpPr/>
      </xdr:nvCxnSpPr>
      <xdr:spPr>
        <a:xfrm>
          <a:off x="2908300" y="6303213"/>
          <a:ext cx="889000" cy="2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42486</xdr:rowOff>
    </xdr:from>
    <xdr:ext cx="469744" cy="259045"/>
    <xdr:sp macro="" textlink="">
      <xdr:nvSpPr>
        <xdr:cNvPr id="65" name="テキスト ボックス 64"/>
        <xdr:cNvSpPr txBox="1"/>
      </xdr:nvSpPr>
      <xdr:spPr>
        <a:xfrm>
          <a:off x="3562428" y="638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85674</xdr:rowOff>
    </xdr:from>
    <xdr:to>
      <xdr:col>15</xdr:col>
      <xdr:colOff>50800</xdr:colOff>
      <xdr:row>36</xdr:row>
      <xdr:rowOff>131013</xdr:rowOff>
    </xdr:to>
    <xdr:cxnSp macro="">
      <xdr:nvCxnSpPr>
        <xdr:cNvPr id="66" name="直線コネクタ 65"/>
        <xdr:cNvCxnSpPr/>
      </xdr:nvCxnSpPr>
      <xdr:spPr>
        <a:xfrm>
          <a:off x="2019300" y="6257874"/>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26712</xdr:rowOff>
    </xdr:from>
    <xdr:ext cx="469744" cy="259045"/>
    <xdr:sp macro="" textlink="">
      <xdr:nvSpPr>
        <xdr:cNvPr id="68" name="テキスト ボックス 67"/>
        <xdr:cNvSpPr txBox="1"/>
      </xdr:nvSpPr>
      <xdr:spPr>
        <a:xfrm>
          <a:off x="2673428" y="637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85674</xdr:rowOff>
    </xdr:from>
    <xdr:to>
      <xdr:col>10</xdr:col>
      <xdr:colOff>114300</xdr:colOff>
      <xdr:row>36</xdr:row>
      <xdr:rowOff>149911</xdr:rowOff>
    </xdr:to>
    <xdr:cxnSp macro="">
      <xdr:nvCxnSpPr>
        <xdr:cNvPr id="69" name="直線コネクタ 68"/>
        <xdr:cNvCxnSpPr/>
      </xdr:nvCxnSpPr>
      <xdr:spPr>
        <a:xfrm flipV="1">
          <a:off x="1130300" y="6257874"/>
          <a:ext cx="889000" cy="6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25874</xdr:rowOff>
    </xdr:from>
    <xdr:ext cx="469744" cy="259045"/>
    <xdr:sp macro="" textlink="">
      <xdr:nvSpPr>
        <xdr:cNvPr id="71" name="テキスト ボックス 70"/>
        <xdr:cNvSpPr txBox="1"/>
      </xdr:nvSpPr>
      <xdr:spPr>
        <a:xfrm>
          <a:off x="1784428"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31361</xdr:rowOff>
    </xdr:from>
    <xdr:ext cx="469744" cy="259045"/>
    <xdr:sp macro="" textlink="">
      <xdr:nvSpPr>
        <xdr:cNvPr id="73" name="テキスト ボックス 72"/>
        <xdr:cNvSpPr txBox="1"/>
      </xdr:nvSpPr>
      <xdr:spPr>
        <a:xfrm>
          <a:off x="895428" y="637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101473</xdr:rowOff>
    </xdr:from>
    <xdr:to>
      <xdr:col>24</xdr:col>
      <xdr:colOff>114300</xdr:colOff>
      <xdr:row>37</xdr:row>
      <xdr:rowOff>31623</xdr:rowOff>
    </xdr:to>
    <xdr:sp macro="" textlink="">
      <xdr:nvSpPr>
        <xdr:cNvPr id="79" name="楕円 78"/>
        <xdr:cNvSpPr/>
      </xdr:nvSpPr>
      <xdr:spPr>
        <a:xfrm>
          <a:off x="4584700" y="627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124350</xdr:rowOff>
    </xdr:from>
    <xdr:ext cx="469744" cy="259045"/>
    <xdr:sp macro="" textlink="">
      <xdr:nvSpPr>
        <xdr:cNvPr id="80" name="議会費該当値テキスト"/>
        <xdr:cNvSpPr txBox="1"/>
      </xdr:nvSpPr>
      <xdr:spPr>
        <a:xfrm>
          <a:off x="4686300" y="612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107036</xdr:rowOff>
    </xdr:from>
    <xdr:to>
      <xdr:col>20</xdr:col>
      <xdr:colOff>38100</xdr:colOff>
      <xdr:row>37</xdr:row>
      <xdr:rowOff>37186</xdr:rowOff>
    </xdr:to>
    <xdr:sp macro="" textlink="">
      <xdr:nvSpPr>
        <xdr:cNvPr id="81" name="楕円 80"/>
        <xdr:cNvSpPr/>
      </xdr:nvSpPr>
      <xdr:spPr>
        <a:xfrm>
          <a:off x="3746500" y="62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53713</xdr:rowOff>
    </xdr:from>
    <xdr:ext cx="469744" cy="259045"/>
    <xdr:sp macro="" textlink="">
      <xdr:nvSpPr>
        <xdr:cNvPr id="82" name="テキスト ボックス 81"/>
        <xdr:cNvSpPr txBox="1"/>
      </xdr:nvSpPr>
      <xdr:spPr>
        <a:xfrm>
          <a:off x="3562428" y="60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80213</xdr:rowOff>
    </xdr:from>
    <xdr:to>
      <xdr:col>15</xdr:col>
      <xdr:colOff>101600</xdr:colOff>
      <xdr:row>37</xdr:row>
      <xdr:rowOff>10363</xdr:rowOff>
    </xdr:to>
    <xdr:sp macro="" textlink="">
      <xdr:nvSpPr>
        <xdr:cNvPr id="83" name="楕円 82"/>
        <xdr:cNvSpPr/>
      </xdr:nvSpPr>
      <xdr:spPr>
        <a:xfrm>
          <a:off x="2857500" y="62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26890</xdr:rowOff>
    </xdr:from>
    <xdr:ext cx="469744" cy="259045"/>
    <xdr:sp macro="" textlink="">
      <xdr:nvSpPr>
        <xdr:cNvPr id="84" name="テキスト ボックス 83"/>
        <xdr:cNvSpPr txBox="1"/>
      </xdr:nvSpPr>
      <xdr:spPr>
        <a:xfrm>
          <a:off x="2673428" y="602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34874</xdr:rowOff>
    </xdr:from>
    <xdr:to>
      <xdr:col>10</xdr:col>
      <xdr:colOff>165100</xdr:colOff>
      <xdr:row>36</xdr:row>
      <xdr:rowOff>136474</xdr:rowOff>
    </xdr:to>
    <xdr:sp macro="" textlink="">
      <xdr:nvSpPr>
        <xdr:cNvPr id="85" name="楕円 84"/>
        <xdr:cNvSpPr/>
      </xdr:nvSpPr>
      <xdr:spPr>
        <a:xfrm>
          <a:off x="1968500" y="62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153001</xdr:rowOff>
    </xdr:from>
    <xdr:ext cx="469744" cy="259045"/>
    <xdr:sp macro="" textlink="">
      <xdr:nvSpPr>
        <xdr:cNvPr id="86" name="テキスト ボックス 85"/>
        <xdr:cNvSpPr txBox="1"/>
      </xdr:nvSpPr>
      <xdr:spPr>
        <a:xfrm>
          <a:off x="1784428" y="598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99111</xdr:rowOff>
    </xdr:from>
    <xdr:to>
      <xdr:col>6</xdr:col>
      <xdr:colOff>38100</xdr:colOff>
      <xdr:row>37</xdr:row>
      <xdr:rowOff>29261</xdr:rowOff>
    </xdr:to>
    <xdr:sp macro="" textlink="">
      <xdr:nvSpPr>
        <xdr:cNvPr id="87" name="楕円 86"/>
        <xdr:cNvSpPr/>
      </xdr:nvSpPr>
      <xdr:spPr>
        <a:xfrm>
          <a:off x="1079500" y="62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45788</xdr:rowOff>
    </xdr:from>
    <xdr:ext cx="469744" cy="259045"/>
    <xdr:sp macro="" textlink="">
      <xdr:nvSpPr>
        <xdr:cNvPr id="88" name="テキスト ボックス 87"/>
        <xdr:cNvSpPr txBox="1"/>
      </xdr:nvSpPr>
      <xdr:spPr>
        <a:xfrm>
          <a:off x="895428" y="604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122534</xdr:rowOff>
    </xdr:from>
    <xdr:to>
      <xdr:col>24</xdr:col>
      <xdr:colOff>63500</xdr:colOff>
      <xdr:row>58</xdr:row>
      <xdr:rowOff>9000</xdr:rowOff>
    </xdr:to>
    <xdr:cxnSp macro="">
      <xdr:nvCxnSpPr>
        <xdr:cNvPr id="115" name="直線コネクタ 114"/>
        <xdr:cNvCxnSpPr/>
      </xdr:nvCxnSpPr>
      <xdr:spPr>
        <a:xfrm>
          <a:off x="3797300" y="9895184"/>
          <a:ext cx="838200" cy="5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115917</xdr:rowOff>
    </xdr:from>
    <xdr:ext cx="534377" cy="259045"/>
    <xdr:sp macro="" textlink="">
      <xdr:nvSpPr>
        <xdr:cNvPr id="116" name="総務費平均値テキスト"/>
        <xdr:cNvSpPr txBox="1"/>
      </xdr:nvSpPr>
      <xdr:spPr>
        <a:xfrm>
          <a:off x="4686300" y="97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122534</xdr:rowOff>
    </xdr:from>
    <xdr:to>
      <xdr:col>19</xdr:col>
      <xdr:colOff>177800</xdr:colOff>
      <xdr:row>57</xdr:row>
      <xdr:rowOff>170495</xdr:rowOff>
    </xdr:to>
    <xdr:cxnSp macro="">
      <xdr:nvCxnSpPr>
        <xdr:cNvPr id="118" name="直線コネクタ 117"/>
        <xdr:cNvCxnSpPr/>
      </xdr:nvCxnSpPr>
      <xdr:spPr>
        <a:xfrm flipV="1">
          <a:off x="2908300" y="9895184"/>
          <a:ext cx="889000" cy="4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170495</xdr:rowOff>
    </xdr:from>
    <xdr:to>
      <xdr:col>15</xdr:col>
      <xdr:colOff>50800</xdr:colOff>
      <xdr:row>58</xdr:row>
      <xdr:rowOff>7962</xdr:rowOff>
    </xdr:to>
    <xdr:cxnSp macro="">
      <xdr:nvCxnSpPr>
        <xdr:cNvPr id="121" name="直線コネクタ 120"/>
        <xdr:cNvCxnSpPr/>
      </xdr:nvCxnSpPr>
      <xdr:spPr>
        <a:xfrm flipV="1">
          <a:off x="2019300" y="9943145"/>
          <a:ext cx="889000" cy="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51519</xdr:rowOff>
    </xdr:from>
    <xdr:ext cx="534377" cy="259045"/>
    <xdr:sp macro="" textlink="">
      <xdr:nvSpPr>
        <xdr:cNvPr id="123" name="テキスト ボックス 122"/>
        <xdr:cNvSpPr txBox="1"/>
      </xdr:nvSpPr>
      <xdr:spPr>
        <a:xfrm>
          <a:off x="2641111" y="965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7112</xdr:rowOff>
    </xdr:from>
    <xdr:to>
      <xdr:col>10</xdr:col>
      <xdr:colOff>114300</xdr:colOff>
      <xdr:row>58</xdr:row>
      <xdr:rowOff>7962</xdr:rowOff>
    </xdr:to>
    <xdr:cxnSp macro="">
      <xdr:nvCxnSpPr>
        <xdr:cNvPr id="124" name="直線コネクタ 123"/>
        <xdr:cNvCxnSpPr/>
      </xdr:nvCxnSpPr>
      <xdr:spPr>
        <a:xfrm>
          <a:off x="1130300" y="9951212"/>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1950</xdr:rowOff>
    </xdr:from>
    <xdr:ext cx="534377" cy="259045"/>
    <xdr:sp macro="" textlink="">
      <xdr:nvSpPr>
        <xdr:cNvPr id="126" name="テキスト ボックス 125"/>
        <xdr:cNvSpPr txBox="1"/>
      </xdr:nvSpPr>
      <xdr:spPr>
        <a:xfrm>
          <a:off x="1752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16916</xdr:rowOff>
    </xdr:from>
    <xdr:ext cx="534377" cy="259045"/>
    <xdr:sp macro="" textlink="">
      <xdr:nvSpPr>
        <xdr:cNvPr id="128" name="テキスト ボックス 127"/>
        <xdr:cNvSpPr txBox="1"/>
      </xdr:nvSpPr>
      <xdr:spPr>
        <a:xfrm>
          <a:off x="863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129650</xdr:rowOff>
    </xdr:from>
    <xdr:to>
      <xdr:col>24</xdr:col>
      <xdr:colOff>114300</xdr:colOff>
      <xdr:row>58</xdr:row>
      <xdr:rowOff>59800</xdr:rowOff>
    </xdr:to>
    <xdr:sp macro="" textlink="">
      <xdr:nvSpPr>
        <xdr:cNvPr id="134" name="楕円 133"/>
        <xdr:cNvSpPr/>
      </xdr:nvSpPr>
      <xdr:spPr>
        <a:xfrm>
          <a:off x="4584700" y="99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71467</xdr:rowOff>
    </xdr:from>
    <xdr:ext cx="534377" cy="259045"/>
    <xdr:sp macro="" textlink="">
      <xdr:nvSpPr>
        <xdr:cNvPr id="135" name="総務費該当値テキスト"/>
        <xdr:cNvSpPr txBox="1"/>
      </xdr:nvSpPr>
      <xdr:spPr>
        <a:xfrm>
          <a:off x="4686300" y="984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71734</xdr:rowOff>
    </xdr:from>
    <xdr:to>
      <xdr:col>20</xdr:col>
      <xdr:colOff>38100</xdr:colOff>
      <xdr:row>58</xdr:row>
      <xdr:rowOff>1884</xdr:rowOff>
    </xdr:to>
    <xdr:sp macro="" textlink="">
      <xdr:nvSpPr>
        <xdr:cNvPr id="136" name="楕円 135"/>
        <xdr:cNvSpPr/>
      </xdr:nvSpPr>
      <xdr:spPr>
        <a:xfrm>
          <a:off x="3746500" y="984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18411</xdr:rowOff>
    </xdr:from>
    <xdr:ext cx="534377" cy="259045"/>
    <xdr:sp macro="" textlink="">
      <xdr:nvSpPr>
        <xdr:cNvPr id="137" name="テキスト ボックス 136"/>
        <xdr:cNvSpPr txBox="1"/>
      </xdr:nvSpPr>
      <xdr:spPr>
        <a:xfrm>
          <a:off x="3530111" y="961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119695</xdr:rowOff>
    </xdr:from>
    <xdr:to>
      <xdr:col>15</xdr:col>
      <xdr:colOff>101600</xdr:colOff>
      <xdr:row>58</xdr:row>
      <xdr:rowOff>49845</xdr:rowOff>
    </xdr:to>
    <xdr:sp macro="" textlink="">
      <xdr:nvSpPr>
        <xdr:cNvPr id="138" name="楕円 137"/>
        <xdr:cNvSpPr/>
      </xdr:nvSpPr>
      <xdr:spPr>
        <a:xfrm>
          <a:off x="2857500" y="98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40972</xdr:rowOff>
    </xdr:from>
    <xdr:ext cx="534377" cy="259045"/>
    <xdr:sp macro="" textlink="">
      <xdr:nvSpPr>
        <xdr:cNvPr id="139" name="テキスト ボックス 138"/>
        <xdr:cNvSpPr txBox="1"/>
      </xdr:nvSpPr>
      <xdr:spPr>
        <a:xfrm>
          <a:off x="2641111" y="998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128612</xdr:rowOff>
    </xdr:from>
    <xdr:to>
      <xdr:col>10</xdr:col>
      <xdr:colOff>165100</xdr:colOff>
      <xdr:row>58</xdr:row>
      <xdr:rowOff>58762</xdr:rowOff>
    </xdr:to>
    <xdr:sp macro="" textlink="">
      <xdr:nvSpPr>
        <xdr:cNvPr id="140" name="楕円 139"/>
        <xdr:cNvSpPr/>
      </xdr:nvSpPr>
      <xdr:spPr>
        <a:xfrm>
          <a:off x="1968500" y="990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49889</xdr:rowOff>
    </xdr:from>
    <xdr:ext cx="534377" cy="259045"/>
    <xdr:sp macro="" textlink="">
      <xdr:nvSpPr>
        <xdr:cNvPr id="141" name="テキスト ボックス 140"/>
        <xdr:cNvSpPr txBox="1"/>
      </xdr:nvSpPr>
      <xdr:spPr>
        <a:xfrm>
          <a:off x="1752111" y="999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127762</xdr:rowOff>
    </xdr:from>
    <xdr:to>
      <xdr:col>6</xdr:col>
      <xdr:colOff>38100</xdr:colOff>
      <xdr:row>58</xdr:row>
      <xdr:rowOff>57912</xdr:rowOff>
    </xdr:to>
    <xdr:sp macro="" textlink="">
      <xdr:nvSpPr>
        <xdr:cNvPr id="142" name="楕円 141"/>
        <xdr:cNvSpPr/>
      </xdr:nvSpPr>
      <xdr:spPr>
        <a:xfrm>
          <a:off x="1079500" y="990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49039</xdr:rowOff>
    </xdr:from>
    <xdr:ext cx="534377" cy="259045"/>
    <xdr:sp macro="" textlink="">
      <xdr:nvSpPr>
        <xdr:cNvPr id="143" name="テキスト ボックス 142"/>
        <xdr:cNvSpPr txBox="1"/>
      </xdr:nvSpPr>
      <xdr:spPr>
        <a:xfrm>
          <a:off x="863111" y="999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24084</xdr:rowOff>
    </xdr:from>
    <xdr:to>
      <xdr:col>24</xdr:col>
      <xdr:colOff>63500</xdr:colOff>
      <xdr:row>77</xdr:row>
      <xdr:rowOff>35824</xdr:rowOff>
    </xdr:to>
    <xdr:cxnSp macro="">
      <xdr:nvCxnSpPr>
        <xdr:cNvPr id="171" name="直線コネクタ 170"/>
        <xdr:cNvCxnSpPr/>
      </xdr:nvCxnSpPr>
      <xdr:spPr>
        <a:xfrm flipV="1">
          <a:off x="3797300" y="13225734"/>
          <a:ext cx="8382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35824</xdr:rowOff>
    </xdr:from>
    <xdr:to>
      <xdr:col>19</xdr:col>
      <xdr:colOff>177800</xdr:colOff>
      <xdr:row>77</xdr:row>
      <xdr:rowOff>65122</xdr:rowOff>
    </xdr:to>
    <xdr:cxnSp macro="">
      <xdr:nvCxnSpPr>
        <xdr:cNvPr id="174" name="直線コネクタ 173"/>
        <xdr:cNvCxnSpPr/>
      </xdr:nvCxnSpPr>
      <xdr:spPr>
        <a:xfrm flipV="1">
          <a:off x="2908300" y="13237474"/>
          <a:ext cx="889000" cy="2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65122</xdr:rowOff>
    </xdr:from>
    <xdr:to>
      <xdr:col>15</xdr:col>
      <xdr:colOff>50800</xdr:colOff>
      <xdr:row>77</xdr:row>
      <xdr:rowOff>86742</xdr:rowOff>
    </xdr:to>
    <xdr:cxnSp macro="">
      <xdr:nvCxnSpPr>
        <xdr:cNvPr id="177" name="直線コネクタ 176"/>
        <xdr:cNvCxnSpPr/>
      </xdr:nvCxnSpPr>
      <xdr:spPr>
        <a:xfrm flipV="1">
          <a:off x="2019300" y="13266772"/>
          <a:ext cx="889000" cy="2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86742</xdr:rowOff>
    </xdr:from>
    <xdr:to>
      <xdr:col>10</xdr:col>
      <xdr:colOff>114300</xdr:colOff>
      <xdr:row>77</xdr:row>
      <xdr:rowOff>88339</xdr:rowOff>
    </xdr:to>
    <xdr:cxnSp macro="">
      <xdr:nvCxnSpPr>
        <xdr:cNvPr id="180" name="直線コネクタ 179"/>
        <xdr:cNvCxnSpPr/>
      </xdr:nvCxnSpPr>
      <xdr:spPr>
        <a:xfrm flipV="1">
          <a:off x="1130300" y="13288392"/>
          <a:ext cx="889000" cy="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99741</xdr:rowOff>
    </xdr:from>
    <xdr:ext cx="599010" cy="259045"/>
    <xdr:sp macro="" textlink="">
      <xdr:nvSpPr>
        <xdr:cNvPr id="182" name="テキスト ボックス 181"/>
        <xdr:cNvSpPr txBox="1"/>
      </xdr:nvSpPr>
      <xdr:spPr>
        <a:xfrm>
          <a:off x="1719795"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116003</xdr:rowOff>
    </xdr:from>
    <xdr:ext cx="599010" cy="259045"/>
    <xdr:sp macro="" textlink="">
      <xdr:nvSpPr>
        <xdr:cNvPr id="184" name="テキスト ボックス 183"/>
        <xdr:cNvSpPr txBox="1"/>
      </xdr:nvSpPr>
      <xdr:spPr>
        <a:xfrm>
          <a:off x="830795"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144734</xdr:rowOff>
    </xdr:from>
    <xdr:to>
      <xdr:col>24</xdr:col>
      <xdr:colOff>114300</xdr:colOff>
      <xdr:row>77</xdr:row>
      <xdr:rowOff>74884</xdr:rowOff>
    </xdr:to>
    <xdr:sp macro="" textlink="">
      <xdr:nvSpPr>
        <xdr:cNvPr id="190" name="楕円 189"/>
        <xdr:cNvSpPr/>
      </xdr:nvSpPr>
      <xdr:spPr>
        <a:xfrm>
          <a:off x="4584700" y="131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59661</xdr:rowOff>
    </xdr:from>
    <xdr:ext cx="599010" cy="259045"/>
    <xdr:sp macro="" textlink="">
      <xdr:nvSpPr>
        <xdr:cNvPr id="191" name="民生費該当値テキスト"/>
        <xdr:cNvSpPr txBox="1"/>
      </xdr:nvSpPr>
      <xdr:spPr>
        <a:xfrm>
          <a:off x="4686300" y="1308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156474</xdr:rowOff>
    </xdr:from>
    <xdr:to>
      <xdr:col>20</xdr:col>
      <xdr:colOff>38100</xdr:colOff>
      <xdr:row>77</xdr:row>
      <xdr:rowOff>86624</xdr:rowOff>
    </xdr:to>
    <xdr:sp macro="" textlink="">
      <xdr:nvSpPr>
        <xdr:cNvPr id="192" name="楕円 191"/>
        <xdr:cNvSpPr/>
      </xdr:nvSpPr>
      <xdr:spPr>
        <a:xfrm>
          <a:off x="3746500" y="1318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77751</xdr:rowOff>
    </xdr:from>
    <xdr:ext cx="599010" cy="259045"/>
    <xdr:sp macro="" textlink="">
      <xdr:nvSpPr>
        <xdr:cNvPr id="193" name="テキスト ボックス 192"/>
        <xdr:cNvSpPr txBox="1"/>
      </xdr:nvSpPr>
      <xdr:spPr>
        <a:xfrm>
          <a:off x="3497795" y="1327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14322</xdr:rowOff>
    </xdr:from>
    <xdr:to>
      <xdr:col>15</xdr:col>
      <xdr:colOff>101600</xdr:colOff>
      <xdr:row>77</xdr:row>
      <xdr:rowOff>115922</xdr:rowOff>
    </xdr:to>
    <xdr:sp macro="" textlink="">
      <xdr:nvSpPr>
        <xdr:cNvPr id="194" name="楕円 193"/>
        <xdr:cNvSpPr/>
      </xdr:nvSpPr>
      <xdr:spPr>
        <a:xfrm>
          <a:off x="2857500" y="1321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107049</xdr:rowOff>
    </xdr:from>
    <xdr:ext cx="599010" cy="259045"/>
    <xdr:sp macro="" textlink="">
      <xdr:nvSpPr>
        <xdr:cNvPr id="195" name="テキスト ボックス 194"/>
        <xdr:cNvSpPr txBox="1"/>
      </xdr:nvSpPr>
      <xdr:spPr>
        <a:xfrm>
          <a:off x="2608795" y="13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35942</xdr:rowOff>
    </xdr:from>
    <xdr:to>
      <xdr:col>10</xdr:col>
      <xdr:colOff>165100</xdr:colOff>
      <xdr:row>77</xdr:row>
      <xdr:rowOff>137542</xdr:rowOff>
    </xdr:to>
    <xdr:sp macro="" textlink="">
      <xdr:nvSpPr>
        <xdr:cNvPr id="196" name="楕円 195"/>
        <xdr:cNvSpPr/>
      </xdr:nvSpPr>
      <xdr:spPr>
        <a:xfrm>
          <a:off x="1968500" y="1323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128669</xdr:rowOff>
    </xdr:from>
    <xdr:ext cx="599010" cy="259045"/>
    <xdr:sp macro="" textlink="">
      <xdr:nvSpPr>
        <xdr:cNvPr id="197" name="テキスト ボックス 196"/>
        <xdr:cNvSpPr txBox="1"/>
      </xdr:nvSpPr>
      <xdr:spPr>
        <a:xfrm>
          <a:off x="1719795" y="133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37539</xdr:rowOff>
    </xdr:from>
    <xdr:to>
      <xdr:col>6</xdr:col>
      <xdr:colOff>38100</xdr:colOff>
      <xdr:row>77</xdr:row>
      <xdr:rowOff>139139</xdr:rowOff>
    </xdr:to>
    <xdr:sp macro="" textlink="">
      <xdr:nvSpPr>
        <xdr:cNvPr id="198" name="楕円 197"/>
        <xdr:cNvSpPr/>
      </xdr:nvSpPr>
      <xdr:spPr>
        <a:xfrm>
          <a:off x="1079500" y="132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130266</xdr:rowOff>
    </xdr:from>
    <xdr:ext cx="599010" cy="259045"/>
    <xdr:sp macro="" textlink="">
      <xdr:nvSpPr>
        <xdr:cNvPr id="199" name="テキスト ボックス 198"/>
        <xdr:cNvSpPr txBox="1"/>
      </xdr:nvSpPr>
      <xdr:spPr>
        <a:xfrm>
          <a:off x="830795" y="13331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131361</xdr:rowOff>
    </xdr:from>
    <xdr:to>
      <xdr:col>24</xdr:col>
      <xdr:colOff>63500</xdr:colOff>
      <xdr:row>98</xdr:row>
      <xdr:rowOff>132451</xdr:rowOff>
    </xdr:to>
    <xdr:cxnSp macro="">
      <xdr:nvCxnSpPr>
        <xdr:cNvPr id="231" name="直線コネクタ 230"/>
        <xdr:cNvCxnSpPr/>
      </xdr:nvCxnSpPr>
      <xdr:spPr>
        <a:xfrm flipV="1">
          <a:off x="3797300" y="16933461"/>
          <a:ext cx="8382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132451</xdr:rowOff>
    </xdr:from>
    <xdr:to>
      <xdr:col>19</xdr:col>
      <xdr:colOff>177800</xdr:colOff>
      <xdr:row>98</xdr:row>
      <xdr:rowOff>137599</xdr:rowOff>
    </xdr:to>
    <xdr:cxnSp macro="">
      <xdr:nvCxnSpPr>
        <xdr:cNvPr id="234" name="直線コネクタ 233"/>
        <xdr:cNvCxnSpPr/>
      </xdr:nvCxnSpPr>
      <xdr:spPr>
        <a:xfrm flipV="1">
          <a:off x="2908300" y="16934551"/>
          <a:ext cx="889000" cy="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132004</xdr:rowOff>
    </xdr:from>
    <xdr:to>
      <xdr:col>15</xdr:col>
      <xdr:colOff>50800</xdr:colOff>
      <xdr:row>98</xdr:row>
      <xdr:rowOff>137599</xdr:rowOff>
    </xdr:to>
    <xdr:cxnSp macro="">
      <xdr:nvCxnSpPr>
        <xdr:cNvPr id="237" name="直線コネクタ 236"/>
        <xdr:cNvCxnSpPr/>
      </xdr:nvCxnSpPr>
      <xdr:spPr>
        <a:xfrm>
          <a:off x="2019300" y="16934104"/>
          <a:ext cx="889000" cy="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132004</xdr:rowOff>
    </xdr:from>
    <xdr:to>
      <xdr:col>10</xdr:col>
      <xdr:colOff>114300</xdr:colOff>
      <xdr:row>98</xdr:row>
      <xdr:rowOff>132787</xdr:rowOff>
    </xdr:to>
    <xdr:cxnSp macro="">
      <xdr:nvCxnSpPr>
        <xdr:cNvPr id="240" name="直線コネクタ 239"/>
        <xdr:cNvCxnSpPr/>
      </xdr:nvCxnSpPr>
      <xdr:spPr>
        <a:xfrm flipV="1">
          <a:off x="1130300" y="16934104"/>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118363</xdr:rowOff>
    </xdr:from>
    <xdr:ext cx="534377" cy="259045"/>
    <xdr:sp macro="" textlink="">
      <xdr:nvSpPr>
        <xdr:cNvPr id="242" name="テキスト ボックス 241"/>
        <xdr:cNvSpPr txBox="1"/>
      </xdr:nvSpPr>
      <xdr:spPr>
        <a:xfrm>
          <a:off x="1752111" y="1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155233</xdr:rowOff>
    </xdr:from>
    <xdr:ext cx="534377" cy="259045"/>
    <xdr:sp macro="" textlink="">
      <xdr:nvSpPr>
        <xdr:cNvPr id="244" name="テキスト ボックス 243"/>
        <xdr:cNvSpPr txBox="1"/>
      </xdr:nvSpPr>
      <xdr:spPr>
        <a:xfrm>
          <a:off x="863111" y="166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80561</xdr:rowOff>
    </xdr:from>
    <xdr:to>
      <xdr:col>24</xdr:col>
      <xdr:colOff>114300</xdr:colOff>
      <xdr:row>99</xdr:row>
      <xdr:rowOff>10711</xdr:rowOff>
    </xdr:to>
    <xdr:sp macro="" textlink="">
      <xdr:nvSpPr>
        <xdr:cNvPr id="250" name="楕円 249"/>
        <xdr:cNvSpPr/>
      </xdr:nvSpPr>
      <xdr:spPr>
        <a:xfrm>
          <a:off x="4584700" y="1688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58988</xdr:rowOff>
    </xdr:from>
    <xdr:ext cx="534377" cy="259045"/>
    <xdr:sp macro="" textlink="">
      <xdr:nvSpPr>
        <xdr:cNvPr id="251" name="衛生費該当値テキスト"/>
        <xdr:cNvSpPr txBox="1"/>
      </xdr:nvSpPr>
      <xdr:spPr>
        <a:xfrm>
          <a:off x="4686300" y="1686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81651</xdr:rowOff>
    </xdr:from>
    <xdr:to>
      <xdr:col>20</xdr:col>
      <xdr:colOff>38100</xdr:colOff>
      <xdr:row>99</xdr:row>
      <xdr:rowOff>11801</xdr:rowOff>
    </xdr:to>
    <xdr:sp macro="" textlink="">
      <xdr:nvSpPr>
        <xdr:cNvPr id="252" name="楕円 251"/>
        <xdr:cNvSpPr/>
      </xdr:nvSpPr>
      <xdr:spPr>
        <a:xfrm>
          <a:off x="3746500" y="1688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2928</xdr:rowOff>
    </xdr:from>
    <xdr:ext cx="534377" cy="259045"/>
    <xdr:sp macro="" textlink="">
      <xdr:nvSpPr>
        <xdr:cNvPr id="253" name="テキスト ボックス 252"/>
        <xdr:cNvSpPr txBox="1"/>
      </xdr:nvSpPr>
      <xdr:spPr>
        <a:xfrm>
          <a:off x="3530111" y="1697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86799</xdr:rowOff>
    </xdr:from>
    <xdr:to>
      <xdr:col>15</xdr:col>
      <xdr:colOff>101600</xdr:colOff>
      <xdr:row>99</xdr:row>
      <xdr:rowOff>16949</xdr:rowOff>
    </xdr:to>
    <xdr:sp macro="" textlink="">
      <xdr:nvSpPr>
        <xdr:cNvPr id="254" name="楕円 253"/>
        <xdr:cNvSpPr/>
      </xdr:nvSpPr>
      <xdr:spPr>
        <a:xfrm>
          <a:off x="2857500" y="168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8076</xdr:rowOff>
    </xdr:from>
    <xdr:ext cx="534377" cy="259045"/>
    <xdr:sp macro="" textlink="">
      <xdr:nvSpPr>
        <xdr:cNvPr id="255" name="テキスト ボックス 254"/>
        <xdr:cNvSpPr txBox="1"/>
      </xdr:nvSpPr>
      <xdr:spPr>
        <a:xfrm>
          <a:off x="2641111" y="1698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81204</xdr:rowOff>
    </xdr:from>
    <xdr:to>
      <xdr:col>10</xdr:col>
      <xdr:colOff>165100</xdr:colOff>
      <xdr:row>99</xdr:row>
      <xdr:rowOff>11354</xdr:rowOff>
    </xdr:to>
    <xdr:sp macro="" textlink="">
      <xdr:nvSpPr>
        <xdr:cNvPr id="256" name="楕円 255"/>
        <xdr:cNvSpPr/>
      </xdr:nvSpPr>
      <xdr:spPr>
        <a:xfrm>
          <a:off x="1968500" y="168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2481</xdr:rowOff>
    </xdr:from>
    <xdr:ext cx="534377" cy="259045"/>
    <xdr:sp macro="" textlink="">
      <xdr:nvSpPr>
        <xdr:cNvPr id="257" name="テキスト ボックス 256"/>
        <xdr:cNvSpPr txBox="1"/>
      </xdr:nvSpPr>
      <xdr:spPr>
        <a:xfrm>
          <a:off x="1752111" y="169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81987</xdr:rowOff>
    </xdr:from>
    <xdr:to>
      <xdr:col>6</xdr:col>
      <xdr:colOff>38100</xdr:colOff>
      <xdr:row>99</xdr:row>
      <xdr:rowOff>12137</xdr:rowOff>
    </xdr:to>
    <xdr:sp macro="" textlink="">
      <xdr:nvSpPr>
        <xdr:cNvPr id="258" name="楕円 257"/>
        <xdr:cNvSpPr/>
      </xdr:nvSpPr>
      <xdr:spPr>
        <a:xfrm>
          <a:off x="1079500" y="168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3264</xdr:rowOff>
    </xdr:from>
    <xdr:ext cx="534377" cy="259045"/>
    <xdr:sp macro="" textlink="">
      <xdr:nvSpPr>
        <xdr:cNvPr id="259" name="テキスト ボックス 258"/>
        <xdr:cNvSpPr txBox="1"/>
      </xdr:nvSpPr>
      <xdr:spPr>
        <a:xfrm>
          <a:off x="863111" y="169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38430</xdr:rowOff>
    </xdr:from>
    <xdr:to>
      <xdr:col>55</xdr:col>
      <xdr:colOff>0</xdr:colOff>
      <xdr:row>37</xdr:row>
      <xdr:rowOff>41859</xdr:rowOff>
    </xdr:to>
    <xdr:cxnSp macro="">
      <xdr:nvCxnSpPr>
        <xdr:cNvPr id="286" name="直線コネクタ 285"/>
        <xdr:cNvCxnSpPr/>
      </xdr:nvCxnSpPr>
      <xdr:spPr>
        <a:xfrm flipV="1">
          <a:off x="9639300" y="638208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75557</xdr:rowOff>
    </xdr:from>
    <xdr:ext cx="378565" cy="259045"/>
    <xdr:sp macro="" textlink="">
      <xdr:nvSpPr>
        <xdr:cNvPr id="287" name="労働費平均値テキスト"/>
        <xdr:cNvSpPr txBox="1"/>
      </xdr:nvSpPr>
      <xdr:spPr>
        <a:xfrm>
          <a:off x="10528300" y="6419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5512</xdr:rowOff>
    </xdr:from>
    <xdr:to>
      <xdr:col>50</xdr:col>
      <xdr:colOff>114300</xdr:colOff>
      <xdr:row>37</xdr:row>
      <xdr:rowOff>41859</xdr:rowOff>
    </xdr:to>
    <xdr:cxnSp macro="">
      <xdr:nvCxnSpPr>
        <xdr:cNvPr id="289" name="直線コネクタ 288"/>
        <xdr:cNvCxnSpPr/>
      </xdr:nvCxnSpPr>
      <xdr:spPr>
        <a:xfrm>
          <a:off x="8750300" y="6349162"/>
          <a:ext cx="889000" cy="3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165168</xdr:rowOff>
    </xdr:from>
    <xdr:ext cx="378565" cy="259045"/>
    <xdr:sp macro="" textlink="">
      <xdr:nvSpPr>
        <xdr:cNvPr id="291" name="テキスト ボックス 290"/>
        <xdr:cNvSpPr txBox="1"/>
      </xdr:nvSpPr>
      <xdr:spPr>
        <a:xfrm>
          <a:off x="9450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5512</xdr:rowOff>
    </xdr:from>
    <xdr:to>
      <xdr:col>45</xdr:col>
      <xdr:colOff>177800</xdr:colOff>
      <xdr:row>37</xdr:row>
      <xdr:rowOff>38430</xdr:rowOff>
    </xdr:to>
    <xdr:cxnSp macro="">
      <xdr:nvCxnSpPr>
        <xdr:cNvPr id="292" name="直線コネクタ 291"/>
        <xdr:cNvCxnSpPr/>
      </xdr:nvCxnSpPr>
      <xdr:spPr>
        <a:xfrm flipV="1">
          <a:off x="7861300" y="6349162"/>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11548</xdr:rowOff>
    </xdr:from>
    <xdr:ext cx="378565" cy="259045"/>
    <xdr:sp macro="" textlink="">
      <xdr:nvSpPr>
        <xdr:cNvPr id="294" name="テキスト ボックス 293"/>
        <xdr:cNvSpPr txBox="1"/>
      </xdr:nvSpPr>
      <xdr:spPr>
        <a:xfrm>
          <a:off x="8561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27229</xdr:rowOff>
    </xdr:from>
    <xdr:to>
      <xdr:col>41</xdr:col>
      <xdr:colOff>50800</xdr:colOff>
      <xdr:row>37</xdr:row>
      <xdr:rowOff>38430</xdr:rowOff>
    </xdr:to>
    <xdr:cxnSp macro="">
      <xdr:nvCxnSpPr>
        <xdr:cNvPr id="295" name="直線コネクタ 294"/>
        <xdr:cNvCxnSpPr/>
      </xdr:nvCxnSpPr>
      <xdr:spPr>
        <a:xfrm>
          <a:off x="6972300" y="637087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6773</xdr:rowOff>
    </xdr:from>
    <xdr:ext cx="469744" cy="259045"/>
    <xdr:sp macro="" textlink="">
      <xdr:nvSpPr>
        <xdr:cNvPr id="299" name="テキスト ボックス 298"/>
        <xdr:cNvSpPr txBox="1"/>
      </xdr:nvSpPr>
      <xdr:spPr>
        <a:xfrm>
          <a:off x="6737428"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159080</xdr:rowOff>
    </xdr:from>
    <xdr:to>
      <xdr:col>55</xdr:col>
      <xdr:colOff>50800</xdr:colOff>
      <xdr:row>37</xdr:row>
      <xdr:rowOff>89230</xdr:rowOff>
    </xdr:to>
    <xdr:sp macro="" textlink="">
      <xdr:nvSpPr>
        <xdr:cNvPr id="305" name="楕円 304"/>
        <xdr:cNvSpPr/>
      </xdr:nvSpPr>
      <xdr:spPr>
        <a:xfrm>
          <a:off x="10426700" y="63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10507</xdr:rowOff>
    </xdr:from>
    <xdr:ext cx="469744" cy="259045"/>
    <xdr:sp macro="" textlink="">
      <xdr:nvSpPr>
        <xdr:cNvPr id="306" name="労働費該当値テキスト"/>
        <xdr:cNvSpPr txBox="1"/>
      </xdr:nvSpPr>
      <xdr:spPr>
        <a:xfrm>
          <a:off x="10528300" y="61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162509</xdr:rowOff>
    </xdr:from>
    <xdr:to>
      <xdr:col>50</xdr:col>
      <xdr:colOff>165100</xdr:colOff>
      <xdr:row>37</xdr:row>
      <xdr:rowOff>92659</xdr:rowOff>
    </xdr:to>
    <xdr:sp macro="" textlink="">
      <xdr:nvSpPr>
        <xdr:cNvPr id="307" name="楕円 306"/>
        <xdr:cNvSpPr/>
      </xdr:nvSpPr>
      <xdr:spPr>
        <a:xfrm>
          <a:off x="9588500" y="63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109186</xdr:rowOff>
    </xdr:from>
    <xdr:ext cx="469744" cy="259045"/>
    <xdr:sp macro="" textlink="">
      <xdr:nvSpPr>
        <xdr:cNvPr id="308" name="テキスト ボックス 307"/>
        <xdr:cNvSpPr txBox="1"/>
      </xdr:nvSpPr>
      <xdr:spPr>
        <a:xfrm>
          <a:off x="9404428" y="61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126162</xdr:rowOff>
    </xdr:from>
    <xdr:to>
      <xdr:col>46</xdr:col>
      <xdr:colOff>38100</xdr:colOff>
      <xdr:row>37</xdr:row>
      <xdr:rowOff>56312</xdr:rowOff>
    </xdr:to>
    <xdr:sp macro="" textlink="">
      <xdr:nvSpPr>
        <xdr:cNvPr id="309" name="楕円 308"/>
        <xdr:cNvSpPr/>
      </xdr:nvSpPr>
      <xdr:spPr>
        <a:xfrm>
          <a:off x="86995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72839</xdr:rowOff>
    </xdr:from>
    <xdr:ext cx="469744" cy="259045"/>
    <xdr:sp macro="" textlink="">
      <xdr:nvSpPr>
        <xdr:cNvPr id="310" name="テキスト ボックス 309"/>
        <xdr:cNvSpPr txBox="1"/>
      </xdr:nvSpPr>
      <xdr:spPr>
        <a:xfrm>
          <a:off x="8515428" y="607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159080</xdr:rowOff>
    </xdr:from>
    <xdr:to>
      <xdr:col>41</xdr:col>
      <xdr:colOff>101600</xdr:colOff>
      <xdr:row>37</xdr:row>
      <xdr:rowOff>89230</xdr:rowOff>
    </xdr:to>
    <xdr:sp macro="" textlink="">
      <xdr:nvSpPr>
        <xdr:cNvPr id="311" name="楕円 310"/>
        <xdr:cNvSpPr/>
      </xdr:nvSpPr>
      <xdr:spPr>
        <a:xfrm>
          <a:off x="7810500" y="63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80357</xdr:rowOff>
    </xdr:from>
    <xdr:ext cx="469744" cy="259045"/>
    <xdr:sp macro="" textlink="">
      <xdr:nvSpPr>
        <xdr:cNvPr id="312" name="テキスト ボックス 311"/>
        <xdr:cNvSpPr txBox="1"/>
      </xdr:nvSpPr>
      <xdr:spPr>
        <a:xfrm>
          <a:off x="7626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147879</xdr:rowOff>
    </xdr:from>
    <xdr:to>
      <xdr:col>36</xdr:col>
      <xdr:colOff>165100</xdr:colOff>
      <xdr:row>37</xdr:row>
      <xdr:rowOff>78029</xdr:rowOff>
    </xdr:to>
    <xdr:sp macro="" textlink="">
      <xdr:nvSpPr>
        <xdr:cNvPr id="313" name="楕円 312"/>
        <xdr:cNvSpPr/>
      </xdr:nvSpPr>
      <xdr:spPr>
        <a:xfrm>
          <a:off x="6921500" y="63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69156</xdr:rowOff>
    </xdr:from>
    <xdr:ext cx="469744" cy="259045"/>
    <xdr:sp macro="" textlink="">
      <xdr:nvSpPr>
        <xdr:cNvPr id="314" name="テキスト ボックス 313"/>
        <xdr:cNvSpPr txBox="1"/>
      </xdr:nvSpPr>
      <xdr:spPr>
        <a:xfrm>
          <a:off x="6737428" y="641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163637</xdr:rowOff>
    </xdr:from>
    <xdr:to>
      <xdr:col>55</xdr:col>
      <xdr:colOff>0</xdr:colOff>
      <xdr:row>54</xdr:row>
      <xdr:rowOff>83138</xdr:rowOff>
    </xdr:to>
    <xdr:cxnSp macro="">
      <xdr:nvCxnSpPr>
        <xdr:cNvPr id="345" name="直線コネクタ 344"/>
        <xdr:cNvCxnSpPr/>
      </xdr:nvCxnSpPr>
      <xdr:spPr>
        <a:xfrm flipV="1">
          <a:off x="9639300" y="9079037"/>
          <a:ext cx="838200" cy="26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118239</xdr:rowOff>
    </xdr:from>
    <xdr:ext cx="534377" cy="259045"/>
    <xdr:sp macro="" textlink="">
      <xdr:nvSpPr>
        <xdr:cNvPr id="346" name="農林水産業費平均値テキスト"/>
        <xdr:cNvSpPr txBox="1"/>
      </xdr:nvSpPr>
      <xdr:spPr>
        <a:xfrm>
          <a:off x="10528300" y="9547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4140</xdr:rowOff>
    </xdr:from>
    <xdr:to>
      <xdr:col>50</xdr:col>
      <xdr:colOff>114300</xdr:colOff>
      <xdr:row>54</xdr:row>
      <xdr:rowOff>83138</xdr:rowOff>
    </xdr:to>
    <xdr:cxnSp macro="">
      <xdr:nvCxnSpPr>
        <xdr:cNvPr id="348" name="直線コネクタ 347"/>
        <xdr:cNvCxnSpPr/>
      </xdr:nvCxnSpPr>
      <xdr:spPr>
        <a:xfrm>
          <a:off x="8750300" y="9262440"/>
          <a:ext cx="889000" cy="7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111186</xdr:rowOff>
    </xdr:from>
    <xdr:ext cx="534377" cy="259045"/>
    <xdr:sp macro="" textlink="">
      <xdr:nvSpPr>
        <xdr:cNvPr id="350" name="テキスト ボックス 349"/>
        <xdr:cNvSpPr txBox="1"/>
      </xdr:nvSpPr>
      <xdr:spPr>
        <a:xfrm>
          <a:off x="9372111"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4140</xdr:rowOff>
    </xdr:from>
    <xdr:to>
      <xdr:col>45</xdr:col>
      <xdr:colOff>177800</xdr:colOff>
      <xdr:row>54</xdr:row>
      <xdr:rowOff>20828</xdr:rowOff>
    </xdr:to>
    <xdr:cxnSp macro="">
      <xdr:nvCxnSpPr>
        <xdr:cNvPr id="351" name="直線コネクタ 350"/>
        <xdr:cNvCxnSpPr/>
      </xdr:nvCxnSpPr>
      <xdr:spPr>
        <a:xfrm flipV="1">
          <a:off x="7861300" y="926244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168009</xdr:rowOff>
    </xdr:from>
    <xdr:ext cx="534377" cy="259045"/>
    <xdr:sp macro="" textlink="">
      <xdr:nvSpPr>
        <xdr:cNvPr id="353" name="テキスト ボックス 352"/>
        <xdr:cNvSpPr txBox="1"/>
      </xdr:nvSpPr>
      <xdr:spPr>
        <a:xfrm>
          <a:off x="8483111" y="976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20828</xdr:rowOff>
    </xdr:from>
    <xdr:to>
      <xdr:col>41</xdr:col>
      <xdr:colOff>50800</xdr:colOff>
      <xdr:row>54</xdr:row>
      <xdr:rowOff>59037</xdr:rowOff>
    </xdr:to>
    <xdr:cxnSp macro="">
      <xdr:nvCxnSpPr>
        <xdr:cNvPr id="354" name="直線コネクタ 353"/>
        <xdr:cNvCxnSpPr/>
      </xdr:nvCxnSpPr>
      <xdr:spPr>
        <a:xfrm flipV="1">
          <a:off x="6972300" y="9279128"/>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112837</xdr:rowOff>
    </xdr:from>
    <xdr:to>
      <xdr:col>55</xdr:col>
      <xdr:colOff>50800</xdr:colOff>
      <xdr:row>53</xdr:row>
      <xdr:rowOff>42987</xdr:rowOff>
    </xdr:to>
    <xdr:sp macro="" textlink="">
      <xdr:nvSpPr>
        <xdr:cNvPr id="364" name="楕円 363"/>
        <xdr:cNvSpPr/>
      </xdr:nvSpPr>
      <xdr:spPr>
        <a:xfrm>
          <a:off x="10426700" y="902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135714</xdr:rowOff>
    </xdr:from>
    <xdr:ext cx="534377" cy="259045"/>
    <xdr:sp macro="" textlink="">
      <xdr:nvSpPr>
        <xdr:cNvPr id="365" name="農林水産業費該当値テキスト"/>
        <xdr:cNvSpPr txBox="1"/>
      </xdr:nvSpPr>
      <xdr:spPr>
        <a:xfrm>
          <a:off x="10528300" y="88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32338</xdr:rowOff>
    </xdr:from>
    <xdr:to>
      <xdr:col>50</xdr:col>
      <xdr:colOff>165100</xdr:colOff>
      <xdr:row>54</xdr:row>
      <xdr:rowOff>133938</xdr:rowOff>
    </xdr:to>
    <xdr:sp macro="" textlink="">
      <xdr:nvSpPr>
        <xdr:cNvPr id="366" name="楕円 365"/>
        <xdr:cNvSpPr/>
      </xdr:nvSpPr>
      <xdr:spPr>
        <a:xfrm>
          <a:off x="9588500" y="92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150465</xdr:rowOff>
    </xdr:from>
    <xdr:ext cx="534377" cy="259045"/>
    <xdr:sp macro="" textlink="">
      <xdr:nvSpPr>
        <xdr:cNvPr id="367" name="テキスト ボックス 366"/>
        <xdr:cNvSpPr txBox="1"/>
      </xdr:nvSpPr>
      <xdr:spPr>
        <a:xfrm>
          <a:off x="9372111" y="906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124790</xdr:rowOff>
    </xdr:from>
    <xdr:to>
      <xdr:col>46</xdr:col>
      <xdr:colOff>38100</xdr:colOff>
      <xdr:row>54</xdr:row>
      <xdr:rowOff>54940</xdr:rowOff>
    </xdr:to>
    <xdr:sp macro="" textlink="">
      <xdr:nvSpPr>
        <xdr:cNvPr id="368" name="楕円 367"/>
        <xdr:cNvSpPr/>
      </xdr:nvSpPr>
      <xdr:spPr>
        <a:xfrm>
          <a:off x="8699500" y="92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71467</xdr:rowOff>
    </xdr:from>
    <xdr:ext cx="534377" cy="259045"/>
    <xdr:sp macro="" textlink="">
      <xdr:nvSpPr>
        <xdr:cNvPr id="369" name="テキスト ボックス 368"/>
        <xdr:cNvSpPr txBox="1"/>
      </xdr:nvSpPr>
      <xdr:spPr>
        <a:xfrm>
          <a:off x="8483111" y="89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141478</xdr:rowOff>
    </xdr:from>
    <xdr:to>
      <xdr:col>41</xdr:col>
      <xdr:colOff>101600</xdr:colOff>
      <xdr:row>54</xdr:row>
      <xdr:rowOff>71628</xdr:rowOff>
    </xdr:to>
    <xdr:sp macro="" textlink="">
      <xdr:nvSpPr>
        <xdr:cNvPr id="370" name="楕円 369"/>
        <xdr:cNvSpPr/>
      </xdr:nvSpPr>
      <xdr:spPr>
        <a:xfrm>
          <a:off x="7810500" y="92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62755</xdr:rowOff>
    </xdr:from>
    <xdr:ext cx="534377" cy="259045"/>
    <xdr:sp macro="" textlink="">
      <xdr:nvSpPr>
        <xdr:cNvPr id="371" name="テキスト ボックス 370"/>
        <xdr:cNvSpPr txBox="1"/>
      </xdr:nvSpPr>
      <xdr:spPr>
        <a:xfrm>
          <a:off x="7594111" y="932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8237</xdr:rowOff>
    </xdr:from>
    <xdr:to>
      <xdr:col>36</xdr:col>
      <xdr:colOff>165100</xdr:colOff>
      <xdr:row>54</xdr:row>
      <xdr:rowOff>109837</xdr:rowOff>
    </xdr:to>
    <xdr:sp macro="" textlink="">
      <xdr:nvSpPr>
        <xdr:cNvPr id="372" name="楕円 371"/>
        <xdr:cNvSpPr/>
      </xdr:nvSpPr>
      <xdr:spPr>
        <a:xfrm>
          <a:off x="6921500" y="92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100964</xdr:rowOff>
    </xdr:from>
    <xdr:ext cx="534377" cy="259045"/>
    <xdr:sp macro="" textlink="">
      <xdr:nvSpPr>
        <xdr:cNvPr id="373" name="テキスト ボックス 372"/>
        <xdr:cNvSpPr txBox="1"/>
      </xdr:nvSpPr>
      <xdr:spPr>
        <a:xfrm>
          <a:off x="6705111" y="93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133887</xdr:rowOff>
    </xdr:from>
    <xdr:to>
      <xdr:col>55</xdr:col>
      <xdr:colOff>0</xdr:colOff>
      <xdr:row>76</xdr:row>
      <xdr:rowOff>40945</xdr:rowOff>
    </xdr:to>
    <xdr:cxnSp macro="">
      <xdr:nvCxnSpPr>
        <xdr:cNvPr id="404" name="直線コネクタ 403"/>
        <xdr:cNvCxnSpPr/>
      </xdr:nvCxnSpPr>
      <xdr:spPr>
        <a:xfrm flipV="1">
          <a:off x="9639300" y="12992637"/>
          <a:ext cx="838200" cy="7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42181</xdr:rowOff>
    </xdr:from>
    <xdr:ext cx="534377" cy="259045"/>
    <xdr:sp macro="" textlink="">
      <xdr:nvSpPr>
        <xdr:cNvPr id="405" name="商工費平均値テキスト"/>
        <xdr:cNvSpPr txBox="1"/>
      </xdr:nvSpPr>
      <xdr:spPr>
        <a:xfrm>
          <a:off x="10528300" y="1307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10672</xdr:rowOff>
    </xdr:from>
    <xdr:to>
      <xdr:col>50</xdr:col>
      <xdr:colOff>114300</xdr:colOff>
      <xdr:row>76</xdr:row>
      <xdr:rowOff>40945</xdr:rowOff>
    </xdr:to>
    <xdr:cxnSp macro="">
      <xdr:nvCxnSpPr>
        <xdr:cNvPr id="407" name="直線コネクタ 406"/>
        <xdr:cNvCxnSpPr/>
      </xdr:nvCxnSpPr>
      <xdr:spPr>
        <a:xfrm>
          <a:off x="8750300" y="13040872"/>
          <a:ext cx="889000" cy="3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6618</xdr:rowOff>
    </xdr:from>
    <xdr:ext cx="534377" cy="259045"/>
    <xdr:sp macro="" textlink="">
      <xdr:nvSpPr>
        <xdr:cNvPr id="409" name="テキスト ボックス 408"/>
        <xdr:cNvSpPr txBox="1"/>
      </xdr:nvSpPr>
      <xdr:spPr>
        <a:xfrm>
          <a:off x="9372111" y="1320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10672</xdr:rowOff>
    </xdr:from>
    <xdr:to>
      <xdr:col>45</xdr:col>
      <xdr:colOff>177800</xdr:colOff>
      <xdr:row>76</xdr:row>
      <xdr:rowOff>73047</xdr:rowOff>
    </xdr:to>
    <xdr:cxnSp macro="">
      <xdr:nvCxnSpPr>
        <xdr:cNvPr id="410" name="直線コネクタ 409"/>
        <xdr:cNvCxnSpPr/>
      </xdr:nvCxnSpPr>
      <xdr:spPr>
        <a:xfrm flipV="1">
          <a:off x="7861300" y="13040872"/>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125327</xdr:rowOff>
    </xdr:from>
    <xdr:ext cx="534377" cy="259045"/>
    <xdr:sp macro="" textlink="">
      <xdr:nvSpPr>
        <xdr:cNvPr id="412" name="テキスト ボックス 411"/>
        <xdr:cNvSpPr txBox="1"/>
      </xdr:nvSpPr>
      <xdr:spPr>
        <a:xfrm>
          <a:off x="8483111" y="1315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73047</xdr:rowOff>
    </xdr:from>
    <xdr:to>
      <xdr:col>41</xdr:col>
      <xdr:colOff>50800</xdr:colOff>
      <xdr:row>76</xdr:row>
      <xdr:rowOff>87122</xdr:rowOff>
    </xdr:to>
    <xdr:cxnSp macro="">
      <xdr:nvCxnSpPr>
        <xdr:cNvPr id="413" name="直線コネクタ 412"/>
        <xdr:cNvCxnSpPr/>
      </xdr:nvCxnSpPr>
      <xdr:spPr>
        <a:xfrm flipV="1">
          <a:off x="6972300" y="13103247"/>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144691</xdr:rowOff>
    </xdr:from>
    <xdr:ext cx="534377" cy="259045"/>
    <xdr:sp macro="" textlink="">
      <xdr:nvSpPr>
        <xdr:cNvPr id="415" name="テキスト ボックス 414"/>
        <xdr:cNvSpPr txBox="1"/>
      </xdr:nvSpPr>
      <xdr:spPr>
        <a:xfrm>
          <a:off x="7594111" y="1317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11320</xdr:rowOff>
    </xdr:from>
    <xdr:ext cx="534377" cy="259045"/>
    <xdr:sp macro="" textlink="">
      <xdr:nvSpPr>
        <xdr:cNvPr id="417" name="テキスト ボックス 416"/>
        <xdr:cNvSpPr txBox="1"/>
      </xdr:nvSpPr>
      <xdr:spPr>
        <a:xfrm>
          <a:off x="6705111" y="1321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83087</xdr:rowOff>
    </xdr:from>
    <xdr:to>
      <xdr:col>55</xdr:col>
      <xdr:colOff>50800</xdr:colOff>
      <xdr:row>76</xdr:row>
      <xdr:rowOff>13236</xdr:rowOff>
    </xdr:to>
    <xdr:sp macro="" textlink="">
      <xdr:nvSpPr>
        <xdr:cNvPr id="423" name="楕円 422"/>
        <xdr:cNvSpPr/>
      </xdr:nvSpPr>
      <xdr:spPr>
        <a:xfrm>
          <a:off x="10426700" y="129418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105964</xdr:rowOff>
    </xdr:from>
    <xdr:ext cx="534377" cy="259045"/>
    <xdr:sp macro="" textlink="">
      <xdr:nvSpPr>
        <xdr:cNvPr id="424" name="商工費該当値テキスト"/>
        <xdr:cNvSpPr txBox="1"/>
      </xdr:nvSpPr>
      <xdr:spPr>
        <a:xfrm>
          <a:off x="10528300" y="1279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161595</xdr:rowOff>
    </xdr:from>
    <xdr:to>
      <xdr:col>50</xdr:col>
      <xdr:colOff>165100</xdr:colOff>
      <xdr:row>76</xdr:row>
      <xdr:rowOff>91745</xdr:rowOff>
    </xdr:to>
    <xdr:sp macro="" textlink="">
      <xdr:nvSpPr>
        <xdr:cNvPr id="425" name="楕円 424"/>
        <xdr:cNvSpPr/>
      </xdr:nvSpPr>
      <xdr:spPr>
        <a:xfrm>
          <a:off x="9588500" y="130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108272</xdr:rowOff>
    </xdr:from>
    <xdr:ext cx="534377" cy="259045"/>
    <xdr:sp macro="" textlink="">
      <xdr:nvSpPr>
        <xdr:cNvPr id="426" name="テキスト ボックス 425"/>
        <xdr:cNvSpPr txBox="1"/>
      </xdr:nvSpPr>
      <xdr:spPr>
        <a:xfrm>
          <a:off x="9372111" y="1279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131321</xdr:rowOff>
    </xdr:from>
    <xdr:to>
      <xdr:col>46</xdr:col>
      <xdr:colOff>38100</xdr:colOff>
      <xdr:row>76</xdr:row>
      <xdr:rowOff>61472</xdr:rowOff>
    </xdr:to>
    <xdr:sp macro="" textlink="">
      <xdr:nvSpPr>
        <xdr:cNvPr id="427" name="楕円 426"/>
        <xdr:cNvSpPr/>
      </xdr:nvSpPr>
      <xdr:spPr>
        <a:xfrm>
          <a:off x="8699500" y="12990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77998</xdr:rowOff>
    </xdr:from>
    <xdr:ext cx="534377" cy="259045"/>
    <xdr:sp macro="" textlink="">
      <xdr:nvSpPr>
        <xdr:cNvPr id="428" name="テキスト ボックス 427"/>
        <xdr:cNvSpPr txBox="1"/>
      </xdr:nvSpPr>
      <xdr:spPr>
        <a:xfrm>
          <a:off x="8483111" y="1276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22247</xdr:rowOff>
    </xdr:from>
    <xdr:to>
      <xdr:col>41</xdr:col>
      <xdr:colOff>101600</xdr:colOff>
      <xdr:row>76</xdr:row>
      <xdr:rowOff>123847</xdr:rowOff>
    </xdr:to>
    <xdr:sp macro="" textlink="">
      <xdr:nvSpPr>
        <xdr:cNvPr id="429" name="楕円 428"/>
        <xdr:cNvSpPr/>
      </xdr:nvSpPr>
      <xdr:spPr>
        <a:xfrm>
          <a:off x="7810500" y="1305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140374</xdr:rowOff>
    </xdr:from>
    <xdr:ext cx="534377" cy="259045"/>
    <xdr:sp macro="" textlink="">
      <xdr:nvSpPr>
        <xdr:cNvPr id="430" name="テキスト ボックス 429"/>
        <xdr:cNvSpPr txBox="1"/>
      </xdr:nvSpPr>
      <xdr:spPr>
        <a:xfrm>
          <a:off x="7594111" y="128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36322</xdr:rowOff>
    </xdr:from>
    <xdr:to>
      <xdr:col>36</xdr:col>
      <xdr:colOff>165100</xdr:colOff>
      <xdr:row>76</xdr:row>
      <xdr:rowOff>137922</xdr:rowOff>
    </xdr:to>
    <xdr:sp macro="" textlink="">
      <xdr:nvSpPr>
        <xdr:cNvPr id="431" name="楕円 430"/>
        <xdr:cNvSpPr/>
      </xdr:nvSpPr>
      <xdr:spPr>
        <a:xfrm>
          <a:off x="6921500" y="130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154449</xdr:rowOff>
    </xdr:from>
    <xdr:ext cx="534377" cy="259045"/>
    <xdr:sp macro="" textlink="">
      <xdr:nvSpPr>
        <xdr:cNvPr id="432" name="テキスト ボックス 431"/>
        <xdr:cNvSpPr txBox="1"/>
      </xdr:nvSpPr>
      <xdr:spPr>
        <a:xfrm>
          <a:off x="6705111" y="128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10331</xdr:rowOff>
    </xdr:from>
    <xdr:to>
      <xdr:col>55</xdr:col>
      <xdr:colOff>0</xdr:colOff>
      <xdr:row>98</xdr:row>
      <xdr:rowOff>28305</xdr:rowOff>
    </xdr:to>
    <xdr:cxnSp macro="">
      <xdr:nvCxnSpPr>
        <xdr:cNvPr id="459" name="直線コネクタ 458"/>
        <xdr:cNvCxnSpPr/>
      </xdr:nvCxnSpPr>
      <xdr:spPr>
        <a:xfrm flipV="1">
          <a:off x="9639300" y="16812431"/>
          <a:ext cx="838200" cy="1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16825</xdr:rowOff>
    </xdr:from>
    <xdr:to>
      <xdr:col>50</xdr:col>
      <xdr:colOff>114300</xdr:colOff>
      <xdr:row>98</xdr:row>
      <xdr:rowOff>28305</xdr:rowOff>
    </xdr:to>
    <xdr:cxnSp macro="">
      <xdr:nvCxnSpPr>
        <xdr:cNvPr id="462" name="直線コネクタ 461"/>
        <xdr:cNvCxnSpPr/>
      </xdr:nvCxnSpPr>
      <xdr:spPr>
        <a:xfrm>
          <a:off x="8750300" y="16818925"/>
          <a:ext cx="8890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4" name="テキスト ボックス 463"/>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9832</xdr:rowOff>
    </xdr:from>
    <xdr:to>
      <xdr:col>45</xdr:col>
      <xdr:colOff>177800</xdr:colOff>
      <xdr:row>98</xdr:row>
      <xdr:rowOff>16825</xdr:rowOff>
    </xdr:to>
    <xdr:cxnSp macro="">
      <xdr:nvCxnSpPr>
        <xdr:cNvPr id="465" name="直線コネクタ 464"/>
        <xdr:cNvCxnSpPr/>
      </xdr:nvCxnSpPr>
      <xdr:spPr>
        <a:xfrm>
          <a:off x="7861300" y="16811932"/>
          <a:ext cx="889000" cy="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83867</xdr:rowOff>
    </xdr:from>
    <xdr:ext cx="534377" cy="259045"/>
    <xdr:sp macro="" textlink="">
      <xdr:nvSpPr>
        <xdr:cNvPr id="467" name="テキスト ボックス 466"/>
        <xdr:cNvSpPr txBox="1"/>
      </xdr:nvSpPr>
      <xdr:spPr>
        <a:xfrm>
          <a:off x="8483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9832</xdr:rowOff>
    </xdr:from>
    <xdr:to>
      <xdr:col>41</xdr:col>
      <xdr:colOff>50800</xdr:colOff>
      <xdr:row>98</xdr:row>
      <xdr:rowOff>18224</xdr:rowOff>
    </xdr:to>
    <xdr:cxnSp macro="">
      <xdr:nvCxnSpPr>
        <xdr:cNvPr id="468" name="直線コネクタ 467"/>
        <xdr:cNvCxnSpPr/>
      </xdr:nvCxnSpPr>
      <xdr:spPr>
        <a:xfrm flipV="1">
          <a:off x="6972300" y="16811932"/>
          <a:ext cx="889000" cy="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44403</xdr:rowOff>
    </xdr:from>
    <xdr:ext cx="534377" cy="259045"/>
    <xdr:sp macro="" textlink="">
      <xdr:nvSpPr>
        <xdr:cNvPr id="470" name="テキスト ボックス 469"/>
        <xdr:cNvSpPr txBox="1"/>
      </xdr:nvSpPr>
      <xdr:spPr>
        <a:xfrm>
          <a:off x="7594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68589</xdr:rowOff>
    </xdr:from>
    <xdr:ext cx="534377" cy="259045"/>
    <xdr:sp macro="" textlink="">
      <xdr:nvSpPr>
        <xdr:cNvPr id="472" name="テキスト ボックス 471"/>
        <xdr:cNvSpPr txBox="1"/>
      </xdr:nvSpPr>
      <xdr:spPr>
        <a:xfrm>
          <a:off x="6705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130981</xdr:rowOff>
    </xdr:from>
    <xdr:to>
      <xdr:col>55</xdr:col>
      <xdr:colOff>50800</xdr:colOff>
      <xdr:row>98</xdr:row>
      <xdr:rowOff>61131</xdr:rowOff>
    </xdr:to>
    <xdr:sp macro="" textlink="">
      <xdr:nvSpPr>
        <xdr:cNvPr id="478" name="楕円 477"/>
        <xdr:cNvSpPr/>
      </xdr:nvSpPr>
      <xdr:spPr>
        <a:xfrm>
          <a:off x="10426700" y="1676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107314</xdr:rowOff>
    </xdr:from>
    <xdr:ext cx="534377" cy="259045"/>
    <xdr:sp macro="" textlink="">
      <xdr:nvSpPr>
        <xdr:cNvPr id="479" name="土木費該当値テキスト"/>
        <xdr:cNvSpPr txBox="1"/>
      </xdr:nvSpPr>
      <xdr:spPr>
        <a:xfrm>
          <a:off x="10528300"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148955</xdr:rowOff>
    </xdr:from>
    <xdr:to>
      <xdr:col>50</xdr:col>
      <xdr:colOff>165100</xdr:colOff>
      <xdr:row>98</xdr:row>
      <xdr:rowOff>79105</xdr:rowOff>
    </xdr:to>
    <xdr:sp macro="" textlink="">
      <xdr:nvSpPr>
        <xdr:cNvPr id="480" name="楕円 479"/>
        <xdr:cNvSpPr/>
      </xdr:nvSpPr>
      <xdr:spPr>
        <a:xfrm>
          <a:off x="9588500" y="167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70232</xdr:rowOff>
    </xdr:from>
    <xdr:ext cx="534377" cy="259045"/>
    <xdr:sp macro="" textlink="">
      <xdr:nvSpPr>
        <xdr:cNvPr id="481" name="テキスト ボックス 480"/>
        <xdr:cNvSpPr txBox="1"/>
      </xdr:nvSpPr>
      <xdr:spPr>
        <a:xfrm>
          <a:off x="9372111" y="1687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137475</xdr:rowOff>
    </xdr:from>
    <xdr:to>
      <xdr:col>46</xdr:col>
      <xdr:colOff>38100</xdr:colOff>
      <xdr:row>98</xdr:row>
      <xdr:rowOff>67625</xdr:rowOff>
    </xdr:to>
    <xdr:sp macro="" textlink="">
      <xdr:nvSpPr>
        <xdr:cNvPr id="482" name="楕円 481"/>
        <xdr:cNvSpPr/>
      </xdr:nvSpPr>
      <xdr:spPr>
        <a:xfrm>
          <a:off x="8699500" y="1676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58752</xdr:rowOff>
    </xdr:from>
    <xdr:ext cx="534377" cy="259045"/>
    <xdr:sp macro="" textlink="">
      <xdr:nvSpPr>
        <xdr:cNvPr id="483" name="テキスト ボックス 482"/>
        <xdr:cNvSpPr txBox="1"/>
      </xdr:nvSpPr>
      <xdr:spPr>
        <a:xfrm>
          <a:off x="8483111" y="1686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130482</xdr:rowOff>
    </xdr:from>
    <xdr:to>
      <xdr:col>41</xdr:col>
      <xdr:colOff>101600</xdr:colOff>
      <xdr:row>98</xdr:row>
      <xdr:rowOff>60632</xdr:rowOff>
    </xdr:to>
    <xdr:sp macro="" textlink="">
      <xdr:nvSpPr>
        <xdr:cNvPr id="484" name="楕円 483"/>
        <xdr:cNvSpPr/>
      </xdr:nvSpPr>
      <xdr:spPr>
        <a:xfrm>
          <a:off x="7810500" y="167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51759</xdr:rowOff>
    </xdr:from>
    <xdr:ext cx="534377" cy="259045"/>
    <xdr:sp macro="" textlink="">
      <xdr:nvSpPr>
        <xdr:cNvPr id="485" name="テキスト ボックス 484"/>
        <xdr:cNvSpPr txBox="1"/>
      </xdr:nvSpPr>
      <xdr:spPr>
        <a:xfrm>
          <a:off x="7594111" y="1685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138874</xdr:rowOff>
    </xdr:from>
    <xdr:to>
      <xdr:col>36</xdr:col>
      <xdr:colOff>165100</xdr:colOff>
      <xdr:row>98</xdr:row>
      <xdr:rowOff>69024</xdr:rowOff>
    </xdr:to>
    <xdr:sp macro="" textlink="">
      <xdr:nvSpPr>
        <xdr:cNvPr id="486" name="楕円 485"/>
        <xdr:cNvSpPr/>
      </xdr:nvSpPr>
      <xdr:spPr>
        <a:xfrm>
          <a:off x="6921500" y="1676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60151</xdr:rowOff>
    </xdr:from>
    <xdr:ext cx="534377" cy="259045"/>
    <xdr:sp macro="" textlink="">
      <xdr:nvSpPr>
        <xdr:cNvPr id="487" name="テキスト ボックス 486"/>
        <xdr:cNvSpPr txBox="1"/>
      </xdr:nvSpPr>
      <xdr:spPr>
        <a:xfrm>
          <a:off x="6705111" y="1686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110988</xdr:rowOff>
    </xdr:from>
    <xdr:to>
      <xdr:col>85</xdr:col>
      <xdr:colOff>127000</xdr:colOff>
      <xdr:row>35</xdr:row>
      <xdr:rowOff>155862</xdr:rowOff>
    </xdr:to>
    <xdr:cxnSp macro="">
      <xdr:nvCxnSpPr>
        <xdr:cNvPr id="514" name="直線コネクタ 513"/>
        <xdr:cNvCxnSpPr/>
      </xdr:nvCxnSpPr>
      <xdr:spPr>
        <a:xfrm>
          <a:off x="15481300" y="6111738"/>
          <a:ext cx="838200" cy="4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123596</xdr:rowOff>
    </xdr:from>
    <xdr:ext cx="534377" cy="259045"/>
    <xdr:sp macro="" textlink="">
      <xdr:nvSpPr>
        <xdr:cNvPr id="515" name="消防費平均値テキスト"/>
        <xdr:cNvSpPr txBox="1"/>
      </xdr:nvSpPr>
      <xdr:spPr>
        <a:xfrm>
          <a:off x="16370300" y="595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110988</xdr:rowOff>
    </xdr:from>
    <xdr:to>
      <xdr:col>81</xdr:col>
      <xdr:colOff>50800</xdr:colOff>
      <xdr:row>36</xdr:row>
      <xdr:rowOff>17239</xdr:rowOff>
    </xdr:to>
    <xdr:cxnSp macro="">
      <xdr:nvCxnSpPr>
        <xdr:cNvPr id="517" name="直線コネクタ 516"/>
        <xdr:cNvCxnSpPr/>
      </xdr:nvCxnSpPr>
      <xdr:spPr>
        <a:xfrm flipV="1">
          <a:off x="14592300" y="6111738"/>
          <a:ext cx="889000" cy="77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19" name="テキスト ボックス 518"/>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138626</xdr:rowOff>
    </xdr:from>
    <xdr:to>
      <xdr:col>76</xdr:col>
      <xdr:colOff>114300</xdr:colOff>
      <xdr:row>36</xdr:row>
      <xdr:rowOff>17239</xdr:rowOff>
    </xdr:to>
    <xdr:cxnSp macro="">
      <xdr:nvCxnSpPr>
        <xdr:cNvPr id="520" name="直線コネクタ 519"/>
        <xdr:cNvCxnSpPr/>
      </xdr:nvCxnSpPr>
      <xdr:spPr>
        <a:xfrm>
          <a:off x="13703300" y="6139376"/>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142310</xdr:rowOff>
    </xdr:from>
    <xdr:ext cx="534377" cy="259045"/>
    <xdr:sp macro="" textlink="">
      <xdr:nvSpPr>
        <xdr:cNvPr id="522" name="テキスト ボックス 521"/>
        <xdr:cNvSpPr txBox="1"/>
      </xdr:nvSpPr>
      <xdr:spPr>
        <a:xfrm>
          <a:off x="14325111" y="58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132819</xdr:rowOff>
    </xdr:from>
    <xdr:to>
      <xdr:col>71</xdr:col>
      <xdr:colOff>177800</xdr:colOff>
      <xdr:row>35</xdr:row>
      <xdr:rowOff>138626</xdr:rowOff>
    </xdr:to>
    <xdr:cxnSp macro="">
      <xdr:nvCxnSpPr>
        <xdr:cNvPr id="523" name="直線コネクタ 522"/>
        <xdr:cNvCxnSpPr/>
      </xdr:nvCxnSpPr>
      <xdr:spPr>
        <a:xfrm>
          <a:off x="12814300" y="6133569"/>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151592</xdr:rowOff>
    </xdr:from>
    <xdr:ext cx="534377" cy="259045"/>
    <xdr:sp macro="" textlink="">
      <xdr:nvSpPr>
        <xdr:cNvPr id="525" name="テキスト ボックス 524"/>
        <xdr:cNvSpPr txBox="1"/>
      </xdr:nvSpPr>
      <xdr:spPr>
        <a:xfrm>
          <a:off x="13436111" y="580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235</xdr:rowOff>
    </xdr:from>
    <xdr:ext cx="534377" cy="259045"/>
    <xdr:sp macro="" textlink="">
      <xdr:nvSpPr>
        <xdr:cNvPr id="527" name="テキスト ボックス 526"/>
        <xdr:cNvSpPr txBox="1"/>
      </xdr:nvSpPr>
      <xdr:spPr>
        <a:xfrm>
          <a:off x="12547111" y="58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105062</xdr:rowOff>
    </xdr:from>
    <xdr:to>
      <xdr:col>85</xdr:col>
      <xdr:colOff>177800</xdr:colOff>
      <xdr:row>36</xdr:row>
      <xdr:rowOff>35212</xdr:rowOff>
    </xdr:to>
    <xdr:sp macro="" textlink="">
      <xdr:nvSpPr>
        <xdr:cNvPr id="533" name="楕円 532"/>
        <xdr:cNvSpPr/>
      </xdr:nvSpPr>
      <xdr:spPr>
        <a:xfrm>
          <a:off x="16268700" y="610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83489</xdr:rowOff>
    </xdr:from>
    <xdr:ext cx="534377" cy="259045"/>
    <xdr:sp macro="" textlink="">
      <xdr:nvSpPr>
        <xdr:cNvPr id="534" name="消防費該当値テキスト"/>
        <xdr:cNvSpPr txBox="1"/>
      </xdr:nvSpPr>
      <xdr:spPr>
        <a:xfrm>
          <a:off x="16370300" y="60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60188</xdr:rowOff>
    </xdr:from>
    <xdr:to>
      <xdr:col>81</xdr:col>
      <xdr:colOff>101600</xdr:colOff>
      <xdr:row>35</xdr:row>
      <xdr:rowOff>161788</xdr:rowOff>
    </xdr:to>
    <xdr:sp macro="" textlink="">
      <xdr:nvSpPr>
        <xdr:cNvPr id="535" name="楕円 534"/>
        <xdr:cNvSpPr/>
      </xdr:nvSpPr>
      <xdr:spPr>
        <a:xfrm>
          <a:off x="15430500" y="606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6865</xdr:rowOff>
    </xdr:from>
    <xdr:ext cx="534377" cy="259045"/>
    <xdr:sp macro="" textlink="">
      <xdr:nvSpPr>
        <xdr:cNvPr id="536" name="テキスト ボックス 535"/>
        <xdr:cNvSpPr txBox="1"/>
      </xdr:nvSpPr>
      <xdr:spPr>
        <a:xfrm>
          <a:off x="15214111" y="583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137889</xdr:rowOff>
    </xdr:from>
    <xdr:to>
      <xdr:col>76</xdr:col>
      <xdr:colOff>165100</xdr:colOff>
      <xdr:row>36</xdr:row>
      <xdr:rowOff>68039</xdr:rowOff>
    </xdr:to>
    <xdr:sp macro="" textlink="">
      <xdr:nvSpPr>
        <xdr:cNvPr id="537" name="楕円 536"/>
        <xdr:cNvSpPr/>
      </xdr:nvSpPr>
      <xdr:spPr>
        <a:xfrm>
          <a:off x="14541500" y="61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59166</xdr:rowOff>
    </xdr:from>
    <xdr:ext cx="534377" cy="259045"/>
    <xdr:sp macro="" textlink="">
      <xdr:nvSpPr>
        <xdr:cNvPr id="538" name="テキスト ボックス 537"/>
        <xdr:cNvSpPr txBox="1"/>
      </xdr:nvSpPr>
      <xdr:spPr>
        <a:xfrm>
          <a:off x="14325111" y="623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87826</xdr:rowOff>
    </xdr:from>
    <xdr:to>
      <xdr:col>72</xdr:col>
      <xdr:colOff>38100</xdr:colOff>
      <xdr:row>36</xdr:row>
      <xdr:rowOff>17976</xdr:rowOff>
    </xdr:to>
    <xdr:sp macro="" textlink="">
      <xdr:nvSpPr>
        <xdr:cNvPr id="539" name="楕円 538"/>
        <xdr:cNvSpPr/>
      </xdr:nvSpPr>
      <xdr:spPr>
        <a:xfrm>
          <a:off x="13652500" y="608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9103</xdr:rowOff>
    </xdr:from>
    <xdr:ext cx="534377" cy="259045"/>
    <xdr:sp macro="" textlink="">
      <xdr:nvSpPr>
        <xdr:cNvPr id="540" name="テキスト ボックス 539"/>
        <xdr:cNvSpPr txBox="1"/>
      </xdr:nvSpPr>
      <xdr:spPr>
        <a:xfrm>
          <a:off x="13436111" y="61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82019</xdr:rowOff>
    </xdr:from>
    <xdr:to>
      <xdr:col>67</xdr:col>
      <xdr:colOff>101600</xdr:colOff>
      <xdr:row>36</xdr:row>
      <xdr:rowOff>12169</xdr:rowOff>
    </xdr:to>
    <xdr:sp macro="" textlink="">
      <xdr:nvSpPr>
        <xdr:cNvPr id="541" name="楕円 540"/>
        <xdr:cNvSpPr/>
      </xdr:nvSpPr>
      <xdr:spPr>
        <a:xfrm>
          <a:off x="12763500" y="60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3296</xdr:rowOff>
    </xdr:from>
    <xdr:ext cx="534377" cy="259045"/>
    <xdr:sp macro="" textlink="">
      <xdr:nvSpPr>
        <xdr:cNvPr id="542" name="テキスト ボックス 541"/>
        <xdr:cNvSpPr txBox="1"/>
      </xdr:nvSpPr>
      <xdr:spPr>
        <a:xfrm>
          <a:off x="12547111" y="617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63995</xdr:rowOff>
    </xdr:from>
    <xdr:to>
      <xdr:col>85</xdr:col>
      <xdr:colOff>127000</xdr:colOff>
      <xdr:row>57</xdr:row>
      <xdr:rowOff>107566</xdr:rowOff>
    </xdr:to>
    <xdr:cxnSp macro="">
      <xdr:nvCxnSpPr>
        <xdr:cNvPr id="571" name="直線コネクタ 570"/>
        <xdr:cNvCxnSpPr/>
      </xdr:nvCxnSpPr>
      <xdr:spPr>
        <a:xfrm>
          <a:off x="15481300" y="9836645"/>
          <a:ext cx="8382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4803</xdr:rowOff>
    </xdr:from>
    <xdr:to>
      <xdr:col>81</xdr:col>
      <xdr:colOff>50800</xdr:colOff>
      <xdr:row>57</xdr:row>
      <xdr:rowOff>63995</xdr:rowOff>
    </xdr:to>
    <xdr:cxnSp macro="">
      <xdr:nvCxnSpPr>
        <xdr:cNvPr id="574" name="直線コネクタ 573"/>
        <xdr:cNvCxnSpPr/>
      </xdr:nvCxnSpPr>
      <xdr:spPr>
        <a:xfrm>
          <a:off x="14592300" y="9777453"/>
          <a:ext cx="889000" cy="5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6" name="テキスト ボックス 575"/>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4803</xdr:rowOff>
    </xdr:from>
    <xdr:to>
      <xdr:col>76</xdr:col>
      <xdr:colOff>114300</xdr:colOff>
      <xdr:row>57</xdr:row>
      <xdr:rowOff>17315</xdr:rowOff>
    </xdr:to>
    <xdr:cxnSp macro="">
      <xdr:nvCxnSpPr>
        <xdr:cNvPr id="577" name="直線コネクタ 576"/>
        <xdr:cNvCxnSpPr/>
      </xdr:nvCxnSpPr>
      <xdr:spPr>
        <a:xfrm flipV="1">
          <a:off x="13703300" y="9777453"/>
          <a:ext cx="889000" cy="1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79" name="テキスト ボックス 578"/>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17315</xdr:rowOff>
    </xdr:from>
    <xdr:to>
      <xdr:col>71</xdr:col>
      <xdr:colOff>177800</xdr:colOff>
      <xdr:row>57</xdr:row>
      <xdr:rowOff>70533</xdr:rowOff>
    </xdr:to>
    <xdr:cxnSp macro="">
      <xdr:nvCxnSpPr>
        <xdr:cNvPr id="580" name="直線コネクタ 579"/>
        <xdr:cNvCxnSpPr/>
      </xdr:nvCxnSpPr>
      <xdr:spPr>
        <a:xfrm flipV="1">
          <a:off x="12814300" y="9789965"/>
          <a:ext cx="889000" cy="5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4" name="テキスト ボックス 583"/>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56766</xdr:rowOff>
    </xdr:from>
    <xdr:to>
      <xdr:col>85</xdr:col>
      <xdr:colOff>177800</xdr:colOff>
      <xdr:row>57</xdr:row>
      <xdr:rowOff>158366</xdr:rowOff>
    </xdr:to>
    <xdr:sp macro="" textlink="">
      <xdr:nvSpPr>
        <xdr:cNvPr id="590" name="楕円 589"/>
        <xdr:cNvSpPr/>
      </xdr:nvSpPr>
      <xdr:spPr>
        <a:xfrm>
          <a:off x="16268700" y="98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143143</xdr:rowOff>
    </xdr:from>
    <xdr:ext cx="534377" cy="259045"/>
    <xdr:sp macro="" textlink="">
      <xdr:nvSpPr>
        <xdr:cNvPr id="591" name="教育費該当値テキスト"/>
        <xdr:cNvSpPr txBox="1"/>
      </xdr:nvSpPr>
      <xdr:spPr>
        <a:xfrm>
          <a:off x="16370300" y="974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13195</xdr:rowOff>
    </xdr:from>
    <xdr:to>
      <xdr:col>81</xdr:col>
      <xdr:colOff>101600</xdr:colOff>
      <xdr:row>57</xdr:row>
      <xdr:rowOff>114795</xdr:rowOff>
    </xdr:to>
    <xdr:sp macro="" textlink="">
      <xdr:nvSpPr>
        <xdr:cNvPr id="592" name="楕円 591"/>
        <xdr:cNvSpPr/>
      </xdr:nvSpPr>
      <xdr:spPr>
        <a:xfrm>
          <a:off x="15430500" y="978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105922</xdr:rowOff>
    </xdr:from>
    <xdr:ext cx="534377" cy="259045"/>
    <xdr:sp macro="" textlink="">
      <xdr:nvSpPr>
        <xdr:cNvPr id="593" name="テキスト ボックス 592"/>
        <xdr:cNvSpPr txBox="1"/>
      </xdr:nvSpPr>
      <xdr:spPr>
        <a:xfrm>
          <a:off x="15214111" y="987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125453</xdr:rowOff>
    </xdr:from>
    <xdr:to>
      <xdr:col>76</xdr:col>
      <xdr:colOff>165100</xdr:colOff>
      <xdr:row>57</xdr:row>
      <xdr:rowOff>55603</xdr:rowOff>
    </xdr:to>
    <xdr:sp macro="" textlink="">
      <xdr:nvSpPr>
        <xdr:cNvPr id="594" name="楕円 593"/>
        <xdr:cNvSpPr/>
      </xdr:nvSpPr>
      <xdr:spPr>
        <a:xfrm>
          <a:off x="14541500" y="972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72130</xdr:rowOff>
    </xdr:from>
    <xdr:ext cx="534377" cy="259045"/>
    <xdr:sp macro="" textlink="">
      <xdr:nvSpPr>
        <xdr:cNvPr id="595" name="テキスト ボックス 594"/>
        <xdr:cNvSpPr txBox="1"/>
      </xdr:nvSpPr>
      <xdr:spPr>
        <a:xfrm>
          <a:off x="14325111" y="950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137965</xdr:rowOff>
    </xdr:from>
    <xdr:to>
      <xdr:col>72</xdr:col>
      <xdr:colOff>38100</xdr:colOff>
      <xdr:row>57</xdr:row>
      <xdr:rowOff>68115</xdr:rowOff>
    </xdr:to>
    <xdr:sp macro="" textlink="">
      <xdr:nvSpPr>
        <xdr:cNvPr id="596" name="楕円 595"/>
        <xdr:cNvSpPr/>
      </xdr:nvSpPr>
      <xdr:spPr>
        <a:xfrm>
          <a:off x="13652500" y="973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59242</xdr:rowOff>
    </xdr:from>
    <xdr:ext cx="534377" cy="259045"/>
    <xdr:sp macro="" textlink="">
      <xdr:nvSpPr>
        <xdr:cNvPr id="597" name="テキスト ボックス 596"/>
        <xdr:cNvSpPr txBox="1"/>
      </xdr:nvSpPr>
      <xdr:spPr>
        <a:xfrm>
          <a:off x="13436111" y="983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19733</xdr:rowOff>
    </xdr:from>
    <xdr:to>
      <xdr:col>67</xdr:col>
      <xdr:colOff>101600</xdr:colOff>
      <xdr:row>57</xdr:row>
      <xdr:rowOff>121333</xdr:rowOff>
    </xdr:to>
    <xdr:sp macro="" textlink="">
      <xdr:nvSpPr>
        <xdr:cNvPr id="598" name="楕円 597"/>
        <xdr:cNvSpPr/>
      </xdr:nvSpPr>
      <xdr:spPr>
        <a:xfrm>
          <a:off x="12763500" y="979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112460</xdr:rowOff>
    </xdr:from>
    <xdr:ext cx="534377" cy="259045"/>
    <xdr:sp macro="" textlink="">
      <xdr:nvSpPr>
        <xdr:cNvPr id="599" name="テキスト ボックス 598"/>
        <xdr:cNvSpPr txBox="1"/>
      </xdr:nvSpPr>
      <xdr:spPr>
        <a:xfrm>
          <a:off x="12547111" y="988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6483</xdr:rowOff>
    </xdr:from>
    <xdr:to>
      <xdr:col>85</xdr:col>
      <xdr:colOff>127000</xdr:colOff>
      <xdr:row>79</xdr:row>
      <xdr:rowOff>34582</xdr:rowOff>
    </xdr:to>
    <xdr:cxnSp macro="">
      <xdr:nvCxnSpPr>
        <xdr:cNvPr id="628" name="直線コネクタ 627"/>
        <xdr:cNvCxnSpPr/>
      </xdr:nvCxnSpPr>
      <xdr:spPr>
        <a:xfrm>
          <a:off x="15481300" y="13551033"/>
          <a:ext cx="8382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137228</xdr:rowOff>
    </xdr:from>
    <xdr:ext cx="469744" cy="259045"/>
    <xdr:sp macro="" textlink="">
      <xdr:nvSpPr>
        <xdr:cNvPr id="629" name="災害復旧費平均値テキスト"/>
        <xdr:cNvSpPr txBox="1"/>
      </xdr:nvSpPr>
      <xdr:spPr>
        <a:xfrm>
          <a:off x="16370300" y="1333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6483</xdr:rowOff>
    </xdr:from>
    <xdr:to>
      <xdr:col>81</xdr:col>
      <xdr:colOff>50800</xdr:colOff>
      <xdr:row>79</xdr:row>
      <xdr:rowOff>31629</xdr:rowOff>
    </xdr:to>
    <xdr:cxnSp macro="">
      <xdr:nvCxnSpPr>
        <xdr:cNvPr id="631" name="直線コネクタ 630"/>
        <xdr:cNvCxnSpPr/>
      </xdr:nvCxnSpPr>
      <xdr:spPr>
        <a:xfrm flipV="1">
          <a:off x="14592300" y="13551033"/>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28505</xdr:rowOff>
    </xdr:from>
    <xdr:to>
      <xdr:col>76</xdr:col>
      <xdr:colOff>114300</xdr:colOff>
      <xdr:row>79</xdr:row>
      <xdr:rowOff>31629</xdr:rowOff>
    </xdr:to>
    <xdr:cxnSp macro="">
      <xdr:nvCxnSpPr>
        <xdr:cNvPr id="634" name="直線コネクタ 633"/>
        <xdr:cNvCxnSpPr/>
      </xdr:nvCxnSpPr>
      <xdr:spPr>
        <a:xfrm>
          <a:off x="13703300" y="1357305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20599</xdr:rowOff>
    </xdr:from>
    <xdr:to>
      <xdr:col>71</xdr:col>
      <xdr:colOff>177800</xdr:colOff>
      <xdr:row>79</xdr:row>
      <xdr:rowOff>28505</xdr:rowOff>
    </xdr:to>
    <xdr:cxnSp macro="">
      <xdr:nvCxnSpPr>
        <xdr:cNvPr id="637" name="直線コネクタ 636"/>
        <xdr:cNvCxnSpPr/>
      </xdr:nvCxnSpPr>
      <xdr:spPr>
        <a:xfrm>
          <a:off x="12814300" y="13565149"/>
          <a:ext cx="889000" cy="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41" name="テキスト ボックス 640"/>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155232</xdr:rowOff>
    </xdr:from>
    <xdr:to>
      <xdr:col>85</xdr:col>
      <xdr:colOff>177800</xdr:colOff>
      <xdr:row>79</xdr:row>
      <xdr:rowOff>85382</xdr:rowOff>
    </xdr:to>
    <xdr:sp macro="" textlink="">
      <xdr:nvSpPr>
        <xdr:cNvPr id="647" name="楕円 646"/>
        <xdr:cNvSpPr/>
      </xdr:nvSpPr>
      <xdr:spPr>
        <a:xfrm>
          <a:off x="16268700" y="1352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92778</xdr:rowOff>
    </xdr:from>
    <xdr:ext cx="378565" cy="259045"/>
    <xdr:sp macro="" textlink="">
      <xdr:nvSpPr>
        <xdr:cNvPr id="648" name="災害復旧費該当値テキスト"/>
        <xdr:cNvSpPr txBox="1"/>
      </xdr:nvSpPr>
      <xdr:spPr>
        <a:xfrm>
          <a:off x="16370300" y="13465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127133</xdr:rowOff>
    </xdr:from>
    <xdr:to>
      <xdr:col>81</xdr:col>
      <xdr:colOff>101600</xdr:colOff>
      <xdr:row>79</xdr:row>
      <xdr:rowOff>57283</xdr:rowOff>
    </xdr:to>
    <xdr:sp macro="" textlink="">
      <xdr:nvSpPr>
        <xdr:cNvPr id="649" name="楕円 648"/>
        <xdr:cNvSpPr/>
      </xdr:nvSpPr>
      <xdr:spPr>
        <a:xfrm>
          <a:off x="15430500" y="135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48410</xdr:rowOff>
    </xdr:from>
    <xdr:ext cx="469744" cy="259045"/>
    <xdr:sp macro="" textlink="">
      <xdr:nvSpPr>
        <xdr:cNvPr id="650" name="テキスト ボックス 649"/>
        <xdr:cNvSpPr txBox="1"/>
      </xdr:nvSpPr>
      <xdr:spPr>
        <a:xfrm>
          <a:off x="15246428" y="13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152279</xdr:rowOff>
    </xdr:from>
    <xdr:to>
      <xdr:col>76</xdr:col>
      <xdr:colOff>165100</xdr:colOff>
      <xdr:row>79</xdr:row>
      <xdr:rowOff>82429</xdr:rowOff>
    </xdr:to>
    <xdr:sp macro="" textlink="">
      <xdr:nvSpPr>
        <xdr:cNvPr id="651" name="楕円 650"/>
        <xdr:cNvSpPr/>
      </xdr:nvSpPr>
      <xdr:spPr>
        <a:xfrm>
          <a:off x="14541500" y="135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73556</xdr:rowOff>
    </xdr:from>
    <xdr:ext cx="378565" cy="259045"/>
    <xdr:sp macro="" textlink="">
      <xdr:nvSpPr>
        <xdr:cNvPr id="652" name="テキスト ボックス 651"/>
        <xdr:cNvSpPr txBox="1"/>
      </xdr:nvSpPr>
      <xdr:spPr>
        <a:xfrm>
          <a:off x="14403017" y="1361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149155</xdr:rowOff>
    </xdr:from>
    <xdr:to>
      <xdr:col>72</xdr:col>
      <xdr:colOff>38100</xdr:colOff>
      <xdr:row>79</xdr:row>
      <xdr:rowOff>79305</xdr:rowOff>
    </xdr:to>
    <xdr:sp macro="" textlink="">
      <xdr:nvSpPr>
        <xdr:cNvPr id="653" name="楕円 652"/>
        <xdr:cNvSpPr/>
      </xdr:nvSpPr>
      <xdr:spPr>
        <a:xfrm>
          <a:off x="13652500" y="135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70432</xdr:rowOff>
    </xdr:from>
    <xdr:ext cx="378565" cy="259045"/>
    <xdr:sp macro="" textlink="">
      <xdr:nvSpPr>
        <xdr:cNvPr id="654" name="テキスト ボックス 653"/>
        <xdr:cNvSpPr txBox="1"/>
      </xdr:nvSpPr>
      <xdr:spPr>
        <a:xfrm>
          <a:off x="13514017" y="13614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141249</xdr:rowOff>
    </xdr:from>
    <xdr:to>
      <xdr:col>67</xdr:col>
      <xdr:colOff>101600</xdr:colOff>
      <xdr:row>79</xdr:row>
      <xdr:rowOff>71399</xdr:rowOff>
    </xdr:to>
    <xdr:sp macro="" textlink="">
      <xdr:nvSpPr>
        <xdr:cNvPr id="655" name="楕円 654"/>
        <xdr:cNvSpPr/>
      </xdr:nvSpPr>
      <xdr:spPr>
        <a:xfrm>
          <a:off x="12763500" y="135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62526</xdr:rowOff>
    </xdr:from>
    <xdr:ext cx="469744" cy="259045"/>
    <xdr:sp macro="" textlink="">
      <xdr:nvSpPr>
        <xdr:cNvPr id="656" name="テキスト ボックス 655"/>
        <xdr:cNvSpPr txBox="1"/>
      </xdr:nvSpPr>
      <xdr:spPr>
        <a:xfrm>
          <a:off x="12579428" y="1360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120301</xdr:rowOff>
    </xdr:from>
    <xdr:to>
      <xdr:col>85</xdr:col>
      <xdr:colOff>127000</xdr:colOff>
      <xdr:row>97</xdr:row>
      <xdr:rowOff>122761</xdr:rowOff>
    </xdr:to>
    <xdr:cxnSp macro="">
      <xdr:nvCxnSpPr>
        <xdr:cNvPr id="688" name="直線コネクタ 687"/>
        <xdr:cNvCxnSpPr/>
      </xdr:nvCxnSpPr>
      <xdr:spPr>
        <a:xfrm flipV="1">
          <a:off x="15481300" y="16750951"/>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122761</xdr:rowOff>
    </xdr:from>
    <xdr:to>
      <xdr:col>81</xdr:col>
      <xdr:colOff>50800</xdr:colOff>
      <xdr:row>97</xdr:row>
      <xdr:rowOff>137055</xdr:rowOff>
    </xdr:to>
    <xdr:cxnSp macro="">
      <xdr:nvCxnSpPr>
        <xdr:cNvPr id="691" name="直線コネクタ 690"/>
        <xdr:cNvCxnSpPr/>
      </xdr:nvCxnSpPr>
      <xdr:spPr>
        <a:xfrm flipV="1">
          <a:off x="14592300" y="16753411"/>
          <a:ext cx="889000" cy="1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123360</xdr:rowOff>
    </xdr:from>
    <xdr:to>
      <xdr:col>76</xdr:col>
      <xdr:colOff>114300</xdr:colOff>
      <xdr:row>97</xdr:row>
      <xdr:rowOff>137055</xdr:rowOff>
    </xdr:to>
    <xdr:cxnSp macro="">
      <xdr:nvCxnSpPr>
        <xdr:cNvPr id="694" name="直線コネクタ 693"/>
        <xdr:cNvCxnSpPr/>
      </xdr:nvCxnSpPr>
      <xdr:spPr>
        <a:xfrm>
          <a:off x="13703300" y="16754010"/>
          <a:ext cx="889000" cy="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44935</xdr:rowOff>
    </xdr:from>
    <xdr:ext cx="534377" cy="259045"/>
    <xdr:sp macro="" textlink="">
      <xdr:nvSpPr>
        <xdr:cNvPr id="696" name="テキスト ボックス 695"/>
        <xdr:cNvSpPr txBox="1"/>
      </xdr:nvSpPr>
      <xdr:spPr>
        <a:xfrm>
          <a:off x="14325111" y="168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110156</xdr:rowOff>
    </xdr:from>
    <xdr:to>
      <xdr:col>71</xdr:col>
      <xdr:colOff>177800</xdr:colOff>
      <xdr:row>97</xdr:row>
      <xdr:rowOff>123360</xdr:rowOff>
    </xdr:to>
    <xdr:cxnSp macro="">
      <xdr:nvCxnSpPr>
        <xdr:cNvPr id="697" name="直線コネクタ 696"/>
        <xdr:cNvCxnSpPr/>
      </xdr:nvCxnSpPr>
      <xdr:spPr>
        <a:xfrm>
          <a:off x="12814300" y="16740806"/>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699" name="テキスト ボックス 698"/>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91660</xdr:rowOff>
    </xdr:from>
    <xdr:ext cx="534377" cy="259045"/>
    <xdr:sp macro="" textlink="">
      <xdr:nvSpPr>
        <xdr:cNvPr id="701" name="テキスト ボックス 700"/>
        <xdr:cNvSpPr txBox="1"/>
      </xdr:nvSpPr>
      <xdr:spPr>
        <a:xfrm>
          <a:off x="12547111"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69501</xdr:rowOff>
    </xdr:from>
    <xdr:to>
      <xdr:col>85</xdr:col>
      <xdr:colOff>177800</xdr:colOff>
      <xdr:row>97</xdr:row>
      <xdr:rowOff>171101</xdr:rowOff>
    </xdr:to>
    <xdr:sp macro="" textlink="">
      <xdr:nvSpPr>
        <xdr:cNvPr id="707" name="楕円 706"/>
        <xdr:cNvSpPr/>
      </xdr:nvSpPr>
      <xdr:spPr>
        <a:xfrm>
          <a:off x="16268700" y="1670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47928</xdr:rowOff>
    </xdr:from>
    <xdr:ext cx="534377" cy="259045"/>
    <xdr:sp macro="" textlink="">
      <xdr:nvSpPr>
        <xdr:cNvPr id="708" name="公債費該当値テキスト"/>
        <xdr:cNvSpPr txBox="1"/>
      </xdr:nvSpPr>
      <xdr:spPr>
        <a:xfrm>
          <a:off x="16370300" y="166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71961</xdr:rowOff>
    </xdr:from>
    <xdr:to>
      <xdr:col>81</xdr:col>
      <xdr:colOff>101600</xdr:colOff>
      <xdr:row>98</xdr:row>
      <xdr:rowOff>2111</xdr:rowOff>
    </xdr:to>
    <xdr:sp macro="" textlink="">
      <xdr:nvSpPr>
        <xdr:cNvPr id="709" name="楕円 708"/>
        <xdr:cNvSpPr/>
      </xdr:nvSpPr>
      <xdr:spPr>
        <a:xfrm>
          <a:off x="15430500" y="1670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164688</xdr:rowOff>
    </xdr:from>
    <xdr:ext cx="534377" cy="259045"/>
    <xdr:sp macro="" textlink="">
      <xdr:nvSpPr>
        <xdr:cNvPr id="710" name="テキスト ボックス 709"/>
        <xdr:cNvSpPr txBox="1"/>
      </xdr:nvSpPr>
      <xdr:spPr>
        <a:xfrm>
          <a:off x="15214111" y="1679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86255</xdr:rowOff>
    </xdr:from>
    <xdr:to>
      <xdr:col>76</xdr:col>
      <xdr:colOff>165100</xdr:colOff>
      <xdr:row>98</xdr:row>
      <xdr:rowOff>16405</xdr:rowOff>
    </xdr:to>
    <xdr:sp macro="" textlink="">
      <xdr:nvSpPr>
        <xdr:cNvPr id="711" name="楕円 710"/>
        <xdr:cNvSpPr/>
      </xdr:nvSpPr>
      <xdr:spPr>
        <a:xfrm>
          <a:off x="14541500" y="167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32932</xdr:rowOff>
    </xdr:from>
    <xdr:ext cx="534377" cy="259045"/>
    <xdr:sp macro="" textlink="">
      <xdr:nvSpPr>
        <xdr:cNvPr id="712" name="テキスト ボックス 711"/>
        <xdr:cNvSpPr txBox="1"/>
      </xdr:nvSpPr>
      <xdr:spPr>
        <a:xfrm>
          <a:off x="14325111" y="164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72560</xdr:rowOff>
    </xdr:from>
    <xdr:to>
      <xdr:col>72</xdr:col>
      <xdr:colOff>38100</xdr:colOff>
      <xdr:row>98</xdr:row>
      <xdr:rowOff>2710</xdr:rowOff>
    </xdr:to>
    <xdr:sp macro="" textlink="">
      <xdr:nvSpPr>
        <xdr:cNvPr id="713" name="楕円 712"/>
        <xdr:cNvSpPr/>
      </xdr:nvSpPr>
      <xdr:spPr>
        <a:xfrm>
          <a:off x="13652500" y="167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165287</xdr:rowOff>
    </xdr:from>
    <xdr:ext cx="534377" cy="259045"/>
    <xdr:sp macro="" textlink="">
      <xdr:nvSpPr>
        <xdr:cNvPr id="714" name="テキスト ボックス 713"/>
        <xdr:cNvSpPr txBox="1"/>
      </xdr:nvSpPr>
      <xdr:spPr>
        <a:xfrm>
          <a:off x="13436111" y="1679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59356</xdr:rowOff>
    </xdr:from>
    <xdr:to>
      <xdr:col>67</xdr:col>
      <xdr:colOff>101600</xdr:colOff>
      <xdr:row>97</xdr:row>
      <xdr:rowOff>160956</xdr:rowOff>
    </xdr:to>
    <xdr:sp macro="" textlink="">
      <xdr:nvSpPr>
        <xdr:cNvPr id="715" name="楕円 714"/>
        <xdr:cNvSpPr/>
      </xdr:nvSpPr>
      <xdr:spPr>
        <a:xfrm>
          <a:off x="12763500" y="166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152083</xdr:rowOff>
    </xdr:from>
    <xdr:ext cx="534377" cy="259045"/>
    <xdr:sp macro="" textlink="">
      <xdr:nvSpPr>
        <xdr:cNvPr id="716" name="テキスト ボックス 715"/>
        <xdr:cNvSpPr txBox="1"/>
      </xdr:nvSpPr>
      <xdr:spPr>
        <a:xfrm>
          <a:off x="12547111" y="1678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6" name="テキスト ボックス 755"/>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7" name="フローチャート: 判断 756"/>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34815</xdr:rowOff>
    </xdr:from>
    <xdr:ext cx="378565" cy="259045"/>
    <xdr:sp macro="" textlink="">
      <xdr:nvSpPr>
        <xdr:cNvPr id="758" name="テキスト ボックス 757"/>
        <xdr:cNvSpPr txBox="1"/>
      </xdr:nvSpPr>
      <xdr:spPr>
        <a:xfrm>
          <a:off x="18467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2" name="フローチャート: 判断 811"/>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3" name="テキスト ボックス 812"/>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農業水産業費が、住民一人当たり</a:t>
          </a:r>
          <a:r>
            <a:rPr kumimoji="1" lang="en-US" altLang="ja-JP" sz="1100">
              <a:solidFill>
                <a:schemeClr val="dk1"/>
              </a:solidFill>
              <a:effectLst/>
              <a:latin typeface="+mn-lt"/>
              <a:ea typeface="+mn-ea"/>
              <a:cs typeface="+mn-cs"/>
            </a:rPr>
            <a:t>34,767</a:t>
          </a:r>
          <a:r>
            <a:rPr kumimoji="1" lang="ja-JP" altLang="ja-JP" sz="1100">
              <a:solidFill>
                <a:schemeClr val="dk1"/>
              </a:solidFill>
              <a:effectLst/>
              <a:latin typeface="+mn-lt"/>
              <a:ea typeface="+mn-ea"/>
              <a:cs typeface="+mn-cs"/>
            </a:rPr>
            <a:t>円と、類似団体平均に比べ高くなっている。これは、市町村類型の変更により平成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Ⅰ</a:t>
          </a:r>
          <a:r>
            <a:rPr kumimoji="1" lang="ja-JP" altLang="ja-JP" sz="1100">
              <a:solidFill>
                <a:schemeClr val="dk1"/>
              </a:solidFill>
              <a:effectLst/>
              <a:latin typeface="+mn-lt"/>
              <a:ea typeface="+mn-ea"/>
              <a:cs typeface="+mn-cs"/>
            </a:rPr>
            <a:t>－３に分類されたためであり、四方を山と海に囲まれた本市特有の地形のためである。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商工費が、</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19,928</a:t>
          </a:r>
          <a:r>
            <a:rPr kumimoji="1" lang="ja-JP" altLang="ja-JP" sz="1100">
              <a:solidFill>
                <a:schemeClr val="dk1"/>
              </a:solidFill>
              <a:effectLst/>
              <a:latin typeface="+mn-lt"/>
              <a:ea typeface="+mn-ea"/>
              <a:cs typeface="+mn-cs"/>
            </a:rPr>
            <a:t>円と、類似団体平均に比べ高くなっている。</a:t>
          </a:r>
          <a:r>
            <a:rPr kumimoji="1" lang="ja-JP" altLang="en-US" sz="1100">
              <a:solidFill>
                <a:schemeClr val="dk1"/>
              </a:solidFill>
              <a:effectLst/>
              <a:latin typeface="+mn-lt"/>
              <a:ea typeface="+mn-ea"/>
              <a:cs typeface="+mn-cs"/>
            </a:rPr>
            <a:t>これは、</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年度に企業立地関連基盤整備事業を行ったためである。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財政調整基金残高は、適切な財源の確保と歳出の精査により、近年、</a:t>
          </a:r>
          <a:r>
            <a:rPr kumimoji="1" lang="ja-JP" altLang="en-US" sz="900">
              <a:solidFill>
                <a:schemeClr val="dk1"/>
              </a:solidFill>
              <a:effectLst/>
              <a:latin typeface="+mn-lt"/>
              <a:ea typeface="+mn-ea"/>
              <a:cs typeface="+mn-cs"/>
            </a:rPr>
            <a:t>約２１～２４億円の範囲で確保できている</a:t>
          </a:r>
          <a:r>
            <a:rPr kumimoji="1" lang="ja-JP" altLang="ja-JP" sz="900">
              <a:solidFill>
                <a:schemeClr val="dk1"/>
              </a:solidFill>
              <a:effectLst/>
              <a:latin typeface="+mn-lt"/>
              <a:ea typeface="+mn-ea"/>
              <a:cs typeface="+mn-cs"/>
            </a:rPr>
            <a:t>。</a:t>
          </a:r>
          <a:endParaRPr lang="ja-JP" altLang="ja-JP" sz="1050">
            <a:effectLst/>
          </a:endParaRPr>
        </a:p>
        <a:p>
          <a:r>
            <a:rPr kumimoji="1" lang="ja-JP" altLang="ja-JP" sz="900">
              <a:solidFill>
                <a:schemeClr val="dk1"/>
              </a:solidFill>
              <a:effectLst/>
              <a:latin typeface="+mn-lt"/>
              <a:ea typeface="+mn-ea"/>
              <a:cs typeface="+mn-cs"/>
            </a:rPr>
            <a:t>　実質収支額については、合併後から平成</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年度までは</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億円台で推移していたが、平成</a:t>
          </a:r>
          <a:r>
            <a:rPr kumimoji="1" lang="en-US" altLang="ja-JP" sz="900">
              <a:solidFill>
                <a:schemeClr val="dk1"/>
              </a:solidFill>
              <a:effectLst/>
              <a:latin typeface="+mn-lt"/>
              <a:ea typeface="+mn-ea"/>
              <a:cs typeface="+mn-cs"/>
            </a:rPr>
            <a:t>21</a:t>
          </a:r>
          <a:r>
            <a:rPr kumimoji="1" lang="ja-JP" altLang="ja-JP" sz="900">
              <a:solidFill>
                <a:schemeClr val="dk1"/>
              </a:solidFill>
              <a:effectLst/>
              <a:latin typeface="+mn-lt"/>
              <a:ea typeface="+mn-ea"/>
              <a:cs typeface="+mn-cs"/>
            </a:rPr>
            <a:t>年度から</a:t>
          </a:r>
          <a:r>
            <a:rPr kumimoji="1" lang="en-US" altLang="ja-JP" sz="900">
              <a:solidFill>
                <a:schemeClr val="dk1"/>
              </a:solidFill>
              <a:effectLst/>
              <a:latin typeface="+mn-lt"/>
              <a:ea typeface="+mn-ea"/>
              <a:cs typeface="+mn-cs"/>
            </a:rPr>
            <a:t>5</a:t>
          </a:r>
          <a:r>
            <a:rPr kumimoji="1" lang="ja-JP" altLang="ja-JP" sz="900">
              <a:solidFill>
                <a:schemeClr val="dk1"/>
              </a:solidFill>
              <a:effectLst/>
              <a:latin typeface="+mn-lt"/>
              <a:ea typeface="+mn-ea"/>
              <a:cs typeface="+mn-cs"/>
            </a:rPr>
            <a:t>億円前後の増となっている。これは、歳入で各種交付金が措置されたことや、地方交付税等が予算額を大きく上回ったこと等が主な要因である。平成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年度においては、それらが平成</a:t>
          </a:r>
          <a:r>
            <a:rPr kumimoji="1" lang="en-US" altLang="ja-JP" sz="900">
              <a:solidFill>
                <a:schemeClr val="dk1"/>
              </a:solidFill>
              <a:effectLst/>
              <a:latin typeface="+mn-lt"/>
              <a:ea typeface="+mn-ea"/>
              <a:cs typeface="+mn-cs"/>
            </a:rPr>
            <a:t>24</a:t>
          </a:r>
          <a:r>
            <a:rPr kumimoji="1" lang="ja-JP" altLang="ja-JP" sz="900">
              <a:solidFill>
                <a:schemeClr val="dk1"/>
              </a:solidFill>
              <a:effectLst/>
              <a:latin typeface="+mn-lt"/>
              <a:ea typeface="+mn-ea"/>
              <a:cs typeface="+mn-cs"/>
            </a:rPr>
            <a:t>年度から縮小したことにより、前年と同様に平成</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年度の水準まで減とな</a:t>
          </a:r>
          <a:r>
            <a:rPr kumimoji="1" lang="ja-JP" altLang="en-US" sz="900">
              <a:solidFill>
                <a:schemeClr val="dk1"/>
              </a:solidFill>
              <a:effectLst/>
              <a:latin typeface="+mn-lt"/>
              <a:ea typeface="+mn-ea"/>
              <a:cs typeface="+mn-cs"/>
            </a:rPr>
            <a:t>っ</a:t>
          </a:r>
          <a:r>
            <a:rPr kumimoji="1" lang="ja-JP" altLang="ja-JP" sz="900">
              <a:solidFill>
                <a:schemeClr val="dk1"/>
              </a:solidFill>
              <a:effectLst/>
              <a:latin typeface="+mn-lt"/>
              <a:ea typeface="+mn-ea"/>
              <a:cs typeface="+mn-cs"/>
            </a:rPr>
            <a:t>ている。</a:t>
          </a:r>
          <a:endParaRPr lang="ja-JP" altLang="ja-JP" sz="1050">
            <a:effectLst/>
          </a:endParaRPr>
        </a:p>
        <a:p>
          <a:r>
            <a:rPr kumimoji="1" lang="ja-JP" altLang="ja-JP" sz="900">
              <a:solidFill>
                <a:schemeClr val="dk1"/>
              </a:solidFill>
              <a:effectLst/>
              <a:latin typeface="+mn-lt"/>
              <a:ea typeface="+mn-ea"/>
              <a:cs typeface="+mn-cs"/>
            </a:rPr>
            <a:t>　今後は、合併団体に対する普通交付税の優遇措置が段階的に縮小し、さらに大型建設事業費や扶助費等の増により、一般財源の不足は必至であり、より一層の効率的な財政運営を図っていく必要がある。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山口県柳井市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年度においては公共下水道事業特別会計の資金不足が生じていたが、平成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年度以降、全会計において赤字は生じていない。</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月には水道料金改定に取り組んでおり、今後も、料金の適正化や経費の節減を行い、公営企業や特別会計等を含めた市全体の適正な財政運営に努める。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60" zoomScaleNormal="60" workbookViewId="0"/>
  </sheetViews>
  <sheetFormatPr defaultColWidth="0" defaultRowHeight="11.25" zeroHeight="1" x14ac:dyDescent="0.15"/>
  <cols>
    <col min="1" max="11" width="2.140625" style="167" customWidth="1"/>
    <col min="12" max="12" width="2.28515625" style="167" customWidth="1"/>
    <col min="13" max="17" width="2.42578125" style="167" customWidth="1"/>
    <col min="18" max="119" width="2.1406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16449010</v>
      </c>
      <c r="BO4" s="410"/>
      <c r="BP4" s="410"/>
      <c r="BQ4" s="410"/>
      <c r="BR4" s="410"/>
      <c r="BS4" s="410"/>
      <c r="BT4" s="410"/>
      <c r="BU4" s="411"/>
      <c r="BV4" s="409">
        <v>17122094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2.1</v>
      </c>
      <c r="CU4" s="416"/>
      <c r="CV4" s="416"/>
      <c r="CW4" s="416"/>
      <c r="CX4" s="416"/>
      <c r="CY4" s="416"/>
      <c r="CZ4" s="416"/>
      <c r="DA4" s="417"/>
      <c r="DB4" s="415">
        <v>2.2000000000000002</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16222878</v>
      </c>
      <c r="BO5" s="447"/>
      <c r="BP5" s="447"/>
      <c r="BQ5" s="447"/>
      <c r="BR5" s="447"/>
      <c r="BS5" s="447"/>
      <c r="BT5" s="447"/>
      <c r="BU5" s="448"/>
      <c r="BV5" s="446">
        <v>16837038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99.8</v>
      </c>
      <c r="CU5" s="444"/>
      <c r="CV5" s="444"/>
      <c r="CW5" s="444"/>
      <c r="CX5" s="444"/>
      <c r="CY5" s="444"/>
      <c r="CZ5" s="444"/>
      <c r="DA5" s="445"/>
      <c r="DB5" s="443">
        <v>97.2</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226132</v>
      </c>
      <c r="BO6" s="447"/>
      <c r="BP6" s="447"/>
      <c r="BQ6" s="447"/>
      <c r="BR6" s="447"/>
      <c r="BS6" s="447"/>
      <c r="BT6" s="447"/>
      <c r="BU6" s="448"/>
      <c r="BV6" s="446">
        <v>285056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106</v>
      </c>
      <c r="CU6" s="484"/>
      <c r="CV6" s="484"/>
      <c r="CW6" s="484"/>
      <c r="CX6" s="484"/>
      <c r="CY6" s="484"/>
      <c r="CZ6" s="484"/>
      <c r="DA6" s="485"/>
      <c r="DB6" s="483">
        <v>103.1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26019</v>
      </c>
      <c r="BO7" s="447"/>
      <c r="BP7" s="447"/>
      <c r="BQ7" s="447"/>
      <c r="BR7" s="447"/>
      <c r="BS7" s="447"/>
      <c r="BT7" s="447"/>
      <c r="BU7" s="448"/>
      <c r="BV7" s="446">
        <v>65567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9707609</v>
      </c>
      <c r="CU7" s="447"/>
      <c r="CV7" s="447"/>
      <c r="CW7" s="447"/>
      <c r="CX7" s="447"/>
      <c r="CY7" s="447"/>
      <c r="CZ7" s="447"/>
      <c r="DA7" s="448"/>
      <c r="DB7" s="446">
        <v>9816667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200113</v>
      </c>
      <c r="BO8" s="447"/>
      <c r="BP8" s="447"/>
      <c r="BQ8" s="447"/>
      <c r="BR8" s="447"/>
      <c r="BS8" s="447"/>
      <c r="BT8" s="447"/>
      <c r="BU8" s="448"/>
      <c r="BV8" s="446">
        <v>219489</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0.53</v>
      </c>
      <c r="CU8" s="487"/>
      <c r="CV8" s="487"/>
      <c r="CW8" s="487"/>
      <c r="CX8" s="487"/>
      <c r="CY8" s="487"/>
      <c r="CZ8" s="487"/>
      <c r="DA8" s="488"/>
      <c r="DB8" s="486">
        <v>0.53</v>
      </c>
      <c r="DC8" s="487"/>
      <c r="DD8" s="487"/>
      <c r="DE8" s="487"/>
      <c r="DF8" s="487"/>
      <c r="DG8" s="487"/>
      <c r="DH8" s="487"/>
      <c r="DI8" s="488"/>
      <c r="DJ8" s="165"/>
      <c r="DK8" s="165"/>
      <c r="DL8" s="165"/>
      <c r="DM8" s="165"/>
      <c r="DN8" s="165"/>
      <c r="DO8" s="165"/>
    </row>
    <row r="9" spans="1:119" ht="18.75" customHeight="1" thickBot="1" x14ac:dyDescent="0.2">
      <c r="A9" s="166"/>
      <c r="B9" s="440" t="s">
        <v>105</v>
      </c>
      <c r="C9" s="441"/>
      <c r="D9" s="441"/>
      <c r="E9" s="441"/>
      <c r="F9" s="441"/>
      <c r="G9" s="441"/>
      <c r="H9" s="441"/>
      <c r="I9" s="441"/>
      <c r="J9" s="441"/>
      <c r="K9" s="489"/>
      <c r="L9" s="490" t="s">
        <v>106</v>
      </c>
      <c r="M9" s="491"/>
      <c r="N9" s="491"/>
      <c r="O9" s="491"/>
      <c r="P9" s="491"/>
      <c r="Q9" s="492"/>
      <c r="R9" s="493">
        <v>32945</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-19376</v>
      </c>
      <c r="BO9" s="447"/>
      <c r="BP9" s="447"/>
      <c r="BQ9" s="447"/>
      <c r="BR9" s="447"/>
      <c r="BS9" s="447"/>
      <c r="BT9" s="447"/>
      <c r="BU9" s="448"/>
      <c r="BV9" s="446">
        <v>-44333</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16.2</v>
      </c>
      <c r="CU9" s="444"/>
      <c r="CV9" s="444"/>
      <c r="CW9" s="444"/>
      <c r="CX9" s="444"/>
      <c r="CY9" s="444"/>
      <c r="CZ9" s="444"/>
      <c r="DA9" s="445"/>
      <c r="DB9" s="443">
        <v>15.5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111</v>
      </c>
      <c r="M10" s="476"/>
      <c r="N10" s="476"/>
      <c r="O10" s="476"/>
      <c r="P10" s="476"/>
      <c r="Q10" s="477"/>
      <c r="R10" s="497">
        <v>34730</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113089</v>
      </c>
      <c r="BO10" s="447"/>
      <c r="BP10" s="447"/>
      <c r="BQ10" s="447"/>
      <c r="BR10" s="447"/>
      <c r="BS10" s="447"/>
      <c r="BT10" s="447"/>
      <c r="BU10" s="448"/>
      <c r="BV10" s="446">
        <v>136096</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88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32504</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88</v>
      </c>
      <c r="AV12" s="479"/>
      <c r="AW12" s="479"/>
      <c r="AX12" s="479"/>
      <c r="AY12" s="480" t="s">
        <v>128</v>
      </c>
      <c r="AZ12" s="481"/>
      <c r="BA12" s="481"/>
      <c r="BB12" s="481"/>
      <c r="BC12" s="481"/>
      <c r="BD12" s="481"/>
      <c r="BE12" s="481"/>
      <c r="BF12" s="481"/>
      <c r="BG12" s="481"/>
      <c r="BH12" s="481"/>
      <c r="BI12" s="481"/>
      <c r="BJ12" s="481"/>
      <c r="BK12" s="481"/>
      <c r="BL12" s="481"/>
      <c r="BM12" s="482"/>
      <c r="BN12" s="446">
        <v>220000</v>
      </c>
      <c r="BO12" s="447"/>
      <c r="BP12" s="447"/>
      <c r="BQ12" s="447"/>
      <c r="BR12" s="447"/>
      <c r="BS12" s="447"/>
      <c r="BT12" s="447"/>
      <c r="BU12" s="448"/>
      <c r="BV12" s="446">
        <v>160000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32344</v>
      </c>
      <c r="S13" s="528"/>
      <c r="T13" s="528"/>
      <c r="U13" s="528"/>
      <c r="V13" s="529"/>
      <c r="W13" s="462" t="s">
        <v>132</v>
      </c>
      <c r="X13" s="463"/>
      <c r="Y13" s="463"/>
      <c r="Z13" s="463"/>
      <c r="AA13" s="463"/>
      <c r="AB13" s="453"/>
      <c r="AC13" s="497">
        <v>1017</v>
      </c>
      <c r="AD13" s="498"/>
      <c r="AE13" s="498"/>
      <c r="AF13" s="498"/>
      <c r="AG13" s="537"/>
      <c r="AH13" s="497">
        <v>1122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-126287</v>
      </c>
      <c r="BO13" s="447"/>
      <c r="BP13" s="447"/>
      <c r="BQ13" s="447"/>
      <c r="BR13" s="447"/>
      <c r="BS13" s="447"/>
      <c r="BT13" s="447"/>
      <c r="BU13" s="448"/>
      <c r="BV13" s="446">
        <v>-68237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10.3</v>
      </c>
      <c r="CU13" s="444"/>
      <c r="CV13" s="444"/>
      <c r="CW13" s="444"/>
      <c r="CX13" s="444"/>
      <c r="CY13" s="444"/>
      <c r="CZ13" s="444"/>
      <c r="DA13" s="445"/>
      <c r="DB13" s="443">
        <v>9.9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32865</v>
      </c>
      <c r="S14" s="528"/>
      <c r="T14" s="528"/>
      <c r="U14" s="528"/>
      <c r="V14" s="529"/>
      <c r="W14" s="436"/>
      <c r="X14" s="437"/>
      <c r="Y14" s="437"/>
      <c r="Z14" s="437"/>
      <c r="AA14" s="437"/>
      <c r="AB14" s="426"/>
      <c r="AC14" s="530">
        <v>7.1</v>
      </c>
      <c r="AD14" s="531"/>
      <c r="AE14" s="531"/>
      <c r="AF14" s="531"/>
      <c r="AG14" s="532"/>
      <c r="AH14" s="530">
        <v>7.5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59.1</v>
      </c>
      <c r="CU14" s="542"/>
      <c r="CV14" s="542"/>
      <c r="CW14" s="542"/>
      <c r="CX14" s="542"/>
      <c r="CY14" s="542"/>
      <c r="CZ14" s="542"/>
      <c r="DA14" s="543"/>
      <c r="DB14" s="541">
        <v>60.3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32719</v>
      </c>
      <c r="S15" s="528"/>
      <c r="T15" s="528"/>
      <c r="U15" s="528"/>
      <c r="V15" s="529"/>
      <c r="W15" s="462" t="s">
        <v>139</v>
      </c>
      <c r="X15" s="463"/>
      <c r="Y15" s="463"/>
      <c r="Z15" s="463"/>
      <c r="AA15" s="463"/>
      <c r="AB15" s="453"/>
      <c r="AC15" s="497">
        <v>3203</v>
      </c>
      <c r="AD15" s="498"/>
      <c r="AE15" s="498"/>
      <c r="AF15" s="498"/>
      <c r="AG15" s="537"/>
      <c r="AH15" s="497">
        <v>3547</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4140405</v>
      </c>
      <c r="BO15" s="410"/>
      <c r="BP15" s="410"/>
      <c r="BQ15" s="410"/>
      <c r="BR15" s="410"/>
      <c r="BS15" s="410"/>
      <c r="BT15" s="410"/>
      <c r="BU15" s="411"/>
      <c r="BV15" s="409">
        <v>4166207</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22.3</v>
      </c>
      <c r="AD16" s="531"/>
      <c r="AE16" s="531"/>
      <c r="AF16" s="531"/>
      <c r="AG16" s="532"/>
      <c r="AH16" s="530">
        <v>23.7</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7824913</v>
      </c>
      <c r="BO16" s="447"/>
      <c r="BP16" s="447"/>
      <c r="BQ16" s="447"/>
      <c r="BR16" s="447"/>
      <c r="BS16" s="447"/>
      <c r="BT16" s="447"/>
      <c r="BU16" s="448"/>
      <c r="BV16" s="446">
        <v>7874761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143</v>
      </c>
      <c r="S17" s="548"/>
      <c r="T17" s="548"/>
      <c r="U17" s="548"/>
      <c r="V17" s="549"/>
      <c r="W17" s="462" t="s">
        <v>146</v>
      </c>
      <c r="X17" s="463"/>
      <c r="Y17" s="463"/>
      <c r="Z17" s="463"/>
      <c r="AA17" s="463"/>
      <c r="AB17" s="453"/>
      <c r="AC17" s="497">
        <v>10138</v>
      </c>
      <c r="AD17" s="498"/>
      <c r="AE17" s="498"/>
      <c r="AF17" s="498"/>
      <c r="AG17" s="537"/>
      <c r="AH17" s="497">
        <v>10326</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5310484</v>
      </c>
      <c r="BO17" s="447"/>
      <c r="BP17" s="447"/>
      <c r="BQ17" s="447"/>
      <c r="BR17" s="447"/>
      <c r="BS17" s="447"/>
      <c r="BT17" s="447"/>
      <c r="BU17" s="448"/>
      <c r="BV17" s="446">
        <v>5331852</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140.05000000000001</v>
      </c>
      <c r="M18" s="559"/>
      <c r="N18" s="559"/>
      <c r="O18" s="559"/>
      <c r="P18" s="559"/>
      <c r="Q18" s="559"/>
      <c r="R18" s="560"/>
      <c r="S18" s="560"/>
      <c r="T18" s="560"/>
      <c r="U18" s="560"/>
      <c r="V18" s="561"/>
      <c r="W18" s="464"/>
      <c r="X18" s="465"/>
      <c r="Y18" s="465"/>
      <c r="Z18" s="465"/>
      <c r="AA18" s="465"/>
      <c r="AB18" s="456"/>
      <c r="AC18" s="562">
        <v>70.599999999999994</v>
      </c>
      <c r="AD18" s="563"/>
      <c r="AE18" s="563"/>
      <c r="AF18" s="563"/>
      <c r="AG18" s="564"/>
      <c r="AH18" s="562">
        <v>68.900000000000006</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9745598</v>
      </c>
      <c r="BO18" s="447"/>
      <c r="BP18" s="447"/>
      <c r="BQ18" s="447"/>
      <c r="BR18" s="447"/>
      <c r="BS18" s="447"/>
      <c r="BT18" s="447"/>
      <c r="BU18" s="448"/>
      <c r="BV18" s="446">
        <v>9602980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235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11309357</v>
      </c>
      <c r="BO19" s="447"/>
      <c r="BP19" s="447"/>
      <c r="BQ19" s="447"/>
      <c r="BR19" s="447"/>
      <c r="BS19" s="447"/>
      <c r="BT19" s="447"/>
      <c r="BU19" s="448"/>
      <c r="BV19" s="446">
        <v>11950592</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14170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18042118</v>
      </c>
      <c r="BO23" s="447"/>
      <c r="BP23" s="447"/>
      <c r="BQ23" s="447"/>
      <c r="BR23" s="447"/>
      <c r="BS23" s="447"/>
      <c r="BT23" s="447"/>
      <c r="BU23" s="448"/>
      <c r="BV23" s="446">
        <v>18505664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7830</v>
      </c>
      <c r="R24" s="498"/>
      <c r="S24" s="498"/>
      <c r="T24" s="498"/>
      <c r="U24" s="498"/>
      <c r="V24" s="537"/>
      <c r="W24" s="596"/>
      <c r="X24" s="584"/>
      <c r="Y24" s="585"/>
      <c r="Z24" s="496" t="s">
        <v>162</v>
      </c>
      <c r="AA24" s="476"/>
      <c r="AB24" s="476"/>
      <c r="AC24" s="476"/>
      <c r="AD24" s="476"/>
      <c r="AE24" s="476"/>
      <c r="AF24" s="476"/>
      <c r="AG24" s="477"/>
      <c r="AH24" s="497">
        <v>282</v>
      </c>
      <c r="AI24" s="498"/>
      <c r="AJ24" s="498"/>
      <c r="AK24" s="498"/>
      <c r="AL24" s="537"/>
      <c r="AM24" s="497">
        <v>933138</v>
      </c>
      <c r="AN24" s="498"/>
      <c r="AO24" s="498"/>
      <c r="AP24" s="498"/>
      <c r="AQ24" s="498"/>
      <c r="AR24" s="537"/>
      <c r="AS24" s="497">
        <v>3309</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15448837</v>
      </c>
      <c r="BO24" s="447"/>
      <c r="BP24" s="447"/>
      <c r="BQ24" s="447"/>
      <c r="BR24" s="447"/>
      <c r="BS24" s="447"/>
      <c r="BT24" s="447"/>
      <c r="BU24" s="448"/>
      <c r="BV24" s="446">
        <v>15740560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6165</v>
      </c>
      <c r="R25" s="498"/>
      <c r="S25" s="498"/>
      <c r="T25" s="498"/>
      <c r="U25" s="498"/>
      <c r="V25" s="537"/>
      <c r="W25" s="596"/>
      <c r="X25" s="584"/>
      <c r="Y25" s="585"/>
      <c r="Z25" s="496" t="s">
        <v>165</v>
      </c>
      <c r="AA25" s="476"/>
      <c r="AB25" s="476"/>
      <c r="AC25" s="476"/>
      <c r="AD25" s="476"/>
      <c r="AE25" s="476"/>
      <c r="AF25" s="476"/>
      <c r="AG25" s="477"/>
      <c r="AH25" s="497" t="s">
        <v>122</v>
      </c>
      <c r="AI25" s="498"/>
      <c r="AJ25" s="498"/>
      <c r="AK25" s="498"/>
      <c r="AL25" s="537"/>
      <c r="AM25" s="497" t="s">
        <v>121</v>
      </c>
      <c r="AN25" s="498"/>
      <c r="AO25" s="498"/>
      <c r="AP25" s="498"/>
      <c r="AQ25" s="498"/>
      <c r="AR25" s="537"/>
      <c r="AS25" s="497" t="s">
        <v>122</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2215379</v>
      </c>
      <c r="BO25" s="410"/>
      <c r="BP25" s="410"/>
      <c r="BQ25" s="410"/>
      <c r="BR25" s="410"/>
      <c r="BS25" s="410"/>
      <c r="BT25" s="410"/>
      <c r="BU25" s="411"/>
      <c r="BV25" s="409">
        <v>1877818</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167</v>
      </c>
      <c r="F26" s="476"/>
      <c r="G26" s="476"/>
      <c r="H26" s="476"/>
      <c r="I26" s="476"/>
      <c r="J26" s="476"/>
      <c r="K26" s="477"/>
      <c r="L26" s="497">
        <v>1</v>
      </c>
      <c r="M26" s="498"/>
      <c r="N26" s="498"/>
      <c r="O26" s="498"/>
      <c r="P26" s="537"/>
      <c r="Q26" s="497">
        <v>5535</v>
      </c>
      <c r="R26" s="498"/>
      <c r="S26" s="498"/>
      <c r="T26" s="498"/>
      <c r="U26" s="498"/>
      <c r="V26" s="537"/>
      <c r="W26" s="596"/>
      <c r="X26" s="584"/>
      <c r="Y26" s="585"/>
      <c r="Z26" s="496" t="s">
        <v>168</v>
      </c>
      <c r="AA26" s="606"/>
      <c r="AB26" s="606"/>
      <c r="AC26" s="606"/>
      <c r="AD26" s="606"/>
      <c r="AE26" s="606"/>
      <c r="AF26" s="606"/>
      <c r="AG26" s="607"/>
      <c r="AH26" s="497">
        <v>19</v>
      </c>
      <c r="AI26" s="498"/>
      <c r="AJ26" s="498"/>
      <c r="AK26" s="498"/>
      <c r="AL26" s="537"/>
      <c r="AM26" s="497">
        <v>60116</v>
      </c>
      <c r="AN26" s="498"/>
      <c r="AO26" s="498"/>
      <c r="AP26" s="498"/>
      <c r="AQ26" s="498"/>
      <c r="AR26" s="537"/>
      <c r="AS26" s="497">
        <v>3164</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4250</v>
      </c>
      <c r="R27" s="498"/>
      <c r="S27" s="498"/>
      <c r="T27" s="498"/>
      <c r="U27" s="498"/>
      <c r="V27" s="537"/>
      <c r="W27" s="596"/>
      <c r="X27" s="584"/>
      <c r="Y27" s="585"/>
      <c r="Z27" s="496" t="s">
        <v>172</v>
      </c>
      <c r="AA27" s="476"/>
      <c r="AB27" s="476"/>
      <c r="AC27" s="476"/>
      <c r="AD27" s="476"/>
      <c r="AE27" s="476"/>
      <c r="AF27" s="476"/>
      <c r="AG27" s="477"/>
      <c r="AH27" s="497" t="s">
        <v>122</v>
      </c>
      <c r="AI27" s="498"/>
      <c r="AJ27" s="498"/>
      <c r="AK27" s="498"/>
      <c r="AL27" s="537"/>
      <c r="AM27" s="497" t="s">
        <v>170</v>
      </c>
      <c r="AN27" s="498"/>
      <c r="AO27" s="498"/>
      <c r="AP27" s="498"/>
      <c r="AQ27" s="498"/>
      <c r="AR27" s="537"/>
      <c r="AS27" s="497" t="s">
        <v>170</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170</v>
      </c>
      <c r="BO27" s="620"/>
      <c r="BP27" s="620"/>
      <c r="BQ27" s="620"/>
      <c r="BR27" s="620"/>
      <c r="BS27" s="620"/>
      <c r="BT27" s="620"/>
      <c r="BU27" s="621"/>
      <c r="BV27" s="619" t="s">
        <v>170</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3660</v>
      </c>
      <c r="R28" s="498"/>
      <c r="S28" s="498"/>
      <c r="T28" s="498"/>
      <c r="U28" s="498"/>
      <c r="V28" s="537"/>
      <c r="W28" s="596"/>
      <c r="X28" s="584"/>
      <c r="Y28" s="585"/>
      <c r="Z28" s="496" t="s">
        <v>175</v>
      </c>
      <c r="AA28" s="476"/>
      <c r="AB28" s="476"/>
      <c r="AC28" s="476"/>
      <c r="AD28" s="476"/>
      <c r="AE28" s="476"/>
      <c r="AF28" s="476"/>
      <c r="AG28" s="477"/>
      <c r="AH28" s="497" t="s">
        <v>122</v>
      </c>
      <c r="AI28" s="498"/>
      <c r="AJ28" s="498"/>
      <c r="AK28" s="498"/>
      <c r="AL28" s="537"/>
      <c r="AM28" s="497" t="s">
        <v>121</v>
      </c>
      <c r="AN28" s="498"/>
      <c r="AO28" s="498"/>
      <c r="AP28" s="498"/>
      <c r="AQ28" s="498"/>
      <c r="AR28" s="537"/>
      <c r="AS28" s="497" t="s">
        <v>170</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2203620</v>
      </c>
      <c r="BO28" s="410"/>
      <c r="BP28" s="410"/>
      <c r="BQ28" s="410"/>
      <c r="BR28" s="410"/>
      <c r="BS28" s="410"/>
      <c r="BT28" s="410"/>
      <c r="BU28" s="411"/>
      <c r="BV28" s="409">
        <v>2310531</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16</v>
      </c>
      <c r="M29" s="498"/>
      <c r="N29" s="498"/>
      <c r="O29" s="498"/>
      <c r="P29" s="537"/>
      <c r="Q29" s="497">
        <v>3250</v>
      </c>
      <c r="R29" s="498"/>
      <c r="S29" s="498"/>
      <c r="T29" s="498"/>
      <c r="U29" s="498"/>
      <c r="V29" s="537"/>
      <c r="W29" s="597"/>
      <c r="X29" s="598"/>
      <c r="Y29" s="599"/>
      <c r="Z29" s="496" t="s">
        <v>178</v>
      </c>
      <c r="AA29" s="476"/>
      <c r="AB29" s="476"/>
      <c r="AC29" s="476"/>
      <c r="AD29" s="476"/>
      <c r="AE29" s="476"/>
      <c r="AF29" s="476"/>
      <c r="AG29" s="477"/>
      <c r="AH29" s="497">
        <v>282</v>
      </c>
      <c r="AI29" s="498"/>
      <c r="AJ29" s="498"/>
      <c r="AK29" s="498"/>
      <c r="AL29" s="537"/>
      <c r="AM29" s="497">
        <v>933138</v>
      </c>
      <c r="AN29" s="498"/>
      <c r="AO29" s="498"/>
      <c r="AP29" s="498"/>
      <c r="AQ29" s="498"/>
      <c r="AR29" s="537"/>
      <c r="AS29" s="497">
        <v>3309</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276710</v>
      </c>
      <c r="BO29" s="447"/>
      <c r="BP29" s="447"/>
      <c r="BQ29" s="447"/>
      <c r="BR29" s="447"/>
      <c r="BS29" s="447"/>
      <c r="BT29" s="447"/>
      <c r="BU29" s="448"/>
      <c r="BV29" s="446">
        <v>276640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97.9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2885311</v>
      </c>
      <c r="BO30" s="620"/>
      <c r="BP30" s="620"/>
      <c r="BQ30" s="620"/>
      <c r="BR30" s="620"/>
      <c r="BS30" s="620"/>
      <c r="BT30" s="620"/>
      <c r="BU30" s="621"/>
      <c r="BV30" s="619">
        <v>2851405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189</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193</v>
      </c>
      <c r="CP33" s="470"/>
      <c r="CQ33" s="435" t="s">
        <v>194</v>
      </c>
      <c r="CR33" s="435"/>
      <c r="CS33" s="435"/>
      <c r="CT33" s="435"/>
      <c r="CU33" s="435"/>
      <c r="CV33" s="435"/>
      <c r="CW33" s="435"/>
      <c r="CX33" s="435"/>
      <c r="CY33" s="435"/>
      <c r="CZ33" s="435"/>
      <c r="DA33" s="435"/>
      <c r="DB33" s="435"/>
      <c r="DC33" s="435"/>
      <c r="DD33" s="435"/>
      <c r="DE33" s="435"/>
      <c r="DF33" s="195"/>
      <c r="DG33" s="631" t="s">
        <v>195</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11</v>
      </c>
      <c r="BX34" s="632"/>
      <c r="BY34" s="633" t="str">
        <f>IF('各会計、関係団体の財政状況及び健全化判断比率'!B68="","",'各会計、関係団体の財政状況及び健全化判断比率'!B68)</f>
        <v>柳井地区広域消防組合（一般会計）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21</v>
      </c>
      <c r="CP34" s="632"/>
      <c r="CQ34" s="633" t="str">
        <f>IF('各会計、関係団体の財政状況及び健全化判断比率'!BS7="","",'各会計、関係団体の財政状況及び健全化判断比率'!BS7)</f>
        <v>柳井市土地開発公社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市有林野区事業特別会計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12</v>
      </c>
      <c r="BX35" s="632"/>
      <c r="BY35" s="633" t="str">
        <f>IF('各会計、関係団体の財政状況及び健全化判断比率'!B69="","",'各会計、関係団体の財政状況及び健全化判断比率'!B69)</f>
        <v>周東環境衛生組合（一般会計）</v>
      </c>
      <c r="BZ35" s="633"/>
      <c r="CA35" s="633"/>
      <c r="CB35" s="633"/>
      <c r="CC35" s="633"/>
      <c r="CD35" s="633"/>
      <c r="CE35" s="633"/>
      <c r="CF35" s="633"/>
      <c r="CG35" s="633"/>
      <c r="CH35" s="633"/>
      <c r="CI35" s="633"/>
      <c r="CJ35" s="633"/>
      <c r="CK35" s="633"/>
      <c r="CL35" s="633"/>
      <c r="CM35" s="633"/>
      <c r="CN35" s="193"/>
      <c r="CO35" s="632">
        <f t="shared" ref="CO35:CO43" si="3">IF(CQ35="","",CO34+1)</f>
        <v>22</v>
      </c>
      <c r="CP35" s="632"/>
      <c r="CQ35" s="633" t="str">
        <f>IF('各会計、関係団体の財政状況及び健全化判断比率'!BS8="","",'各会計、関係団体の財政状況及び健全化判断比率'!BS8)</f>
        <v>平郡航路</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10</v>
      </c>
      <c r="BF36" s="632"/>
      <c r="BG36" s="633" t="str">
        <f>IF('各会計、関係団体の財政状況及び健全化判断比率'!B35="","",'各会計、関係団体の財政状況及び健全化判断比率'!B35)</f>
        <v>農業集落排水事業特別会計</v>
      </c>
      <c r="BH36" s="633"/>
      <c r="BI36" s="633"/>
      <c r="BJ36" s="633"/>
      <c r="BK36" s="633"/>
      <c r="BL36" s="633"/>
      <c r="BM36" s="633"/>
      <c r="BN36" s="633"/>
      <c r="BO36" s="633"/>
      <c r="BP36" s="633"/>
      <c r="BQ36" s="633"/>
      <c r="BR36" s="633"/>
      <c r="BS36" s="633"/>
      <c r="BT36" s="633"/>
      <c r="BU36" s="633"/>
      <c r="BV36" s="193"/>
      <c r="BW36" s="632">
        <f t="shared" si="2"/>
        <v>13</v>
      </c>
      <c r="BX36" s="632"/>
      <c r="BY36" s="633" t="str">
        <f>IF('各会計、関係団体の財政状況及び健全化判断比率'!B70="","",'各会計、関係団体の財政状況及び健全化判断比率'!B70)</f>
        <v>柳井地域広域水道企業団（水道用水供給事業会計）</v>
      </c>
      <c r="BZ36" s="633"/>
      <c r="CA36" s="633"/>
      <c r="CB36" s="633"/>
      <c r="CC36" s="633"/>
      <c r="CD36" s="633"/>
      <c r="CE36" s="633"/>
      <c r="CF36" s="633"/>
      <c r="CG36" s="633"/>
      <c r="CH36" s="633"/>
      <c r="CI36" s="633"/>
      <c r="CJ36" s="633"/>
      <c r="CK36" s="633"/>
      <c r="CL36" s="633"/>
      <c r="CM36" s="633"/>
      <c r="CN36" s="193"/>
      <c r="CO36" s="632">
        <f t="shared" si="3"/>
        <v>23</v>
      </c>
      <c r="CP36" s="632"/>
      <c r="CQ36" s="633" t="str">
        <f>IF('各会計、関係団体の財政状況及び健全化判断比率'!BS9="","",'各会計、関係団体の財政状況及び健全化判断比率'!BS9)</f>
        <v>やない花のまちづくり振興財団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市営駐車場事業特別会計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14</v>
      </c>
      <c r="BX37" s="632"/>
      <c r="BY37" s="633" t="str">
        <f>IF('各会計、関係団体の財政状況及び健全化判断比率'!B71="","",'各会計、関係団体の財政状況及び健全化判断比率'!B71)</f>
        <v>山口県市町総合事務組合（一般会計）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15</v>
      </c>
      <c r="BX38" s="632"/>
      <c r="BY38" s="633" t="str">
        <f>IF('各会計、関係団体の財政状況及び健全化判断比率'!B72="","",'各会計、関係団体の財政状況及び健全化判断比率'!B72)</f>
        <v>山口県市町総合事務組合（消防団員補償等特別会計）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16</v>
      </c>
      <c r="BX39" s="632"/>
      <c r="BY39" s="633" t="str">
        <f>IF('各会計、関係団体の財政状況及び健全化判断比率'!B73="","",'各会計、関係団体の財政状況及び健全化判断比率'!B73)</f>
        <v>山口県市町総合事務組合（非常勤職員公務災害補償特別会計）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17</v>
      </c>
      <c r="BX40" s="632"/>
      <c r="BY40" s="633" t="str">
        <f>IF('各会計、関係団体の財政状況及び健全化判断比率'!B74="","",'各会計、関係団体の財政状況及び健全化判断比率'!B74)</f>
        <v>山口県市町総合事務組合（山口県市町公平委員会特別会計）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18</v>
      </c>
      <c r="BX41" s="632"/>
      <c r="BY41" s="633" t="str">
        <f>IF('各会計、関係団体の財政状況及び健全化判断比率'!B75="","",'各会計、関係団体の財政状況及び健全化判断比率'!B75)</f>
        <v>山口県市町総合事務組合（交通災害共済特別会計）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19</v>
      </c>
      <c r="BX42" s="632"/>
      <c r="BY42" s="633" t="str">
        <f>IF('各会計、関係団体の財政状況及び健全化判断比率'!B76="","",'各会計、関係団体の財政状況及び健全化判断比率'!B76)</f>
        <v>山口県市町総合事務組合（山口県自治会館管理特別会計）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20</v>
      </c>
      <c r="BX43" s="632"/>
      <c r="BY43" s="633" t="str">
        <f>IF('各会計、関係団体の財政状況及び健全化判断比率'!B77="","",'各会計、関係団体の財政状況及び健全化判断比率'!B77)</f>
        <v>山口県後期高齢者医療広域連合（一般会計）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196</v>
      </c>
      <c r="C46" s="165"/>
      <c r="D46" s="165"/>
      <c r="E46" s="165" t="s">
        <v>197</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198</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199</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200</v>
      </c>
    </row>
    <row r="50" spans="5:5" x14ac:dyDescent="0.15">
      <c r="E50" s="167" t="s">
        <v>201</v>
      </c>
    </row>
    <row r="51" spans="5:5" x14ac:dyDescent="0.15">
      <c r="E51" s="167" t="s">
        <v>202</v>
      </c>
    </row>
    <row r="52" spans="5:5" x14ac:dyDescent="0.15">
      <c r="E52" s="167" t="s">
        <v>203</v>
      </c>
    </row>
    <row r="53" spans="5:5" x14ac:dyDescent="0.15">
      <c r="E53" s="167" t="s">
        <v>204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zfNoTDT1uNK0gasY4+FZey6j3svh9PMwVhYSJmRHaRjwjsWUTUnT4DkOeUaWkgC/Yu2iA8ViBP6ToOQsPVhxQ==" saltValue="LwHrTExZdZJgriyjZfhgg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24" t="s">
        <v>566</v>
      </c>
      <c r="D34" s="1224"/>
      <c r="E34" s="1225"/>
      <c r="F34" s="32">
        <v>8.5</v>
      </c>
      <c r="G34" s="33">
        <v>8.01</v>
      </c>
      <c r="H34" s="33">
        <v>8.34</v>
      </c>
      <c r="I34" s="33">
        <v>10</v>
      </c>
      <c r="J34" s="34">
        <v>11.37</v>
      </c>
      <c r="K34" s="22"/>
      <c r="L34" s="22"/>
      <c r="M34" s="22"/>
      <c r="N34" s="22"/>
      <c r="O34" s="22"/>
      <c r="P34" s="22"/>
    </row>
    <row r="35" spans="1:16" ht="39" customHeight="1" x14ac:dyDescent="0.15">
      <c r="A35" s="22"/>
      <c r="B35" s="35"/>
      <c r="C35" s="1218" t="s">
        <v>567</v>
      </c>
      <c r="D35" s="1219"/>
      <c r="E35" s="1220"/>
      <c r="F35" s="36">
        <v>1.71</v>
      </c>
      <c r="G35" s="37">
        <v>1.96</v>
      </c>
      <c r="H35" s="37">
        <v>1.17</v>
      </c>
      <c r="I35" s="37">
        <v>2.86</v>
      </c>
      <c r="J35" s="38">
        <v>4.3499999999999996</v>
      </c>
      <c r="K35" s="22"/>
      <c r="L35" s="22"/>
      <c r="M35" s="22"/>
      <c r="N35" s="22"/>
      <c r="O35" s="22"/>
      <c r="P35" s="22"/>
    </row>
    <row r="36" spans="1:16" ht="39" customHeight="1" x14ac:dyDescent="0.15">
      <c r="A36" s="22"/>
      <c r="B36" s="35"/>
      <c r="C36" s="1218" t="s">
        <v>568</v>
      </c>
      <c r="D36" s="1219"/>
      <c r="E36" s="1220"/>
      <c r="F36" s="36">
        <v>1.93</v>
      </c>
      <c r="G36" s="37">
        <v>2.56</v>
      </c>
      <c r="H36" s="37">
        <v>2.64</v>
      </c>
      <c r="I36" s="37">
        <v>2.23</v>
      </c>
      <c r="J36" s="38">
        <v>2.06</v>
      </c>
      <c r="K36" s="22"/>
      <c r="L36" s="22"/>
      <c r="M36" s="22"/>
      <c r="N36" s="22"/>
      <c r="O36" s="22"/>
      <c r="P36" s="22"/>
    </row>
    <row r="37" spans="1:16" ht="39" customHeight="1" x14ac:dyDescent="0.15">
      <c r="A37" s="22"/>
      <c r="B37" s="35"/>
      <c r="C37" s="1218" t="s">
        <v>569</v>
      </c>
      <c r="D37" s="1219"/>
      <c r="E37" s="1220"/>
      <c r="F37" s="36">
        <v>0.05</v>
      </c>
      <c r="G37" s="37">
        <v>0.35</v>
      </c>
      <c r="H37" s="37">
        <v>0.86</v>
      </c>
      <c r="I37" s="37">
        <v>0.64</v>
      </c>
      <c r="J37" s="38">
        <v>0.93</v>
      </c>
      <c r="K37" s="22"/>
      <c r="L37" s="22"/>
      <c r="M37" s="22"/>
      <c r="N37" s="22"/>
      <c r="O37" s="22"/>
      <c r="P37" s="22"/>
    </row>
    <row r="38" spans="1:16" ht="39" customHeight="1" x14ac:dyDescent="0.15">
      <c r="A38" s="22"/>
      <c r="B38" s="35"/>
      <c r="C38" s="1218" t="s">
        <v>570</v>
      </c>
      <c r="D38" s="1219"/>
      <c r="E38" s="1220"/>
      <c r="F38" s="36">
        <v>0.02</v>
      </c>
      <c r="G38" s="37">
        <v>0.03</v>
      </c>
      <c r="H38" s="37">
        <v>0.02</v>
      </c>
      <c r="I38" s="37">
        <v>0.02</v>
      </c>
      <c r="J38" s="38">
        <v>0.02</v>
      </c>
      <c r="K38" s="22"/>
      <c r="L38" s="22"/>
      <c r="M38" s="22"/>
      <c r="N38" s="22"/>
      <c r="O38" s="22"/>
      <c r="P38" s="22"/>
    </row>
    <row r="39" spans="1:16" ht="39" customHeight="1" x14ac:dyDescent="0.15">
      <c r="A39" s="22"/>
      <c r="B39" s="35"/>
      <c r="C39" s="1218" t="s">
        <v>571</v>
      </c>
      <c r="D39" s="1219"/>
      <c r="E39" s="1220"/>
      <c r="F39" s="36">
        <v>0</v>
      </c>
      <c r="G39" s="37">
        <v>0.02</v>
      </c>
      <c r="H39" s="37">
        <v>0</v>
      </c>
      <c r="I39" s="37">
        <v>0</v>
      </c>
      <c r="J39" s="38">
        <v>0</v>
      </c>
      <c r="K39" s="22"/>
      <c r="L39" s="22"/>
      <c r="M39" s="22"/>
      <c r="N39" s="22"/>
      <c r="O39" s="22"/>
      <c r="P39" s="22"/>
    </row>
    <row r="40" spans="1:16" ht="39" customHeight="1" x14ac:dyDescent="0.15">
      <c r="A40" s="22"/>
      <c r="B40" s="35"/>
      <c r="C40" s="1218" t="s">
        <v>572</v>
      </c>
      <c r="D40" s="1219"/>
      <c r="E40" s="1220"/>
      <c r="F40" s="36">
        <v>0</v>
      </c>
      <c r="G40" s="37">
        <v>0</v>
      </c>
      <c r="H40" s="37">
        <v>0</v>
      </c>
      <c r="I40" s="37">
        <v>0</v>
      </c>
      <c r="J40" s="38">
        <v>0</v>
      </c>
      <c r="K40" s="22"/>
      <c r="L40" s="22"/>
      <c r="M40" s="22"/>
      <c r="N40" s="22"/>
      <c r="O40" s="22"/>
      <c r="P40" s="22"/>
    </row>
    <row r="41" spans="1:16" ht="39" customHeight="1" x14ac:dyDescent="0.15">
      <c r="A41" s="22"/>
      <c r="B41" s="35"/>
      <c r="C41" s="1218" t="s">
        <v>573</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574</v>
      </c>
      <c r="D42" s="1219"/>
      <c r="E42" s="1220"/>
      <c r="F42" s="36" t="s">
        <v>515</v>
      </c>
      <c r="G42" s="37" t="s">
        <v>515</v>
      </c>
      <c r="H42" s="37" t="s">
        <v>515</v>
      </c>
      <c r="I42" s="37" t="s">
        <v>515</v>
      </c>
      <c r="J42" s="38" t="s">
        <v>515</v>
      </c>
      <c r="K42" s="22"/>
      <c r="L42" s="22"/>
      <c r="M42" s="22"/>
      <c r="N42" s="22"/>
      <c r="O42" s="22"/>
      <c r="P42" s="22"/>
    </row>
    <row r="43" spans="1:16" ht="39" customHeight="1" thickBot="1" x14ac:dyDescent="0.2">
      <c r="A43" s="22"/>
      <c r="B43" s="40"/>
      <c r="C43" s="1221" t="s">
        <v>575</v>
      </c>
      <c r="D43" s="1222"/>
      <c r="E43" s="1223"/>
      <c r="F43" s="41">
        <v>2.89</v>
      </c>
      <c r="G43" s="42">
        <v>0.45</v>
      </c>
      <c r="H43" s="42">
        <v>0.44</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lJabsECF3HGvkGtnfWY59fZHVbihtZ5bmiyNJwv4RJdf67aoyVDofQpN9xLDH/qwHFe36Ea9voxuT/AYKXJZA==" saltValue="f2+/IHG1Z8r7J+H5Dsih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2071</v>
      </c>
      <c r="L45" s="60">
        <v>2005</v>
      </c>
      <c r="M45" s="60">
        <v>1933</v>
      </c>
      <c r="N45" s="60">
        <v>1949</v>
      </c>
      <c r="O45" s="61">
        <v>1935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515</v>
      </c>
      <c r="L46" s="64" t="s">
        <v>515</v>
      </c>
      <c r="M46" s="64" t="s">
        <v>515</v>
      </c>
      <c r="N46" s="64" t="s">
        <v>515</v>
      </c>
      <c r="O46" s="65" t="s">
        <v>515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515</v>
      </c>
      <c r="L47" s="64" t="s">
        <v>515</v>
      </c>
      <c r="M47" s="64" t="s">
        <v>515</v>
      </c>
      <c r="N47" s="64" t="s">
        <v>515</v>
      </c>
      <c r="O47" s="65" t="s">
        <v>515</v>
      </c>
      <c r="P47" s="48"/>
      <c r="Q47" s="48"/>
      <c r="R47" s="48"/>
      <c r="S47" s="48"/>
      <c r="T47" s="48"/>
      <c r="U47" s="48"/>
    </row>
    <row r="48" spans="1:21" ht="30.75" customHeight="1" x14ac:dyDescent="0.15">
      <c r="A48" s="48"/>
      <c r="B48" s="1236"/>
      <c r="C48" s="1237"/>
      <c r="D48" s="62"/>
      <c r="E48" s="1228" t="s">
        <v>15</v>
      </c>
      <c r="F48" s="1228"/>
      <c r="G48" s="1228"/>
      <c r="H48" s="1228"/>
      <c r="I48" s="1228"/>
      <c r="J48" s="1229"/>
      <c r="K48" s="63">
        <v>873</v>
      </c>
      <c r="L48" s="64">
        <v>841</v>
      </c>
      <c r="M48" s="64">
        <v>838</v>
      </c>
      <c r="N48" s="64">
        <v>961</v>
      </c>
      <c r="O48" s="65">
        <v>931</v>
      </c>
      <c r="P48" s="48"/>
      <c r="Q48" s="48"/>
      <c r="R48" s="48"/>
      <c r="S48" s="48"/>
      <c r="T48" s="48"/>
      <c r="U48" s="48"/>
    </row>
    <row r="49" spans="1:21" ht="30.75" customHeight="1" x14ac:dyDescent="0.15">
      <c r="A49" s="48"/>
      <c r="B49" s="1236"/>
      <c r="C49" s="1237"/>
      <c r="D49" s="62"/>
      <c r="E49" s="1228" t="s">
        <v>16</v>
      </c>
      <c r="F49" s="1228"/>
      <c r="G49" s="1228"/>
      <c r="H49" s="1228"/>
      <c r="I49" s="1228"/>
      <c r="J49" s="1229"/>
      <c r="K49" s="63">
        <v>72</v>
      </c>
      <c r="L49" s="64">
        <v>57</v>
      </c>
      <c r="M49" s="64">
        <v>75</v>
      </c>
      <c r="N49" s="64">
        <v>102</v>
      </c>
      <c r="O49" s="65">
        <v>95</v>
      </c>
      <c r="P49" s="48"/>
      <c r="Q49" s="48"/>
      <c r="R49" s="48"/>
      <c r="S49" s="48"/>
      <c r="T49" s="48"/>
      <c r="U49" s="48"/>
    </row>
    <row r="50" spans="1:21" ht="30.75" customHeight="1" x14ac:dyDescent="0.15">
      <c r="A50" s="48"/>
      <c r="B50" s="1236"/>
      <c r="C50" s="1237"/>
      <c r="D50" s="62"/>
      <c r="E50" s="1228" t="s">
        <v>17</v>
      </c>
      <c r="F50" s="1228"/>
      <c r="G50" s="1228"/>
      <c r="H50" s="1228"/>
      <c r="I50" s="1228"/>
      <c r="J50" s="1229"/>
      <c r="K50" s="63">
        <v>10</v>
      </c>
      <c r="L50" s="64">
        <v>5</v>
      </c>
      <c r="M50" s="64">
        <v>5</v>
      </c>
      <c r="N50" s="64">
        <v>5</v>
      </c>
      <c r="O50" s="65">
        <v>4</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t="s">
        <v>515</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2134</v>
      </c>
      <c r="L52" s="64">
        <v>2142</v>
      </c>
      <c r="M52" s="64">
        <v>2108</v>
      </c>
      <c r="N52" s="64">
        <v>2113</v>
      </c>
      <c r="O52" s="65">
        <v>2101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892</v>
      </c>
      <c r="L53" s="69">
        <v>766</v>
      </c>
      <c r="M53" s="69">
        <v>743</v>
      </c>
      <c r="N53" s="69">
        <v>904</v>
      </c>
      <c r="O53" s="70">
        <v>864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Hy5WjEmG4XPXRlyeSTVxagemX3UrVLazf5b9PkqcmaoGg+YmzSqFKEB8yTLo6YmiYn0dKRTjKWJiGrtLqxSmw==" saltValue="jGawWfJS3qOxZ3PKSP2I4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5703125" style="72" customWidth="1"/>
    <col min="2" max="3" width="12.5703125" style="72" customWidth="1"/>
    <col min="4" max="4" width="11.5703125" style="72" customWidth="1"/>
    <col min="5" max="8" width="10.42578125" style="72" customWidth="1"/>
    <col min="9" max="13" width="16.42578125" style="72" customWidth="1"/>
    <col min="14" max="19" width="12.57031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558</v>
      </c>
      <c r="J40" s="79" t="s">
        <v>559</v>
      </c>
      <c r="K40" s="79" t="s">
        <v>560</v>
      </c>
      <c r="L40" s="79" t="s">
        <v>561</v>
      </c>
      <c r="M40" s="80" t="s">
        <v>562</v>
      </c>
    </row>
    <row r="41" spans="2:13" ht="27.75" customHeight="1" x14ac:dyDescent="0.15">
      <c r="B41" s="1242" t="s">
        <v>24</v>
      </c>
      <c r="C41" s="1243"/>
      <c r="D41" s="81"/>
      <c r="E41" s="1248" t="s">
        <v>25</v>
      </c>
      <c r="F41" s="1248"/>
      <c r="G41" s="1248"/>
      <c r="H41" s="1249"/>
      <c r="I41" s="82">
        <v>18557</v>
      </c>
      <c r="J41" s="83">
        <v>18825</v>
      </c>
      <c r="K41" s="83">
        <v>18732</v>
      </c>
      <c r="L41" s="83">
        <v>18506</v>
      </c>
      <c r="M41" s="84">
        <v>18042</v>
      </c>
    </row>
    <row r="42" spans="2:13" ht="27.75" customHeight="1" x14ac:dyDescent="0.15">
      <c r="B42" s="1244"/>
      <c r="C42" s="1245"/>
      <c r="D42" s="85"/>
      <c r="E42" s="1250" t="s">
        <v>26</v>
      </c>
      <c r="F42" s="1250"/>
      <c r="G42" s="1250"/>
      <c r="H42" s="1251"/>
      <c r="I42" s="86">
        <v>21</v>
      </c>
      <c r="J42" s="87">
        <v>18</v>
      </c>
      <c r="K42" s="87">
        <v>15</v>
      </c>
      <c r="L42" s="87">
        <v>12</v>
      </c>
      <c r="M42" s="88">
        <v>20</v>
      </c>
    </row>
    <row r="43" spans="2:13" ht="27.75" customHeight="1" x14ac:dyDescent="0.15">
      <c r="B43" s="1244"/>
      <c r="C43" s="1245"/>
      <c r="D43" s="85"/>
      <c r="E43" s="1250" t="s">
        <v>27</v>
      </c>
      <c r="F43" s="1250"/>
      <c r="G43" s="1250"/>
      <c r="H43" s="1251"/>
      <c r="I43" s="86">
        <v>9440</v>
      </c>
      <c r="J43" s="87">
        <v>9191</v>
      </c>
      <c r="K43" s="87">
        <v>8910</v>
      </c>
      <c r="L43" s="87">
        <v>9299</v>
      </c>
      <c r="M43" s="88">
        <v>9327</v>
      </c>
    </row>
    <row r="44" spans="2:13" ht="27.75" customHeight="1" x14ac:dyDescent="0.15">
      <c r="B44" s="1244"/>
      <c r="C44" s="1245"/>
      <c r="D44" s="85"/>
      <c r="E44" s="1250" t="s">
        <v>28</v>
      </c>
      <c r="F44" s="1250"/>
      <c r="G44" s="1250"/>
      <c r="H44" s="1251"/>
      <c r="I44" s="86">
        <v>633</v>
      </c>
      <c r="J44" s="87">
        <v>856</v>
      </c>
      <c r="K44" s="87">
        <v>862</v>
      </c>
      <c r="L44" s="87">
        <v>848</v>
      </c>
      <c r="M44" s="88">
        <v>798</v>
      </c>
    </row>
    <row r="45" spans="2:13" ht="27.75" customHeight="1" x14ac:dyDescent="0.15">
      <c r="B45" s="1244"/>
      <c r="C45" s="1245"/>
      <c r="D45" s="85"/>
      <c r="E45" s="1250" t="s">
        <v>29</v>
      </c>
      <c r="F45" s="1250"/>
      <c r="G45" s="1250"/>
      <c r="H45" s="1251"/>
      <c r="I45" s="86">
        <v>3258</v>
      </c>
      <c r="J45" s="87">
        <v>2986</v>
      </c>
      <c r="K45" s="87">
        <v>2884</v>
      </c>
      <c r="L45" s="87">
        <v>2774</v>
      </c>
      <c r="M45" s="88">
        <v>2767</v>
      </c>
    </row>
    <row r="46" spans="2:13" ht="27.75" customHeight="1" x14ac:dyDescent="0.15">
      <c r="B46" s="1244"/>
      <c r="C46" s="1245"/>
      <c r="D46" s="89"/>
      <c r="E46" s="1250" t="s">
        <v>30</v>
      </c>
      <c r="F46" s="1250"/>
      <c r="G46" s="1250"/>
      <c r="H46" s="1251"/>
      <c r="I46" s="86">
        <v>155</v>
      </c>
      <c r="J46" s="87">
        <v>145</v>
      </c>
      <c r="K46" s="87">
        <v>12</v>
      </c>
      <c r="L46" s="87">
        <v>14</v>
      </c>
      <c r="M46" s="88">
        <v>18</v>
      </c>
    </row>
    <row r="47" spans="2:13" ht="27.75" customHeight="1" x14ac:dyDescent="0.15">
      <c r="B47" s="1244"/>
      <c r="C47" s="1245"/>
      <c r="D47" s="90"/>
      <c r="E47" s="1252" t="s">
        <v>31</v>
      </c>
      <c r="F47" s="1253"/>
      <c r="G47" s="1253"/>
      <c r="H47" s="1254"/>
      <c r="I47" s="86" t="s">
        <v>515</v>
      </c>
      <c r="J47" s="87" t="s">
        <v>515</v>
      </c>
      <c r="K47" s="87" t="s">
        <v>515</v>
      </c>
      <c r="L47" s="87" t="s">
        <v>515</v>
      </c>
      <c r="M47" s="88" t="s">
        <v>515</v>
      </c>
    </row>
    <row r="48" spans="2:13" ht="27.75" customHeight="1" x14ac:dyDescent="0.15">
      <c r="B48" s="1244"/>
      <c r="C48" s="1245"/>
      <c r="D48" s="85"/>
      <c r="E48" s="1250" t="s">
        <v>32</v>
      </c>
      <c r="F48" s="1250"/>
      <c r="G48" s="1250"/>
      <c r="H48" s="1251"/>
      <c r="I48" s="86" t="s">
        <v>515</v>
      </c>
      <c r="J48" s="87" t="s">
        <v>515</v>
      </c>
      <c r="K48" s="87" t="s">
        <v>515</v>
      </c>
      <c r="L48" s="87" t="s">
        <v>515</v>
      </c>
      <c r="M48" s="88" t="s">
        <v>515</v>
      </c>
    </row>
    <row r="49" spans="2:13" ht="27.75" customHeight="1" x14ac:dyDescent="0.15">
      <c r="B49" s="1246"/>
      <c r="C49" s="1247"/>
      <c r="D49" s="85"/>
      <c r="E49" s="1250" t="s">
        <v>33</v>
      </c>
      <c r="F49" s="1250"/>
      <c r="G49" s="1250"/>
      <c r="H49" s="1251"/>
      <c r="I49" s="86" t="s">
        <v>515</v>
      </c>
      <c r="J49" s="87" t="s">
        <v>515</v>
      </c>
      <c r="K49" s="87" t="s">
        <v>515</v>
      </c>
      <c r="L49" s="87" t="s">
        <v>515</v>
      </c>
      <c r="M49" s="88" t="s">
        <v>515</v>
      </c>
    </row>
    <row r="50" spans="2:13" ht="27.75" customHeight="1" x14ac:dyDescent="0.15">
      <c r="B50" s="1255" t="s">
        <v>34</v>
      </c>
      <c r="C50" s="1256"/>
      <c r="D50" s="91"/>
      <c r="E50" s="1250" t="s">
        <v>35</v>
      </c>
      <c r="F50" s="1250"/>
      <c r="G50" s="1250"/>
      <c r="H50" s="1251"/>
      <c r="I50" s="86">
        <v>3936</v>
      </c>
      <c r="J50" s="87">
        <v>3983</v>
      </c>
      <c r="K50" s="87">
        <v>4089</v>
      </c>
      <c r="L50" s="87">
        <v>4605</v>
      </c>
      <c r="M50" s="88">
        <v>4662</v>
      </c>
    </row>
    <row r="51" spans="2:13" ht="27.75" customHeight="1" x14ac:dyDescent="0.15">
      <c r="B51" s="1244"/>
      <c r="C51" s="1245"/>
      <c r="D51" s="85"/>
      <c r="E51" s="1250" t="s">
        <v>36</v>
      </c>
      <c r="F51" s="1250"/>
      <c r="G51" s="1250"/>
      <c r="H51" s="1251"/>
      <c r="I51" s="86">
        <v>3674</v>
      </c>
      <c r="J51" s="87">
        <v>3385</v>
      </c>
      <c r="K51" s="87">
        <v>3150</v>
      </c>
      <c r="L51" s="87">
        <v>3001</v>
      </c>
      <c r="M51" s="88">
        <v>3138</v>
      </c>
    </row>
    <row r="52" spans="2:13" ht="27.75" customHeight="1" x14ac:dyDescent="0.15">
      <c r="B52" s="1246"/>
      <c r="C52" s="1247"/>
      <c r="D52" s="85"/>
      <c r="E52" s="1250" t="s">
        <v>37</v>
      </c>
      <c r="F52" s="1250"/>
      <c r="G52" s="1250"/>
      <c r="H52" s="1251"/>
      <c r="I52" s="86">
        <v>18626</v>
      </c>
      <c r="J52" s="87">
        <v>18928</v>
      </c>
      <c r="K52" s="87">
        <v>19006</v>
      </c>
      <c r="L52" s="87">
        <v>18983</v>
      </c>
      <c r="M52" s="88">
        <v>18470</v>
      </c>
    </row>
    <row r="53" spans="2:13" ht="27.75" customHeight="1" thickBot="1" x14ac:dyDescent="0.2">
      <c r="B53" s="1257" t="s">
        <v>38</v>
      </c>
      <c r="C53" s="1258"/>
      <c r="D53" s="92"/>
      <c r="E53" s="1259" t="s">
        <v>39</v>
      </c>
      <c r="F53" s="1259"/>
      <c r="G53" s="1259"/>
      <c r="H53" s="1260"/>
      <c r="I53" s="93">
        <v>5828</v>
      </c>
      <c r="J53" s="94">
        <v>5725</v>
      </c>
      <c r="K53" s="94">
        <v>5169</v>
      </c>
      <c r="L53" s="94">
        <v>4864</v>
      </c>
      <c r="M53" s="95">
        <v>4701</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gyS6BS7jvvspF8wIka8hwv/UmmnFU4FT7Ag7wRmYPOVqj5qWPUOgLa+6u48kLQsqR04CkjCP1HOJ+mvqGd0A==" saltValue="2RRD00d+IMPtCaC3LXSxD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50" zoomScaleNormal="50" zoomScaleSheetLayoutView="100" workbookViewId="0"/>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560</v>
      </c>
      <c r="G54" s="104" t="s">
        <v>561</v>
      </c>
      <c r="H54" s="105" t="s">
        <v>562</v>
      </c>
    </row>
    <row r="55" spans="2:8" ht="52.5" customHeight="1" x14ac:dyDescent="0.15">
      <c r="B55" s="106"/>
      <c r="C55" s="1269" t="s">
        <v>42</v>
      </c>
      <c r="D55" s="1269"/>
      <c r="E55" s="1270"/>
      <c r="F55" s="107">
        <v>2334</v>
      </c>
      <c r="G55" s="107">
        <v>2311</v>
      </c>
      <c r="H55" s="108">
        <v>2204</v>
      </c>
    </row>
    <row r="56" spans="2:8" ht="52.5" customHeight="1" x14ac:dyDescent="0.15">
      <c r="B56" s="109"/>
      <c r="C56" s="1271" t="s">
        <v>43</v>
      </c>
      <c r="D56" s="1271"/>
      <c r="E56" s="1272"/>
      <c r="F56" s="110">
        <v>277</v>
      </c>
      <c r="G56" s="110">
        <v>277</v>
      </c>
      <c r="H56" s="111">
        <v>277</v>
      </c>
    </row>
    <row r="57" spans="2:8" ht="53.25" customHeight="1" x14ac:dyDescent="0.15">
      <c r="B57" s="109"/>
      <c r="C57" s="1273" t="s">
        <v>44</v>
      </c>
      <c r="D57" s="1273"/>
      <c r="E57" s="1274"/>
      <c r="F57" s="112">
        <v>2112</v>
      </c>
      <c r="G57" s="112">
        <v>2851</v>
      </c>
      <c r="H57" s="113">
        <v>2885</v>
      </c>
    </row>
    <row r="58" spans="2:8" ht="45.75" customHeight="1" x14ac:dyDescent="0.15">
      <c r="B58" s="114"/>
      <c r="C58" s="1261" t="s">
        <v>592</v>
      </c>
      <c r="D58" s="1262"/>
      <c r="E58" s="1263"/>
      <c r="F58" s="115">
        <v>1001</v>
      </c>
      <c r="G58" s="115">
        <v>1235</v>
      </c>
      <c r="H58" s="116">
        <v>1236</v>
      </c>
    </row>
    <row r="59" spans="2:8" ht="45.75" customHeight="1" x14ac:dyDescent="0.15">
      <c r="B59" s="114"/>
      <c r="C59" s="1261" t="s">
        <v>593</v>
      </c>
      <c r="D59" s="1262"/>
      <c r="E59" s="1263"/>
      <c r="F59" s="115">
        <v>391</v>
      </c>
      <c r="G59" s="115">
        <v>877</v>
      </c>
      <c r="H59" s="116">
        <v>864</v>
      </c>
    </row>
    <row r="60" spans="2:8" ht="45.75" customHeight="1" x14ac:dyDescent="0.15">
      <c r="B60" s="114"/>
      <c r="C60" s="1261" t="s">
        <v>594</v>
      </c>
      <c r="D60" s="1262"/>
      <c r="E60" s="1263"/>
      <c r="F60" s="115">
        <v>148</v>
      </c>
      <c r="G60" s="115">
        <v>180</v>
      </c>
      <c r="H60" s="116">
        <v>240</v>
      </c>
    </row>
    <row r="61" spans="2:8" ht="45.75" customHeight="1" x14ac:dyDescent="0.15">
      <c r="B61" s="114"/>
      <c r="C61" s="1261" t="s">
        <v>595</v>
      </c>
      <c r="D61" s="1262"/>
      <c r="E61" s="1263"/>
      <c r="F61" s="115">
        <v>276</v>
      </c>
      <c r="G61" s="115">
        <v>255</v>
      </c>
      <c r="H61" s="116">
        <v>236</v>
      </c>
    </row>
    <row r="62" spans="2:8" ht="45.75" customHeight="1" thickBot="1" x14ac:dyDescent="0.2">
      <c r="B62" s="117"/>
      <c r="C62" s="1264" t="s">
        <v>596</v>
      </c>
      <c r="D62" s="1265"/>
      <c r="E62" s="1266"/>
      <c r="F62" s="118">
        <v>164</v>
      </c>
      <c r="G62" s="118">
        <v>164</v>
      </c>
      <c r="H62" s="119">
        <v>164</v>
      </c>
    </row>
    <row r="63" spans="2:8" ht="52.5" customHeight="1" thickBot="1" x14ac:dyDescent="0.2">
      <c r="B63" s="120"/>
      <c r="C63" s="1267" t="s">
        <v>45</v>
      </c>
      <c r="D63" s="1267"/>
      <c r="E63" s="1268"/>
      <c r="F63" s="121">
        <v>4723</v>
      </c>
      <c r="G63" s="121">
        <v>5439</v>
      </c>
      <c r="H63" s="122">
        <v>5366</v>
      </c>
    </row>
    <row r="64" spans="2:8" ht="15" customHeight="1" x14ac:dyDescent="0.15"/>
    <row r="65" ht="0" hidden="1" customHeight="1" x14ac:dyDescent="0.15"/>
    <row r="66" ht="0" hidden="1" customHeight="1" x14ac:dyDescent="0.15"/>
  </sheetData>
  <sheetProtection algorithmName="SHA-512" hashValue="o9f/9MNHRJlwwIlWmT/KtF5N80kBHLOOTg25wiecl0DKiPFgOD4gg+vIOTqUooZ0aNxCmkSxukOZ+04MIabaKQ==" saltValue="mMJC8R7GR3qSpLWd6bAy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048576" zoomScaleNormal="100" zoomScaleSheetLayoutView="55" workbookViewId="0">
      <selection activeCell="AN48" sqref="AN48"/>
    </sheetView>
  </sheetViews>
  <sheetFormatPr defaultColWidth="0" defaultRowHeight="13.5" customHeight="1" zeroHeight="1" x14ac:dyDescent="0.15"/>
  <cols>
    <col min="1" max="1" width="6.42578125" style="367" customWidth="1"/>
    <col min="2" max="107" width="2.42578125" style="367" customWidth="1"/>
    <col min="108" max="108" width="6.140625" style="375" customWidth="1"/>
    <col min="109" max="109" width="5.85546875" style="374" customWidth="1"/>
    <col min="110" max="110" width="19.140625" style="367" hidden="1"/>
    <col min="111" max="115" width="12.5703125" style="367" hidden="1"/>
    <col min="116" max="349" width="8.5703125" style="367" hidden="1"/>
    <col min="350" max="355" width="14.85546875" style="367" hidden="1"/>
    <col min="356" max="357" width="15.85546875" style="367" hidden="1"/>
    <col min="358" max="363" width="16.140625" style="367" hidden="1"/>
    <col min="364" max="364" width="6.140625" style="367" hidden="1"/>
    <col min="365" max="365" width="3" style="367" hidden="1"/>
    <col min="366" max="605" width="8.5703125" style="367" hidden="1"/>
    <col min="606" max="611" width="14.85546875" style="367" hidden="1"/>
    <col min="612" max="613" width="15.85546875" style="367" hidden="1"/>
    <col min="614" max="619" width="16.140625" style="367" hidden="1"/>
    <col min="620" max="620" width="6.140625" style="367" hidden="1"/>
    <col min="621" max="621" width="3" style="367" hidden="1"/>
    <col min="622" max="861" width="8.5703125" style="367" hidden="1"/>
    <col min="862" max="867" width="14.85546875" style="367" hidden="1"/>
    <col min="868" max="869" width="15.85546875" style="367" hidden="1"/>
    <col min="870" max="875" width="16.140625" style="367" hidden="1"/>
    <col min="876" max="876" width="6.140625" style="367" hidden="1"/>
    <col min="877" max="877" width="3" style="367" hidden="1"/>
    <col min="878" max="1117" width="8.5703125" style="367" hidden="1"/>
    <col min="1118" max="1123" width="14.85546875" style="367" hidden="1"/>
    <col min="1124" max="1125" width="15.85546875" style="367" hidden="1"/>
    <col min="1126" max="1131" width="16.140625" style="367" hidden="1"/>
    <col min="1132" max="1132" width="6.140625" style="367" hidden="1"/>
    <col min="1133" max="1133" width="3" style="367" hidden="1"/>
    <col min="1134" max="1373" width="8.5703125" style="367" hidden="1"/>
    <col min="1374" max="1379" width="14.85546875" style="367" hidden="1"/>
    <col min="1380" max="1381" width="15.85546875" style="367" hidden="1"/>
    <col min="1382" max="1387" width="16.140625" style="367" hidden="1"/>
    <col min="1388" max="1388" width="6.140625" style="367" hidden="1"/>
    <col min="1389" max="1389" width="3" style="367" hidden="1"/>
    <col min="1390" max="1629" width="8.5703125" style="367" hidden="1"/>
    <col min="1630" max="1635" width="14.85546875" style="367" hidden="1"/>
    <col min="1636" max="1637" width="15.85546875" style="367" hidden="1"/>
    <col min="1638" max="1643" width="16.140625" style="367" hidden="1"/>
    <col min="1644" max="1644" width="6.140625" style="367" hidden="1"/>
    <col min="1645" max="1645" width="3" style="367" hidden="1"/>
    <col min="1646" max="1885" width="8.5703125" style="367" hidden="1"/>
    <col min="1886" max="1891" width="14.85546875" style="367" hidden="1"/>
    <col min="1892" max="1893" width="15.85546875" style="367" hidden="1"/>
    <col min="1894" max="1899" width="16.140625" style="367" hidden="1"/>
    <col min="1900" max="1900" width="6.140625" style="367" hidden="1"/>
    <col min="1901" max="1901" width="3" style="367" hidden="1"/>
    <col min="1902" max="2141" width="8.5703125" style="367" hidden="1"/>
    <col min="2142" max="2147" width="14.85546875" style="367" hidden="1"/>
    <col min="2148" max="2149" width="15.85546875" style="367" hidden="1"/>
    <col min="2150" max="2155" width="16.140625" style="367" hidden="1"/>
    <col min="2156" max="2156" width="6.140625" style="367" hidden="1"/>
    <col min="2157" max="2157" width="3" style="367" hidden="1"/>
    <col min="2158" max="2397" width="8.5703125" style="367" hidden="1"/>
    <col min="2398" max="2403" width="14.85546875" style="367" hidden="1"/>
    <col min="2404" max="2405" width="15.85546875" style="367" hidden="1"/>
    <col min="2406" max="2411" width="16.140625" style="367" hidden="1"/>
    <col min="2412" max="2412" width="6.140625" style="367" hidden="1"/>
    <col min="2413" max="2413" width="3" style="367" hidden="1"/>
    <col min="2414" max="2653" width="8.5703125" style="367" hidden="1"/>
    <col min="2654" max="2659" width="14.85546875" style="367" hidden="1"/>
    <col min="2660" max="2661" width="15.85546875" style="367" hidden="1"/>
    <col min="2662" max="2667" width="16.140625" style="367" hidden="1"/>
    <col min="2668" max="2668" width="6.140625" style="367" hidden="1"/>
    <col min="2669" max="2669" width="3" style="367" hidden="1"/>
    <col min="2670" max="2909" width="8.5703125" style="367" hidden="1"/>
    <col min="2910" max="2915" width="14.85546875" style="367" hidden="1"/>
    <col min="2916" max="2917" width="15.85546875" style="367" hidden="1"/>
    <col min="2918" max="2923" width="16.140625" style="367" hidden="1"/>
    <col min="2924" max="2924" width="6.140625" style="367" hidden="1"/>
    <col min="2925" max="2925" width="3" style="367" hidden="1"/>
    <col min="2926" max="3165" width="8.5703125" style="367" hidden="1"/>
    <col min="3166" max="3171" width="14.85546875" style="367" hidden="1"/>
    <col min="3172" max="3173" width="15.85546875" style="367" hidden="1"/>
    <col min="3174" max="3179" width="16.140625" style="367" hidden="1"/>
    <col min="3180" max="3180" width="6.140625" style="367" hidden="1"/>
    <col min="3181" max="3181" width="3" style="367" hidden="1"/>
    <col min="3182" max="3421" width="8.5703125" style="367" hidden="1"/>
    <col min="3422" max="3427" width="14.85546875" style="367" hidden="1"/>
    <col min="3428" max="3429" width="15.85546875" style="367" hidden="1"/>
    <col min="3430" max="3435" width="16.140625" style="367" hidden="1"/>
    <col min="3436" max="3436" width="6.140625" style="367" hidden="1"/>
    <col min="3437" max="3437" width="3" style="367" hidden="1"/>
    <col min="3438" max="3677" width="8.5703125" style="367" hidden="1"/>
    <col min="3678" max="3683" width="14.85546875" style="367" hidden="1"/>
    <col min="3684" max="3685" width="15.85546875" style="367" hidden="1"/>
    <col min="3686" max="3691" width="16.140625" style="367" hidden="1"/>
    <col min="3692" max="3692" width="6.140625" style="367" hidden="1"/>
    <col min="3693" max="3693" width="3" style="367" hidden="1"/>
    <col min="3694" max="3933" width="8.5703125" style="367" hidden="1"/>
    <col min="3934" max="3939" width="14.85546875" style="367" hidden="1"/>
    <col min="3940" max="3941" width="15.85546875" style="367" hidden="1"/>
    <col min="3942" max="3947" width="16.140625" style="367" hidden="1"/>
    <col min="3948" max="3948" width="6.140625" style="367" hidden="1"/>
    <col min="3949" max="3949" width="3" style="367" hidden="1"/>
    <col min="3950" max="4189" width="8.5703125" style="367" hidden="1"/>
    <col min="4190" max="4195" width="14.85546875" style="367" hidden="1"/>
    <col min="4196" max="4197" width="15.85546875" style="367" hidden="1"/>
    <col min="4198" max="4203" width="16.140625" style="367" hidden="1"/>
    <col min="4204" max="4204" width="6.140625" style="367" hidden="1"/>
    <col min="4205" max="4205" width="3" style="367" hidden="1"/>
    <col min="4206" max="4445" width="8.5703125" style="367" hidden="1"/>
    <col min="4446" max="4451" width="14.85546875" style="367" hidden="1"/>
    <col min="4452" max="4453" width="15.85546875" style="367" hidden="1"/>
    <col min="4454" max="4459" width="16.140625" style="367" hidden="1"/>
    <col min="4460" max="4460" width="6.140625" style="367" hidden="1"/>
    <col min="4461" max="4461" width="3" style="367" hidden="1"/>
    <col min="4462" max="4701" width="8.5703125" style="367" hidden="1"/>
    <col min="4702" max="4707" width="14.85546875" style="367" hidden="1"/>
    <col min="4708" max="4709" width="15.85546875" style="367" hidden="1"/>
    <col min="4710" max="4715" width="16.140625" style="367" hidden="1"/>
    <col min="4716" max="4716" width="6.140625" style="367" hidden="1"/>
    <col min="4717" max="4717" width="3" style="367" hidden="1"/>
    <col min="4718" max="4957" width="8.5703125" style="367" hidden="1"/>
    <col min="4958" max="4963" width="14.85546875" style="367" hidden="1"/>
    <col min="4964" max="4965" width="15.85546875" style="367" hidden="1"/>
    <col min="4966" max="4971" width="16.140625" style="367" hidden="1"/>
    <col min="4972" max="4972" width="6.140625" style="367" hidden="1"/>
    <col min="4973" max="4973" width="3" style="367" hidden="1"/>
    <col min="4974" max="5213" width="8.5703125" style="367" hidden="1"/>
    <col min="5214" max="5219" width="14.85546875" style="367" hidden="1"/>
    <col min="5220" max="5221" width="15.85546875" style="367" hidden="1"/>
    <col min="5222" max="5227" width="16.140625" style="367" hidden="1"/>
    <col min="5228" max="5228" width="6.140625" style="367" hidden="1"/>
    <col min="5229" max="5229" width="3" style="367" hidden="1"/>
    <col min="5230" max="5469" width="8.5703125" style="367" hidden="1"/>
    <col min="5470" max="5475" width="14.85546875" style="367" hidden="1"/>
    <col min="5476" max="5477" width="15.85546875" style="367" hidden="1"/>
    <col min="5478" max="5483" width="16.140625" style="367" hidden="1"/>
    <col min="5484" max="5484" width="6.140625" style="367" hidden="1"/>
    <col min="5485" max="5485" width="3" style="367" hidden="1"/>
    <col min="5486" max="5725" width="8.5703125" style="367" hidden="1"/>
    <col min="5726" max="5731" width="14.85546875" style="367" hidden="1"/>
    <col min="5732" max="5733" width="15.85546875" style="367" hidden="1"/>
    <col min="5734" max="5739" width="16.140625" style="367" hidden="1"/>
    <col min="5740" max="5740" width="6.140625" style="367" hidden="1"/>
    <col min="5741" max="5741" width="3" style="367" hidden="1"/>
    <col min="5742" max="5981" width="8.5703125" style="367" hidden="1"/>
    <col min="5982" max="5987" width="14.85546875" style="367" hidden="1"/>
    <col min="5988" max="5989" width="15.85546875" style="367" hidden="1"/>
    <col min="5990" max="5995" width="16.140625" style="367" hidden="1"/>
    <col min="5996" max="5996" width="6.140625" style="367" hidden="1"/>
    <col min="5997" max="5997" width="3" style="367" hidden="1"/>
    <col min="5998" max="6237" width="8.5703125" style="367" hidden="1"/>
    <col min="6238" max="6243" width="14.85546875" style="367" hidden="1"/>
    <col min="6244" max="6245" width="15.85546875" style="367" hidden="1"/>
    <col min="6246" max="6251" width="16.140625" style="367" hidden="1"/>
    <col min="6252" max="6252" width="6.140625" style="367" hidden="1"/>
    <col min="6253" max="6253" width="3" style="367" hidden="1"/>
    <col min="6254" max="6493" width="8.5703125" style="367" hidden="1"/>
    <col min="6494" max="6499" width="14.85546875" style="367" hidden="1"/>
    <col min="6500" max="6501" width="15.85546875" style="367" hidden="1"/>
    <col min="6502" max="6507" width="16.140625" style="367" hidden="1"/>
    <col min="6508" max="6508" width="6.140625" style="367" hidden="1"/>
    <col min="6509" max="6509" width="3" style="367" hidden="1"/>
    <col min="6510" max="6749" width="8.5703125" style="367" hidden="1"/>
    <col min="6750" max="6755" width="14.85546875" style="367" hidden="1"/>
    <col min="6756" max="6757" width="15.85546875" style="367" hidden="1"/>
    <col min="6758" max="6763" width="16.140625" style="367" hidden="1"/>
    <col min="6764" max="6764" width="6.140625" style="367" hidden="1"/>
    <col min="6765" max="6765" width="3" style="367" hidden="1"/>
    <col min="6766" max="7005" width="8.5703125" style="367" hidden="1"/>
    <col min="7006" max="7011" width="14.85546875" style="367" hidden="1"/>
    <col min="7012" max="7013" width="15.85546875" style="367" hidden="1"/>
    <col min="7014" max="7019" width="16.140625" style="367" hidden="1"/>
    <col min="7020" max="7020" width="6.140625" style="367" hidden="1"/>
    <col min="7021" max="7021" width="3" style="367" hidden="1"/>
    <col min="7022" max="7261" width="8.5703125" style="367" hidden="1"/>
    <col min="7262" max="7267" width="14.85546875" style="367" hidden="1"/>
    <col min="7268" max="7269" width="15.85546875" style="367" hidden="1"/>
    <col min="7270" max="7275" width="16.140625" style="367" hidden="1"/>
    <col min="7276" max="7276" width="6.140625" style="367" hidden="1"/>
    <col min="7277" max="7277" width="3" style="367" hidden="1"/>
    <col min="7278" max="7517" width="8.5703125" style="367" hidden="1"/>
    <col min="7518" max="7523" width="14.85546875" style="367" hidden="1"/>
    <col min="7524" max="7525" width="15.85546875" style="367" hidden="1"/>
    <col min="7526" max="7531" width="16.140625" style="367" hidden="1"/>
    <col min="7532" max="7532" width="6.140625" style="367" hidden="1"/>
    <col min="7533" max="7533" width="3" style="367" hidden="1"/>
    <col min="7534" max="7773" width="8.5703125" style="367" hidden="1"/>
    <col min="7774" max="7779" width="14.85546875" style="367" hidden="1"/>
    <col min="7780" max="7781" width="15.85546875" style="367" hidden="1"/>
    <col min="7782" max="7787" width="16.140625" style="367" hidden="1"/>
    <col min="7788" max="7788" width="6.140625" style="367" hidden="1"/>
    <col min="7789" max="7789" width="3" style="367" hidden="1"/>
    <col min="7790" max="8029" width="8.5703125" style="367" hidden="1"/>
    <col min="8030" max="8035" width="14.85546875" style="367" hidden="1"/>
    <col min="8036" max="8037" width="15.85546875" style="367" hidden="1"/>
    <col min="8038" max="8043" width="16.140625" style="367" hidden="1"/>
    <col min="8044" max="8044" width="6.140625" style="367" hidden="1"/>
    <col min="8045" max="8045" width="3" style="367" hidden="1"/>
    <col min="8046" max="8285" width="8.5703125" style="367" hidden="1"/>
    <col min="8286" max="8291" width="14.85546875" style="367" hidden="1"/>
    <col min="8292" max="8293" width="15.85546875" style="367" hidden="1"/>
    <col min="8294" max="8299" width="16.140625" style="367" hidden="1"/>
    <col min="8300" max="8300" width="6.140625" style="367" hidden="1"/>
    <col min="8301" max="8301" width="3" style="367" hidden="1"/>
    <col min="8302" max="8541" width="8.5703125" style="367" hidden="1"/>
    <col min="8542" max="8547" width="14.85546875" style="367" hidden="1"/>
    <col min="8548" max="8549" width="15.85546875" style="367" hidden="1"/>
    <col min="8550" max="8555" width="16.140625" style="367" hidden="1"/>
    <col min="8556" max="8556" width="6.140625" style="367" hidden="1"/>
    <col min="8557" max="8557" width="3" style="367" hidden="1"/>
    <col min="8558" max="8797" width="8.5703125" style="367" hidden="1"/>
    <col min="8798" max="8803" width="14.85546875" style="367" hidden="1"/>
    <col min="8804" max="8805" width="15.85546875" style="367" hidden="1"/>
    <col min="8806" max="8811" width="16.140625" style="367" hidden="1"/>
    <col min="8812" max="8812" width="6.140625" style="367" hidden="1"/>
    <col min="8813" max="8813" width="3" style="367" hidden="1"/>
    <col min="8814" max="9053" width="8.5703125" style="367" hidden="1"/>
    <col min="9054" max="9059" width="14.85546875" style="367" hidden="1"/>
    <col min="9060" max="9061" width="15.85546875" style="367" hidden="1"/>
    <col min="9062" max="9067" width="16.140625" style="367" hidden="1"/>
    <col min="9068" max="9068" width="6.140625" style="367" hidden="1"/>
    <col min="9069" max="9069" width="3" style="367" hidden="1"/>
    <col min="9070" max="9309" width="8.5703125" style="367" hidden="1"/>
    <col min="9310" max="9315" width="14.85546875" style="367" hidden="1"/>
    <col min="9316" max="9317" width="15.85546875" style="367" hidden="1"/>
    <col min="9318" max="9323" width="16.140625" style="367" hidden="1"/>
    <col min="9324" max="9324" width="6.140625" style="367" hidden="1"/>
    <col min="9325" max="9325" width="3" style="367" hidden="1"/>
    <col min="9326" max="9565" width="8.5703125" style="367" hidden="1"/>
    <col min="9566" max="9571" width="14.85546875" style="367" hidden="1"/>
    <col min="9572" max="9573" width="15.85546875" style="367" hidden="1"/>
    <col min="9574" max="9579" width="16.140625" style="367" hidden="1"/>
    <col min="9580" max="9580" width="6.140625" style="367" hidden="1"/>
    <col min="9581" max="9581" width="3" style="367" hidden="1"/>
    <col min="9582" max="9821" width="8.5703125" style="367" hidden="1"/>
    <col min="9822" max="9827" width="14.85546875" style="367" hidden="1"/>
    <col min="9828" max="9829" width="15.85546875" style="367" hidden="1"/>
    <col min="9830" max="9835" width="16.140625" style="367" hidden="1"/>
    <col min="9836" max="9836" width="6.140625" style="367" hidden="1"/>
    <col min="9837" max="9837" width="3" style="367" hidden="1"/>
    <col min="9838" max="10077" width="8.5703125" style="367" hidden="1"/>
    <col min="10078" max="10083" width="14.85546875" style="367" hidden="1"/>
    <col min="10084" max="10085" width="15.85546875" style="367" hidden="1"/>
    <col min="10086" max="10091" width="16.140625" style="367" hidden="1"/>
    <col min="10092" max="10092" width="6.140625" style="367" hidden="1"/>
    <col min="10093" max="10093" width="3" style="367" hidden="1"/>
    <col min="10094" max="10333" width="8.5703125" style="367" hidden="1"/>
    <col min="10334" max="10339" width="14.85546875" style="367" hidden="1"/>
    <col min="10340" max="10341" width="15.85546875" style="367" hidden="1"/>
    <col min="10342" max="10347" width="16.140625" style="367" hidden="1"/>
    <col min="10348" max="10348" width="6.140625" style="367" hidden="1"/>
    <col min="10349" max="10349" width="3" style="367" hidden="1"/>
    <col min="10350" max="10589" width="8.5703125" style="367" hidden="1"/>
    <col min="10590" max="10595" width="14.85546875" style="367" hidden="1"/>
    <col min="10596" max="10597" width="15.85546875" style="367" hidden="1"/>
    <col min="10598" max="10603" width="16.140625" style="367" hidden="1"/>
    <col min="10604" max="10604" width="6.140625" style="367" hidden="1"/>
    <col min="10605" max="10605" width="3" style="367" hidden="1"/>
    <col min="10606" max="10845" width="8.5703125" style="367" hidden="1"/>
    <col min="10846" max="10851" width="14.85546875" style="367" hidden="1"/>
    <col min="10852" max="10853" width="15.85546875" style="367" hidden="1"/>
    <col min="10854" max="10859" width="16.140625" style="367" hidden="1"/>
    <col min="10860" max="10860" width="6.140625" style="367" hidden="1"/>
    <col min="10861" max="10861" width="3" style="367" hidden="1"/>
    <col min="10862" max="11101" width="8.5703125" style="367" hidden="1"/>
    <col min="11102" max="11107" width="14.85546875" style="367" hidden="1"/>
    <col min="11108" max="11109" width="15.85546875" style="367" hidden="1"/>
    <col min="11110" max="11115" width="16.140625" style="367" hidden="1"/>
    <col min="11116" max="11116" width="6.140625" style="367" hidden="1"/>
    <col min="11117" max="11117" width="3" style="367" hidden="1"/>
    <col min="11118" max="11357" width="8.5703125" style="367" hidden="1"/>
    <col min="11358" max="11363" width="14.85546875" style="367" hidden="1"/>
    <col min="11364" max="11365" width="15.85546875" style="367" hidden="1"/>
    <col min="11366" max="11371" width="16.140625" style="367" hidden="1"/>
    <col min="11372" max="11372" width="6.140625" style="367" hidden="1"/>
    <col min="11373" max="11373" width="3" style="367" hidden="1"/>
    <col min="11374" max="11613" width="8.5703125" style="367" hidden="1"/>
    <col min="11614" max="11619" width="14.85546875" style="367" hidden="1"/>
    <col min="11620" max="11621" width="15.85546875" style="367" hidden="1"/>
    <col min="11622" max="11627" width="16.140625" style="367" hidden="1"/>
    <col min="11628" max="11628" width="6.140625" style="367" hidden="1"/>
    <col min="11629" max="11629" width="3" style="367" hidden="1"/>
    <col min="11630" max="11869" width="8.5703125" style="367" hidden="1"/>
    <col min="11870" max="11875" width="14.85546875" style="367" hidden="1"/>
    <col min="11876" max="11877" width="15.85546875" style="367" hidden="1"/>
    <col min="11878" max="11883" width="16.140625" style="367" hidden="1"/>
    <col min="11884" max="11884" width="6.140625" style="367" hidden="1"/>
    <col min="11885" max="11885" width="3" style="367" hidden="1"/>
    <col min="11886" max="12125" width="8.5703125" style="367" hidden="1"/>
    <col min="12126" max="12131" width="14.85546875" style="367" hidden="1"/>
    <col min="12132" max="12133" width="15.85546875" style="367" hidden="1"/>
    <col min="12134" max="12139" width="16.140625" style="367" hidden="1"/>
    <col min="12140" max="12140" width="6.140625" style="367" hidden="1"/>
    <col min="12141" max="12141" width="3" style="367" hidden="1"/>
    <col min="12142" max="12381" width="8.5703125" style="367" hidden="1"/>
    <col min="12382" max="12387" width="14.85546875" style="367" hidden="1"/>
    <col min="12388" max="12389" width="15.85546875" style="367" hidden="1"/>
    <col min="12390" max="12395" width="16.140625" style="367" hidden="1"/>
    <col min="12396" max="12396" width="6.140625" style="367" hidden="1"/>
    <col min="12397" max="12397" width="3" style="367" hidden="1"/>
    <col min="12398" max="12637" width="8.5703125" style="367" hidden="1"/>
    <col min="12638" max="12643" width="14.85546875" style="367" hidden="1"/>
    <col min="12644" max="12645" width="15.85546875" style="367" hidden="1"/>
    <col min="12646" max="12651" width="16.140625" style="367" hidden="1"/>
    <col min="12652" max="12652" width="6.140625" style="367" hidden="1"/>
    <col min="12653" max="12653" width="3" style="367" hidden="1"/>
    <col min="12654" max="12893" width="8.5703125" style="367" hidden="1"/>
    <col min="12894" max="12899" width="14.85546875" style="367" hidden="1"/>
    <col min="12900" max="12901" width="15.85546875" style="367" hidden="1"/>
    <col min="12902" max="12907" width="16.140625" style="367" hidden="1"/>
    <col min="12908" max="12908" width="6.140625" style="367" hidden="1"/>
    <col min="12909" max="12909" width="3" style="367" hidden="1"/>
    <col min="12910" max="13149" width="8.5703125" style="367" hidden="1"/>
    <col min="13150" max="13155" width="14.85546875" style="367" hidden="1"/>
    <col min="13156" max="13157" width="15.85546875" style="367" hidden="1"/>
    <col min="13158" max="13163" width="16.140625" style="367" hidden="1"/>
    <col min="13164" max="13164" width="6.140625" style="367" hidden="1"/>
    <col min="13165" max="13165" width="3" style="367" hidden="1"/>
    <col min="13166" max="13405" width="8.5703125" style="367" hidden="1"/>
    <col min="13406" max="13411" width="14.85546875" style="367" hidden="1"/>
    <col min="13412" max="13413" width="15.85546875" style="367" hidden="1"/>
    <col min="13414" max="13419" width="16.140625" style="367" hidden="1"/>
    <col min="13420" max="13420" width="6.140625" style="367" hidden="1"/>
    <col min="13421" max="13421" width="3" style="367" hidden="1"/>
    <col min="13422" max="13661" width="8.5703125" style="367" hidden="1"/>
    <col min="13662" max="13667" width="14.85546875" style="367" hidden="1"/>
    <col min="13668" max="13669" width="15.85546875" style="367" hidden="1"/>
    <col min="13670" max="13675" width="16.140625" style="367" hidden="1"/>
    <col min="13676" max="13676" width="6.140625" style="367" hidden="1"/>
    <col min="13677" max="13677" width="3" style="367" hidden="1"/>
    <col min="13678" max="13917" width="8.5703125" style="367" hidden="1"/>
    <col min="13918" max="13923" width="14.85546875" style="367" hidden="1"/>
    <col min="13924" max="13925" width="15.85546875" style="367" hidden="1"/>
    <col min="13926" max="13931" width="16.140625" style="367" hidden="1"/>
    <col min="13932" max="13932" width="6.140625" style="367" hidden="1"/>
    <col min="13933" max="13933" width="3" style="367" hidden="1"/>
    <col min="13934" max="14173" width="8.5703125" style="367" hidden="1"/>
    <col min="14174" max="14179" width="14.85546875" style="367" hidden="1"/>
    <col min="14180" max="14181" width="15.85546875" style="367" hidden="1"/>
    <col min="14182" max="14187" width="16.140625" style="367" hidden="1"/>
    <col min="14188" max="14188" width="6.140625" style="367" hidden="1"/>
    <col min="14189" max="14189" width="3" style="367" hidden="1"/>
    <col min="14190" max="14429" width="8.5703125" style="367" hidden="1"/>
    <col min="14430" max="14435" width="14.85546875" style="367" hidden="1"/>
    <col min="14436" max="14437" width="15.85546875" style="367" hidden="1"/>
    <col min="14438" max="14443" width="16.140625" style="367" hidden="1"/>
    <col min="14444" max="14444" width="6.140625" style="367" hidden="1"/>
    <col min="14445" max="14445" width="3" style="367" hidden="1"/>
    <col min="14446" max="14685" width="8.5703125" style="367" hidden="1"/>
    <col min="14686" max="14691" width="14.85546875" style="367" hidden="1"/>
    <col min="14692" max="14693" width="15.85546875" style="367" hidden="1"/>
    <col min="14694" max="14699" width="16.140625" style="367" hidden="1"/>
    <col min="14700" max="14700" width="6.140625" style="367" hidden="1"/>
    <col min="14701" max="14701" width="3" style="367" hidden="1"/>
    <col min="14702" max="14941" width="8.5703125" style="367" hidden="1"/>
    <col min="14942" max="14947" width="14.85546875" style="367" hidden="1"/>
    <col min="14948" max="14949" width="15.85546875" style="367" hidden="1"/>
    <col min="14950" max="14955" width="16.140625" style="367" hidden="1"/>
    <col min="14956" max="14956" width="6.140625" style="367" hidden="1"/>
    <col min="14957" max="14957" width="3" style="367" hidden="1"/>
    <col min="14958" max="15197" width="8.5703125" style="367" hidden="1"/>
    <col min="15198" max="15203" width="14.85546875" style="367" hidden="1"/>
    <col min="15204" max="15205" width="15.85546875" style="367" hidden="1"/>
    <col min="15206" max="15211" width="16.140625" style="367" hidden="1"/>
    <col min="15212" max="15212" width="6.140625" style="367" hidden="1"/>
    <col min="15213" max="15213" width="3" style="367" hidden="1"/>
    <col min="15214" max="15453" width="8.5703125" style="367" hidden="1"/>
    <col min="15454" max="15459" width="14.85546875" style="367" hidden="1"/>
    <col min="15460" max="15461" width="15.85546875" style="367" hidden="1"/>
    <col min="15462" max="15467" width="16.140625" style="367" hidden="1"/>
    <col min="15468" max="15468" width="6.140625" style="367" hidden="1"/>
    <col min="15469" max="15469" width="3" style="367" hidden="1"/>
    <col min="15470" max="15709" width="8.5703125" style="367" hidden="1"/>
    <col min="15710" max="15715" width="14.85546875" style="367" hidden="1"/>
    <col min="15716" max="15717" width="15.85546875" style="367" hidden="1"/>
    <col min="15718" max="15723" width="16.140625" style="367" hidden="1"/>
    <col min="15724" max="15724" width="6.140625" style="367" hidden="1"/>
    <col min="15725" max="15725" width="3" style="367" hidden="1"/>
    <col min="15726" max="15965" width="8.5703125" style="367" hidden="1"/>
    <col min="15966" max="15971" width="14.85546875" style="367" hidden="1"/>
    <col min="15972" max="15973" width="15.85546875" style="367" hidden="1"/>
    <col min="15974" max="15979" width="16.140625" style="367" hidden="1"/>
    <col min="15980" max="15980" width="6.140625" style="367" hidden="1"/>
    <col min="15981" max="15981" width="3" style="367" hidden="1"/>
    <col min="15982" max="16221" width="8.5703125" style="367" hidden="1"/>
    <col min="16222" max="16227" width="14.85546875" style="367" hidden="1"/>
    <col min="16228" max="16229" width="15.85546875" style="367" hidden="1"/>
    <col min="16230" max="16235" width="16.140625" style="367" hidden="1"/>
    <col min="16236" max="16236" width="6.140625" style="367" hidden="1"/>
    <col min="16237" max="16237" width="3" style="367" hidden="1"/>
    <col min="16238" max="16384" width="8.57031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597</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597</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598</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599</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600</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601</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558</v>
      </c>
      <c r="BQ50" s="1281"/>
      <c r="BR50" s="1281"/>
      <c r="BS50" s="1281"/>
      <c r="BT50" s="1281"/>
      <c r="BU50" s="1281"/>
      <c r="BV50" s="1281"/>
      <c r="BW50" s="1281"/>
      <c r="BX50" s="1281" t="s">
        <v>559</v>
      </c>
      <c r="BY50" s="1281"/>
      <c r="BZ50" s="1281"/>
      <c r="CA50" s="1281"/>
      <c r="CB50" s="1281"/>
      <c r="CC50" s="1281"/>
      <c r="CD50" s="1281"/>
      <c r="CE50" s="1281"/>
      <c r="CF50" s="1281" t="s">
        <v>560</v>
      </c>
      <c r="CG50" s="1281"/>
      <c r="CH50" s="1281"/>
      <c r="CI50" s="1281"/>
      <c r="CJ50" s="1281"/>
      <c r="CK50" s="1281"/>
      <c r="CL50" s="1281"/>
      <c r="CM50" s="1281"/>
      <c r="CN50" s="1281" t="s">
        <v>561</v>
      </c>
      <c r="CO50" s="1281"/>
      <c r="CP50" s="1281"/>
      <c r="CQ50" s="1281"/>
      <c r="CR50" s="1281"/>
      <c r="CS50" s="1281"/>
      <c r="CT50" s="1281"/>
      <c r="CU50" s="1281"/>
      <c r="CV50" s="1281" t="s">
        <v>562</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602</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62.9</v>
      </c>
      <c r="CG51" s="1277"/>
      <c r="CH51" s="1277"/>
      <c r="CI51" s="1277"/>
      <c r="CJ51" s="1277"/>
      <c r="CK51" s="1277"/>
      <c r="CL51" s="1277"/>
      <c r="CM51" s="1277"/>
      <c r="CN51" s="1277">
        <v>60.3</v>
      </c>
      <c r="CO51" s="1277"/>
      <c r="CP51" s="1277"/>
      <c r="CQ51" s="1277"/>
      <c r="CR51" s="1277"/>
      <c r="CS51" s="1277"/>
      <c r="CT51" s="1277"/>
      <c r="CU51" s="1277"/>
      <c r="CV51" s="1277">
        <v>59.1</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57.1</v>
      </c>
      <c r="CG53" s="1277"/>
      <c r="CH53" s="1277"/>
      <c r="CI53" s="1277"/>
      <c r="CJ53" s="1277"/>
      <c r="CK53" s="1277"/>
      <c r="CL53" s="1277"/>
      <c r="CM53" s="1277"/>
      <c r="CN53" s="1277">
        <v>58.4</v>
      </c>
      <c r="CO53" s="1277"/>
      <c r="CP53" s="1277"/>
      <c r="CQ53" s="1277"/>
      <c r="CR53" s="1277"/>
      <c r="CS53" s="1277"/>
      <c r="CT53" s="1277"/>
      <c r="CU53" s="1277"/>
      <c r="CV53" s="1277">
        <v>54.2</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605</v>
      </c>
      <c r="AO55" s="1281"/>
      <c r="AP55" s="1281"/>
      <c r="AQ55" s="1281"/>
      <c r="AR55" s="1281"/>
      <c r="AS55" s="1281"/>
      <c r="AT55" s="1281"/>
      <c r="AU55" s="1281"/>
      <c r="AV55" s="1281"/>
      <c r="AW55" s="1281"/>
      <c r="AX55" s="1281"/>
      <c r="AY55" s="1281"/>
      <c r="AZ55" s="1281"/>
      <c r="BA55" s="1281"/>
      <c r="BB55" s="1280" t="s">
        <v>603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41.5</v>
      </c>
      <c r="CG55" s="1277"/>
      <c r="CH55" s="1277"/>
      <c r="CI55" s="1277"/>
      <c r="CJ55" s="1277"/>
      <c r="CK55" s="1277"/>
      <c r="CL55" s="1277"/>
      <c r="CM55" s="1277"/>
      <c r="CN55" s="1277">
        <v>36.6</v>
      </c>
      <c r="CO55" s="1277"/>
      <c r="CP55" s="1277"/>
      <c r="CQ55" s="1277"/>
      <c r="CR55" s="1277"/>
      <c r="CS55" s="1277"/>
      <c r="CT55" s="1277"/>
      <c r="CU55" s="1277"/>
      <c r="CV55" s="1277">
        <v>37.700000000000003</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56.4</v>
      </c>
      <c r="CG57" s="1277"/>
      <c r="CH57" s="1277"/>
      <c r="CI57" s="1277"/>
      <c r="CJ57" s="1277"/>
      <c r="CK57" s="1277"/>
      <c r="CL57" s="1277"/>
      <c r="CM57" s="1277"/>
      <c r="CN57" s="1277">
        <v>58.8</v>
      </c>
      <c r="CO57" s="1277"/>
      <c r="CP57" s="1277"/>
      <c r="CQ57" s="1277"/>
      <c r="CR57" s="1277"/>
      <c r="CS57" s="1277"/>
      <c r="CT57" s="1277"/>
      <c r="CU57" s="1277"/>
      <c r="CV57" s="1277">
        <v>58.8</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606</v>
      </c>
    </row>
    <row r="64" spans="1:109" x14ac:dyDescent="0.15">
      <c r="B64" s="374"/>
      <c r="G64" s="381"/>
      <c r="I64" s="394"/>
      <c r="J64" s="394"/>
      <c r="K64" s="394"/>
      <c r="L64" s="394"/>
      <c r="M64" s="394"/>
      <c r="N64" s="395"/>
      <c r="AM64" s="381"/>
      <c r="AN64" s="381" t="s">
        <v>599</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601</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558</v>
      </c>
      <c r="BQ72" s="1281"/>
      <c r="BR72" s="1281"/>
      <c r="BS72" s="1281"/>
      <c r="BT72" s="1281"/>
      <c r="BU72" s="1281"/>
      <c r="BV72" s="1281"/>
      <c r="BW72" s="1281"/>
      <c r="BX72" s="1281" t="s">
        <v>559</v>
      </c>
      <c r="BY72" s="1281"/>
      <c r="BZ72" s="1281"/>
      <c r="CA72" s="1281"/>
      <c r="CB72" s="1281"/>
      <c r="CC72" s="1281"/>
      <c r="CD72" s="1281"/>
      <c r="CE72" s="1281"/>
      <c r="CF72" s="1281" t="s">
        <v>560</v>
      </c>
      <c r="CG72" s="1281"/>
      <c r="CH72" s="1281"/>
      <c r="CI72" s="1281"/>
      <c r="CJ72" s="1281"/>
      <c r="CK72" s="1281"/>
      <c r="CL72" s="1281"/>
      <c r="CM72" s="1281"/>
      <c r="CN72" s="1281" t="s">
        <v>561</v>
      </c>
      <c r="CO72" s="1281"/>
      <c r="CP72" s="1281"/>
      <c r="CQ72" s="1281"/>
      <c r="CR72" s="1281"/>
      <c r="CS72" s="1281"/>
      <c r="CT72" s="1281"/>
      <c r="CU72" s="1281"/>
      <c r="CV72" s="1281" t="s">
        <v>562</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602</v>
      </c>
      <c r="AO73" s="1280"/>
      <c r="AP73" s="1280"/>
      <c r="AQ73" s="1280"/>
      <c r="AR73" s="1280"/>
      <c r="AS73" s="1280"/>
      <c r="AT73" s="1280"/>
      <c r="AU73" s="1280"/>
      <c r="AV73" s="1280"/>
      <c r="AW73" s="1280"/>
      <c r="AX73" s="1280"/>
      <c r="AY73" s="1280"/>
      <c r="AZ73" s="1280"/>
      <c r="BA73" s="1280"/>
      <c r="BB73" s="1280" t="s">
        <v>603</v>
      </c>
      <c r="BC73" s="1280"/>
      <c r="BD73" s="1280"/>
      <c r="BE73" s="1280"/>
      <c r="BF73" s="1280"/>
      <c r="BG73" s="1280"/>
      <c r="BH73" s="1280"/>
      <c r="BI73" s="1280"/>
      <c r="BJ73" s="1280"/>
      <c r="BK73" s="1280"/>
      <c r="BL73" s="1280"/>
      <c r="BM73" s="1280"/>
      <c r="BN73" s="1280"/>
      <c r="BO73" s="1280"/>
      <c r="BP73" s="1277">
        <v>70.599999999999994</v>
      </c>
      <c r="BQ73" s="1277"/>
      <c r="BR73" s="1277"/>
      <c r="BS73" s="1277"/>
      <c r="BT73" s="1277"/>
      <c r="BU73" s="1277"/>
      <c r="BV73" s="1277"/>
      <c r="BW73" s="1277"/>
      <c r="BX73" s="1277">
        <v>70.599999999999994</v>
      </c>
      <c r="BY73" s="1277"/>
      <c r="BZ73" s="1277"/>
      <c r="CA73" s="1277"/>
      <c r="CB73" s="1277"/>
      <c r="CC73" s="1277"/>
      <c r="CD73" s="1277"/>
      <c r="CE73" s="1277"/>
      <c r="CF73" s="1277">
        <v>62.9</v>
      </c>
      <c r="CG73" s="1277"/>
      <c r="CH73" s="1277"/>
      <c r="CI73" s="1277"/>
      <c r="CJ73" s="1277"/>
      <c r="CK73" s="1277"/>
      <c r="CL73" s="1277"/>
      <c r="CM73" s="1277"/>
      <c r="CN73" s="1277">
        <v>60.3</v>
      </c>
      <c r="CO73" s="1277"/>
      <c r="CP73" s="1277"/>
      <c r="CQ73" s="1277"/>
      <c r="CR73" s="1277"/>
      <c r="CS73" s="1277"/>
      <c r="CT73" s="1277"/>
      <c r="CU73" s="1277"/>
      <c r="CV73" s="1277">
        <v>59.1</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608</v>
      </c>
      <c r="BC75" s="1280"/>
      <c r="BD75" s="1280"/>
      <c r="BE75" s="1280"/>
      <c r="BF75" s="1280"/>
      <c r="BG75" s="1280"/>
      <c r="BH75" s="1280"/>
      <c r="BI75" s="1280"/>
      <c r="BJ75" s="1280"/>
      <c r="BK75" s="1280"/>
      <c r="BL75" s="1280"/>
      <c r="BM75" s="1280"/>
      <c r="BN75" s="1280"/>
      <c r="BO75" s="1280"/>
      <c r="BP75" s="1277">
        <v>11.6</v>
      </c>
      <c r="BQ75" s="1277"/>
      <c r="BR75" s="1277"/>
      <c r="BS75" s="1277"/>
      <c r="BT75" s="1277"/>
      <c r="BU75" s="1277"/>
      <c r="BV75" s="1277"/>
      <c r="BW75" s="1277"/>
      <c r="BX75" s="1277">
        <v>10.6</v>
      </c>
      <c r="BY75" s="1277"/>
      <c r="BZ75" s="1277"/>
      <c r="CA75" s="1277"/>
      <c r="CB75" s="1277"/>
      <c r="CC75" s="1277"/>
      <c r="CD75" s="1277"/>
      <c r="CE75" s="1277"/>
      <c r="CF75" s="1277">
        <v>9.6999999999999993</v>
      </c>
      <c r="CG75" s="1277"/>
      <c r="CH75" s="1277"/>
      <c r="CI75" s="1277"/>
      <c r="CJ75" s="1277"/>
      <c r="CK75" s="1277"/>
      <c r="CL75" s="1277"/>
      <c r="CM75" s="1277"/>
      <c r="CN75" s="1277">
        <v>9.9</v>
      </c>
      <c r="CO75" s="1277"/>
      <c r="CP75" s="1277"/>
      <c r="CQ75" s="1277"/>
      <c r="CR75" s="1277"/>
      <c r="CS75" s="1277"/>
      <c r="CT75" s="1277"/>
      <c r="CU75" s="1277"/>
      <c r="CV75" s="1277">
        <v>10.3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605</v>
      </c>
      <c r="AO77" s="1281"/>
      <c r="AP77" s="1281"/>
      <c r="AQ77" s="1281"/>
      <c r="AR77" s="1281"/>
      <c r="AS77" s="1281"/>
      <c r="AT77" s="1281"/>
      <c r="AU77" s="1281"/>
      <c r="AV77" s="1281"/>
      <c r="AW77" s="1281"/>
      <c r="AX77" s="1281"/>
      <c r="AY77" s="1281"/>
      <c r="AZ77" s="1281"/>
      <c r="BA77" s="1281"/>
      <c r="BB77" s="1280" t="s">
        <v>603</v>
      </c>
      <c r="BC77" s="1280"/>
      <c r="BD77" s="1280"/>
      <c r="BE77" s="1280"/>
      <c r="BF77" s="1280"/>
      <c r="BG77" s="1280"/>
      <c r="BH77" s="1280"/>
      <c r="BI77" s="1280"/>
      <c r="BJ77" s="1280"/>
      <c r="BK77" s="1280"/>
      <c r="BL77" s="1280"/>
      <c r="BM77" s="1280"/>
      <c r="BN77" s="1280"/>
      <c r="BO77" s="1280"/>
      <c r="BP77" s="1277">
        <v>65.3</v>
      </c>
      <c r="BQ77" s="1277"/>
      <c r="BR77" s="1277"/>
      <c r="BS77" s="1277"/>
      <c r="BT77" s="1277"/>
      <c r="BU77" s="1277"/>
      <c r="BV77" s="1277"/>
      <c r="BW77" s="1277"/>
      <c r="BX77" s="1277">
        <v>60.8</v>
      </c>
      <c r="BY77" s="1277"/>
      <c r="BZ77" s="1277"/>
      <c r="CA77" s="1277"/>
      <c r="CB77" s="1277"/>
      <c r="CC77" s="1277"/>
      <c r="CD77" s="1277"/>
      <c r="CE77" s="1277"/>
      <c r="CF77" s="1277">
        <v>41.5</v>
      </c>
      <c r="CG77" s="1277"/>
      <c r="CH77" s="1277"/>
      <c r="CI77" s="1277"/>
      <c r="CJ77" s="1277"/>
      <c r="CK77" s="1277"/>
      <c r="CL77" s="1277"/>
      <c r="CM77" s="1277"/>
      <c r="CN77" s="1277">
        <v>36.6</v>
      </c>
      <c r="CO77" s="1277"/>
      <c r="CP77" s="1277"/>
      <c r="CQ77" s="1277"/>
      <c r="CR77" s="1277"/>
      <c r="CS77" s="1277"/>
      <c r="CT77" s="1277"/>
      <c r="CU77" s="1277"/>
      <c r="CV77" s="1277">
        <v>37.700000000000003</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608</v>
      </c>
      <c r="BC79" s="1280"/>
      <c r="BD79" s="1280"/>
      <c r="BE79" s="1280"/>
      <c r="BF79" s="1280"/>
      <c r="BG79" s="1280"/>
      <c r="BH79" s="1280"/>
      <c r="BI79" s="1280"/>
      <c r="BJ79" s="1280"/>
      <c r="BK79" s="1280"/>
      <c r="BL79" s="1280"/>
      <c r="BM79" s="1280"/>
      <c r="BN79" s="1280"/>
      <c r="BO79" s="1280"/>
      <c r="BP79" s="1277">
        <v>12</v>
      </c>
      <c r="BQ79" s="1277"/>
      <c r="BR79" s="1277"/>
      <c r="BS79" s="1277"/>
      <c r="BT79" s="1277"/>
      <c r="BU79" s="1277"/>
      <c r="BV79" s="1277"/>
      <c r="BW79" s="1277"/>
      <c r="BX79" s="1277">
        <v>11.1</v>
      </c>
      <c r="BY79" s="1277"/>
      <c r="BZ79" s="1277"/>
      <c r="CA79" s="1277"/>
      <c r="CB79" s="1277"/>
      <c r="CC79" s="1277"/>
      <c r="CD79" s="1277"/>
      <c r="CE79" s="1277"/>
      <c r="CF79" s="1277">
        <v>9.6</v>
      </c>
      <c r="CG79" s="1277"/>
      <c r="CH79" s="1277"/>
      <c r="CI79" s="1277"/>
      <c r="CJ79" s="1277"/>
      <c r="CK79" s="1277"/>
      <c r="CL79" s="1277"/>
      <c r="CM79" s="1277"/>
      <c r="CN79" s="1277">
        <v>9.1999999999999993</v>
      </c>
      <c r="CO79" s="1277"/>
      <c r="CP79" s="1277"/>
      <c r="CQ79" s="1277"/>
      <c r="CR79" s="1277"/>
      <c r="CS79" s="1277"/>
      <c r="CT79" s="1277"/>
      <c r="CU79" s="1277"/>
      <c r="CV79" s="1277">
        <v>8.9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7230VTRJBKopF8p7YJBGtvTuHOjzqFEGwqPif2bG6J/UHJB7FN1ALkQ8Pg6lTNpG9w9DePidswprzZ6SOs7CyA==" saltValue="7d/nSYE0RsxwLZZ+WrKF0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election activeCell="AN48" sqref="AN48"/>
    </sheetView>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noy7wa97FCqEfqe6xWr2YScpee1xJUB62B7jW4FANJt0PXzOJCkOaxK6JXVs5yIGdeYQ0HtCoQLCDT1h5sw1g==" saltValue="mGiMVMuyEDrQfyeVWqUO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6" zoomScaleNormal="100" zoomScaleSheetLayoutView="55" workbookViewId="0">
      <selection activeCell="B116" sqref="B116"/>
    </sheetView>
  </sheetViews>
  <sheetFormatPr defaultColWidth="0" defaultRowHeight="13.5" customHeight="1" zeroHeight="1" x14ac:dyDescent="0.15"/>
  <cols>
    <col min="1" max="34" width="2.42578125" style="271" customWidth="1"/>
    <col min="35" max="122" width="2.42578125" style="270" customWidth="1"/>
    <col min="123" max="16384" width="2.425781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anNqANT7rnVEz60l6g1zyFJfDZ78qTkIFxaAlGYQ1XL1KOMAwFKj/SuVYWiJSCnZcVaCeOUbK1p2fDtQHhs4Q==" saltValue="44UjoAAMc0905GJbPV9ce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29" customWidth="1"/>
    <col min="2" max="8" width="13.42578125" style="129" customWidth="1"/>
    <col min="9" max="16384" width="11.140625" style="129"/>
  </cols>
  <sheetData>
    <row r="1" spans="1:8" x14ac:dyDescent="0.15">
      <c r="A1" s="123"/>
      <c r="B1" s="124"/>
      <c r="C1" s="125"/>
      <c r="D1" s="126"/>
      <c r="E1" s="127"/>
      <c r="F1" s="127"/>
      <c r="G1" s="127"/>
      <c r="H1" s="128"/>
    </row>
    <row r="2" spans="1:8" x14ac:dyDescent="0.15">
      <c r="A2" s="130"/>
      <c r="B2" s="131"/>
      <c r="C2" s="132"/>
      <c r="D2" s="133" t="s">
        <v>46</v>
      </c>
      <c r="E2" s="134"/>
      <c r="F2" s="135" t="s">
        <v>555</v>
      </c>
      <c r="G2" s="136"/>
      <c r="H2" s="137"/>
    </row>
    <row r="3" spans="1:8" x14ac:dyDescent="0.15">
      <c r="A3" s="133" t="s">
        <v>548</v>
      </c>
      <c r="B3" s="138"/>
      <c r="C3" s="139"/>
      <c r="D3" s="140">
        <v>49367</v>
      </c>
      <c r="E3" s="141"/>
      <c r="F3" s="142">
        <v>90961</v>
      </c>
      <c r="G3" s="143"/>
      <c r="H3" s="144"/>
    </row>
    <row r="4" spans="1:8" x14ac:dyDescent="0.15">
      <c r="A4" s="145"/>
      <c r="B4" s="146"/>
      <c r="C4" s="147"/>
      <c r="D4" s="148">
        <v>27500</v>
      </c>
      <c r="E4" s="149"/>
      <c r="F4" s="150">
        <v>37720</v>
      </c>
      <c r="G4" s="151"/>
      <c r="H4" s="152"/>
    </row>
    <row r="5" spans="1:8" x14ac:dyDescent="0.15">
      <c r="A5" s="133" t="s">
        <v>550</v>
      </c>
      <c r="B5" s="138"/>
      <c r="C5" s="139"/>
      <c r="D5" s="140">
        <v>55883</v>
      </c>
      <c r="E5" s="141"/>
      <c r="F5" s="142">
        <v>106614</v>
      </c>
      <c r="G5" s="143"/>
      <c r="H5" s="144"/>
    </row>
    <row r="6" spans="1:8" x14ac:dyDescent="0.15">
      <c r="A6" s="145"/>
      <c r="B6" s="146"/>
      <c r="C6" s="147"/>
      <c r="D6" s="148">
        <v>30257</v>
      </c>
      <c r="E6" s="149"/>
      <c r="F6" s="150">
        <v>45545</v>
      </c>
      <c r="G6" s="151"/>
      <c r="H6" s="152"/>
    </row>
    <row r="7" spans="1:8" x14ac:dyDescent="0.15">
      <c r="A7" s="133" t="s">
        <v>551</v>
      </c>
      <c r="B7" s="138"/>
      <c r="C7" s="139"/>
      <c r="D7" s="140">
        <v>48682</v>
      </c>
      <c r="E7" s="141"/>
      <c r="F7" s="142">
        <v>63727</v>
      </c>
      <c r="G7" s="143"/>
      <c r="H7" s="144"/>
    </row>
    <row r="8" spans="1:8" x14ac:dyDescent="0.15">
      <c r="A8" s="145"/>
      <c r="B8" s="146"/>
      <c r="C8" s="147"/>
      <c r="D8" s="148">
        <v>11591</v>
      </c>
      <c r="E8" s="149"/>
      <c r="F8" s="150">
        <v>34577</v>
      </c>
      <c r="G8" s="151"/>
      <c r="H8" s="152"/>
    </row>
    <row r="9" spans="1:8" x14ac:dyDescent="0.15">
      <c r="A9" s="133" t="s">
        <v>552</v>
      </c>
      <c r="B9" s="138"/>
      <c r="C9" s="139"/>
      <c r="D9" s="140">
        <v>43603</v>
      </c>
      <c r="E9" s="141"/>
      <c r="F9" s="142">
        <v>66954</v>
      </c>
      <c r="G9" s="143"/>
      <c r="H9" s="144"/>
    </row>
    <row r="10" spans="1:8" x14ac:dyDescent="0.15">
      <c r="A10" s="145"/>
      <c r="B10" s="146"/>
      <c r="C10" s="147"/>
      <c r="D10" s="148">
        <v>20804</v>
      </c>
      <c r="E10" s="149"/>
      <c r="F10" s="150">
        <v>37305</v>
      </c>
      <c r="G10" s="151"/>
      <c r="H10" s="152"/>
    </row>
    <row r="11" spans="1:8" x14ac:dyDescent="0.15">
      <c r="A11" s="133" t="s">
        <v>553</v>
      </c>
      <c r="B11" s="138"/>
      <c r="C11" s="139"/>
      <c r="D11" s="140">
        <v>51359</v>
      </c>
      <c r="E11" s="141"/>
      <c r="F11" s="142">
        <v>72656</v>
      </c>
      <c r="G11" s="143"/>
      <c r="H11" s="144"/>
    </row>
    <row r="12" spans="1:8" x14ac:dyDescent="0.15">
      <c r="A12" s="145"/>
      <c r="B12" s="146"/>
      <c r="C12" s="153"/>
      <c r="D12" s="148">
        <v>16340</v>
      </c>
      <c r="E12" s="149"/>
      <c r="F12" s="150">
        <v>36448</v>
      </c>
      <c r="G12" s="151"/>
      <c r="H12" s="152"/>
    </row>
    <row r="13" spans="1:8" x14ac:dyDescent="0.15">
      <c r="A13" s="133"/>
      <c r="B13" s="138"/>
      <c r="C13" s="154"/>
      <c r="D13" s="155">
        <v>49779</v>
      </c>
      <c r="E13" s="156"/>
      <c r="F13" s="157">
        <v>80182</v>
      </c>
      <c r="G13" s="158"/>
      <c r="H13" s="144"/>
    </row>
    <row r="14" spans="1:8" x14ac:dyDescent="0.15">
      <c r="A14" s="145"/>
      <c r="B14" s="146"/>
      <c r="C14" s="147"/>
      <c r="D14" s="148">
        <v>21298</v>
      </c>
      <c r="E14" s="149"/>
      <c r="F14" s="150">
        <v>38319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1.94</v>
      </c>
      <c r="C19" s="159">
        <f>ROUND(VALUE(SUBSTITUTE(実質収支比率等に係る経年分析!G$48,"▲","-")),2)</f>
        <v>2.57</v>
      </c>
      <c r="D19" s="159">
        <f>ROUND(VALUE(SUBSTITUTE(実質収支比率等に係る経年分析!H$48,"▲","-")),2)</f>
        <v>2.65</v>
      </c>
      <c r="E19" s="159">
        <f>ROUND(VALUE(SUBSTITUTE(実質収支比率等に係る経年分析!I$48,"▲","-")),2)</f>
        <v>2.2400000000000002</v>
      </c>
      <c r="F19" s="159">
        <f>ROUND(VALUE(SUBSTITUTE(実質収支比率等に係る経年分析!J$48,"▲","-")),2)</f>
        <v>2.06</v>
      </c>
    </row>
    <row r="20" spans="1:11" x14ac:dyDescent="0.15">
      <c r="A20" s="159" t="s">
        <v>49</v>
      </c>
      <c r="B20" s="159">
        <f>ROUND(VALUE(SUBSTITUTE(実質収支比率等に係る経年分析!F$47,"▲","-")),2)</f>
        <v>21.01</v>
      </c>
      <c r="C20" s="159">
        <f>ROUND(VALUE(SUBSTITUTE(実質収支比率等に係る経年分析!G$47,"▲","-")),2)</f>
        <v>22.26</v>
      </c>
      <c r="D20" s="159">
        <f>ROUND(VALUE(SUBSTITUTE(実質収支比率等に係る経年分析!H$47,"▲","-")),2)</f>
        <v>23.41</v>
      </c>
      <c r="E20" s="159">
        <f>ROUND(VALUE(SUBSTITUTE(実質収支比率等に係る経年分析!I$47,"▲","-")),2)</f>
        <v>23.54</v>
      </c>
      <c r="F20" s="159">
        <f>ROUND(VALUE(SUBSTITUTE(実質収支比率等に係る経年分析!J$47,"▲","-")),2)</f>
        <v>22.7</v>
      </c>
    </row>
    <row r="21" spans="1:11" x14ac:dyDescent="0.15">
      <c r="A21" s="159" t="s">
        <v>50</v>
      </c>
      <c r="B21" s="159">
        <f>IF(ISNUMBER(VALUE(SUBSTITUTE(実質収支比率等に係る経年分析!F$49,"▲","-"))),ROUND(VALUE(SUBSTITUTE(実質収支比率等に係る経年分析!F$49,"▲","-")),2),NA())</f>
        <v>-0.41</v>
      </c>
      <c r="C21" s="159">
        <f>IF(ISNUMBER(VALUE(SUBSTITUTE(実質収支比率等に係る経年分析!G$49,"▲","-"))),ROUND(VALUE(SUBSTITUTE(実質収支比率等に係る経年分析!G$49,"▲","-")),2),NA())</f>
        <v>1.59</v>
      </c>
      <c r="D21" s="159">
        <f>IF(ISNUMBER(VALUE(SUBSTITUTE(実質収支比率等に係る経年分析!H$49,"▲","-"))),ROUND(VALUE(SUBSTITUTE(実質収支比率等に係る経年分析!H$49,"▲","-")),2),NA())</f>
        <v>1.44</v>
      </c>
      <c r="E21" s="159">
        <f>IF(ISNUMBER(VALUE(SUBSTITUTE(実質収支比率等に係る経年分析!I$49,"▲","-"))),ROUND(VALUE(SUBSTITUTE(実質収支比率等に係る経年分析!I$49,"▲","-")),2),NA())</f>
        <v>-0.7</v>
      </c>
      <c r="F21" s="159">
        <f>IF(ISNUMBER(VALUE(SUBSTITUTE(実質収支比率等に係る経年分析!J$49,"▲","-"))),ROUND(VALUE(SUBSTITUTE(実質収支比率等に係る経年分析!J$49,"▲","-")),2),NA())</f>
        <v>-1.3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2.89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0.45</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0.44</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市有林野区事業特別会計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市営駐車場事業特別会計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後期高齢者医療事業特別会計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0.02</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2.56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2.64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2.06</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1.71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1.96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2.86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4.3499999999999996</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8.01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11.37</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2134</v>
      </c>
      <c r="E42" s="161"/>
      <c r="F42" s="161"/>
      <c r="G42" s="161">
        <f>'実質公債費比率（分子）の構造'!L$52</f>
        <v>2142</v>
      </c>
      <c r="H42" s="161"/>
      <c r="I42" s="161"/>
      <c r="J42" s="161">
        <f>'実質公債費比率（分子）の構造'!M$52</f>
        <v>2108</v>
      </c>
      <c r="K42" s="161"/>
      <c r="L42" s="161"/>
      <c r="M42" s="161">
        <f>'実質公債費比率（分子）の構造'!N$52</f>
        <v>2113</v>
      </c>
      <c r="N42" s="161"/>
      <c r="O42" s="161"/>
      <c r="P42" s="161">
        <f>'実質公債費比率（分子）の構造'!O$52</f>
        <v>2101</v>
      </c>
    </row>
    <row r="43" spans="1:16" x14ac:dyDescent="0.15">
      <c r="A43" s="161" t="s">
        <v>58</v>
      </c>
      <c r="B43" s="161">
        <f>'実質公債費比率（分子）の構造'!K$51</f>
        <v>0</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f>'実質公債費比率（分子）の構造'!K$50</f>
        <v>10</v>
      </c>
      <c r="C44" s="161"/>
      <c r="D44" s="161"/>
      <c r="E44" s="161">
        <f>'実質公債費比率（分子）の構造'!L$50</f>
        <v>5</v>
      </c>
      <c r="F44" s="161"/>
      <c r="G44" s="161"/>
      <c r="H44" s="161">
        <f>'実質公債費比率（分子）の構造'!M$50</f>
        <v>5</v>
      </c>
      <c r="I44" s="161"/>
      <c r="J44" s="161"/>
      <c r="K44" s="161">
        <f>'実質公債費比率（分子）の構造'!N$50</f>
        <v>5</v>
      </c>
      <c r="L44" s="161"/>
      <c r="M44" s="161"/>
      <c r="N44" s="161">
        <f>'実質公債費比率（分子）の構造'!O$50</f>
        <v>4</v>
      </c>
      <c r="O44" s="161"/>
      <c r="P44" s="161"/>
    </row>
    <row r="45" spans="1:16" x14ac:dyDescent="0.15">
      <c r="A45" s="161" t="s">
        <v>60</v>
      </c>
      <c r="B45" s="161">
        <f>'実質公債費比率（分子）の構造'!K$49</f>
        <v>72</v>
      </c>
      <c r="C45" s="161"/>
      <c r="D45" s="161"/>
      <c r="E45" s="161">
        <f>'実質公債費比率（分子）の構造'!L$49</f>
        <v>57</v>
      </c>
      <c r="F45" s="161"/>
      <c r="G45" s="161"/>
      <c r="H45" s="161">
        <f>'実質公債費比率（分子）の構造'!M$49</f>
        <v>75</v>
      </c>
      <c r="I45" s="161"/>
      <c r="J45" s="161"/>
      <c r="K45" s="161">
        <f>'実質公債費比率（分子）の構造'!N$49</f>
        <v>102</v>
      </c>
      <c r="L45" s="161"/>
      <c r="M45" s="161"/>
      <c r="N45" s="161">
        <f>'実質公債費比率（分子）の構造'!O$49</f>
        <v>95</v>
      </c>
      <c r="O45" s="161"/>
      <c r="P45" s="161"/>
    </row>
    <row r="46" spans="1:16" x14ac:dyDescent="0.15">
      <c r="A46" s="161" t="s">
        <v>61</v>
      </c>
      <c r="B46" s="161">
        <f>'実質公債費比率（分子）の構造'!K$48</f>
        <v>873</v>
      </c>
      <c r="C46" s="161"/>
      <c r="D46" s="161"/>
      <c r="E46" s="161">
        <f>'実質公債費比率（分子）の構造'!L$48</f>
        <v>841</v>
      </c>
      <c r="F46" s="161"/>
      <c r="G46" s="161"/>
      <c r="H46" s="161">
        <f>'実質公債費比率（分子）の構造'!M$48</f>
        <v>838</v>
      </c>
      <c r="I46" s="161"/>
      <c r="J46" s="161"/>
      <c r="K46" s="161">
        <f>'実質公債費比率（分子）の構造'!N$48</f>
        <v>961</v>
      </c>
      <c r="L46" s="161"/>
      <c r="M46" s="161"/>
      <c r="N46" s="161">
        <f>'実質公債費比率（分子）の構造'!O$48</f>
        <v>931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2071</v>
      </c>
      <c r="C49" s="161"/>
      <c r="D49" s="161"/>
      <c r="E49" s="161">
        <f>'実質公債費比率（分子）の構造'!L$45</f>
        <v>2005</v>
      </c>
      <c r="F49" s="161"/>
      <c r="G49" s="161"/>
      <c r="H49" s="161">
        <f>'実質公債費比率（分子）の構造'!M$45</f>
        <v>1933</v>
      </c>
      <c r="I49" s="161"/>
      <c r="J49" s="161"/>
      <c r="K49" s="161">
        <f>'実質公債費比率（分子）の構造'!N$45</f>
        <v>1949</v>
      </c>
      <c r="L49" s="161"/>
      <c r="M49" s="161"/>
      <c r="N49" s="161">
        <f>'実質公債費比率（分子）の構造'!O$45</f>
        <v>1935</v>
      </c>
      <c r="O49" s="161"/>
      <c r="P49" s="161"/>
    </row>
    <row r="50" spans="1:16" x14ac:dyDescent="0.15">
      <c r="A50" s="161" t="s">
        <v>65</v>
      </c>
      <c r="B50" s="161" t="e">
        <f>NA()</f>
        <v>#N/A</v>
      </c>
      <c r="C50" s="161">
        <f>IF(ISNUMBER('実質公債費比率（分子）の構造'!K$53),'実質公債費比率（分子）の構造'!K$53,NA())</f>
        <v>892</v>
      </c>
      <c r="D50" s="161" t="e">
        <f>NA()</f>
        <v>#N/A</v>
      </c>
      <c r="E50" s="161" t="e">
        <f>NA()</f>
        <v>#N/A</v>
      </c>
      <c r="F50" s="161">
        <f>IF(ISNUMBER('実質公債費比率（分子）の構造'!L$53),'実質公債費比率（分子）の構造'!L$53,NA())</f>
        <v>766</v>
      </c>
      <c r="G50" s="161" t="e">
        <f>NA()</f>
        <v>#N/A</v>
      </c>
      <c r="H50" s="161" t="e">
        <f>NA()</f>
        <v>#N/A</v>
      </c>
      <c r="I50" s="161">
        <f>IF(ISNUMBER('実質公債費比率（分子）の構造'!M$53),'実質公債費比率（分子）の構造'!M$53,NA())</f>
        <v>743</v>
      </c>
      <c r="J50" s="161" t="e">
        <f>NA()</f>
        <v>#N/A</v>
      </c>
      <c r="K50" s="161" t="e">
        <f>NA()</f>
        <v>#N/A</v>
      </c>
      <c r="L50" s="161">
        <f>IF(ISNUMBER('実質公債費比率（分子）の構造'!N$53),'実質公債費比率（分子）の構造'!N$53,NA())</f>
        <v>904</v>
      </c>
      <c r="M50" s="161" t="e">
        <f>NA()</f>
        <v>#N/A</v>
      </c>
      <c r="N50" s="161" t="e">
        <f>NA()</f>
        <v>#N/A</v>
      </c>
      <c r="O50" s="161">
        <f>IF(ISNUMBER('実質公債費比率（分子）の構造'!O$53),'実質公債費比率（分子）の構造'!O$53,NA())</f>
        <v>864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18626</v>
      </c>
      <c r="E56" s="160"/>
      <c r="F56" s="160"/>
      <c r="G56" s="160">
        <f>'将来負担比率（分子）の構造'!J$52</f>
        <v>18928</v>
      </c>
      <c r="H56" s="160"/>
      <c r="I56" s="160"/>
      <c r="J56" s="160">
        <f>'将来負担比率（分子）の構造'!K$52</f>
        <v>19006</v>
      </c>
      <c r="K56" s="160"/>
      <c r="L56" s="160"/>
      <c r="M56" s="160">
        <f>'将来負担比率（分子）の構造'!L$52</f>
        <v>18983</v>
      </c>
      <c r="N56" s="160"/>
      <c r="O56" s="160"/>
      <c r="P56" s="160">
        <f>'将来負担比率（分子）の構造'!M$52</f>
        <v>18470</v>
      </c>
    </row>
    <row r="57" spans="1:16" x14ac:dyDescent="0.15">
      <c r="A57" s="160" t="s">
        <v>36</v>
      </c>
      <c r="B57" s="160"/>
      <c r="C57" s="160"/>
      <c r="D57" s="160">
        <f>'将来負担比率（分子）の構造'!I$51</f>
        <v>3674</v>
      </c>
      <c r="E57" s="160"/>
      <c r="F57" s="160"/>
      <c r="G57" s="160">
        <f>'将来負担比率（分子）の構造'!J$51</f>
        <v>3385</v>
      </c>
      <c r="H57" s="160"/>
      <c r="I57" s="160"/>
      <c r="J57" s="160">
        <f>'将来負担比率（分子）の構造'!K$51</f>
        <v>3150</v>
      </c>
      <c r="K57" s="160"/>
      <c r="L57" s="160"/>
      <c r="M57" s="160">
        <f>'将来負担比率（分子）の構造'!L$51</f>
        <v>3001</v>
      </c>
      <c r="N57" s="160"/>
      <c r="O57" s="160"/>
      <c r="P57" s="160">
        <f>'将来負担比率（分子）の構造'!M$51</f>
        <v>3138</v>
      </c>
    </row>
    <row r="58" spans="1:16" x14ac:dyDescent="0.15">
      <c r="A58" s="160" t="s">
        <v>35</v>
      </c>
      <c r="B58" s="160"/>
      <c r="C58" s="160"/>
      <c r="D58" s="160">
        <f>'将来負担比率（分子）の構造'!I$50</f>
        <v>3936</v>
      </c>
      <c r="E58" s="160"/>
      <c r="F58" s="160"/>
      <c r="G58" s="160">
        <f>'将来負担比率（分子）の構造'!J$50</f>
        <v>3983</v>
      </c>
      <c r="H58" s="160"/>
      <c r="I58" s="160"/>
      <c r="J58" s="160">
        <f>'将来負担比率（分子）の構造'!K$50</f>
        <v>4089</v>
      </c>
      <c r="K58" s="160"/>
      <c r="L58" s="160"/>
      <c r="M58" s="160">
        <f>'将来負担比率（分子）の構造'!L$50</f>
        <v>4605</v>
      </c>
      <c r="N58" s="160"/>
      <c r="O58" s="160"/>
      <c r="P58" s="160">
        <f>'将来負担比率（分子）の構造'!M$50</f>
        <v>4662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155</v>
      </c>
      <c r="C61" s="160"/>
      <c r="D61" s="160"/>
      <c r="E61" s="160">
        <f>'将来負担比率（分子）の構造'!J$46</f>
        <v>145</v>
      </c>
      <c r="F61" s="160"/>
      <c r="G61" s="160"/>
      <c r="H61" s="160">
        <f>'将来負担比率（分子）の構造'!K$46</f>
        <v>12</v>
      </c>
      <c r="I61" s="160"/>
      <c r="J61" s="160"/>
      <c r="K61" s="160">
        <f>'将来負担比率（分子）の構造'!L$46</f>
        <v>14</v>
      </c>
      <c r="L61" s="160"/>
      <c r="M61" s="160"/>
      <c r="N61" s="160">
        <f>'将来負担比率（分子）の構造'!M$46</f>
        <v>18</v>
      </c>
      <c r="O61" s="160"/>
      <c r="P61" s="160"/>
    </row>
    <row r="62" spans="1:16" x14ac:dyDescent="0.15">
      <c r="A62" s="160" t="s">
        <v>29</v>
      </c>
      <c r="B62" s="160">
        <f>'将来負担比率（分子）の構造'!I$45</f>
        <v>3258</v>
      </c>
      <c r="C62" s="160"/>
      <c r="D62" s="160"/>
      <c r="E62" s="160">
        <f>'将来負担比率（分子）の構造'!J$45</f>
        <v>2986</v>
      </c>
      <c r="F62" s="160"/>
      <c r="G62" s="160"/>
      <c r="H62" s="160">
        <f>'将来負担比率（分子）の構造'!K$45</f>
        <v>2884</v>
      </c>
      <c r="I62" s="160"/>
      <c r="J62" s="160"/>
      <c r="K62" s="160">
        <f>'将来負担比率（分子）の構造'!L$45</f>
        <v>2774</v>
      </c>
      <c r="L62" s="160"/>
      <c r="M62" s="160"/>
      <c r="N62" s="160">
        <f>'将来負担比率（分子）の構造'!M$45</f>
        <v>2767</v>
      </c>
      <c r="O62" s="160"/>
      <c r="P62" s="160"/>
    </row>
    <row r="63" spans="1:16" x14ac:dyDescent="0.15">
      <c r="A63" s="160" t="s">
        <v>28</v>
      </c>
      <c r="B63" s="160">
        <f>'将来負担比率（分子）の構造'!I$44</f>
        <v>633</v>
      </c>
      <c r="C63" s="160"/>
      <c r="D63" s="160"/>
      <c r="E63" s="160">
        <f>'将来負担比率（分子）の構造'!J$44</f>
        <v>856</v>
      </c>
      <c r="F63" s="160"/>
      <c r="G63" s="160"/>
      <c r="H63" s="160">
        <f>'将来負担比率（分子）の構造'!K$44</f>
        <v>862</v>
      </c>
      <c r="I63" s="160"/>
      <c r="J63" s="160"/>
      <c r="K63" s="160">
        <f>'将来負担比率（分子）の構造'!L$44</f>
        <v>848</v>
      </c>
      <c r="L63" s="160"/>
      <c r="M63" s="160"/>
      <c r="N63" s="160">
        <f>'将来負担比率（分子）の構造'!M$44</f>
        <v>798</v>
      </c>
      <c r="O63" s="160"/>
      <c r="P63" s="160"/>
    </row>
    <row r="64" spans="1:16" x14ac:dyDescent="0.15">
      <c r="A64" s="160" t="s">
        <v>27</v>
      </c>
      <c r="B64" s="160">
        <f>'将来負担比率（分子）の構造'!I$43</f>
        <v>9440</v>
      </c>
      <c r="C64" s="160"/>
      <c r="D64" s="160"/>
      <c r="E64" s="160">
        <f>'将来負担比率（分子）の構造'!J$43</f>
        <v>9191</v>
      </c>
      <c r="F64" s="160"/>
      <c r="G64" s="160"/>
      <c r="H64" s="160">
        <f>'将来負担比率（分子）の構造'!K$43</f>
        <v>8910</v>
      </c>
      <c r="I64" s="160"/>
      <c r="J64" s="160"/>
      <c r="K64" s="160">
        <f>'将来負担比率（分子）の構造'!L$43</f>
        <v>9299</v>
      </c>
      <c r="L64" s="160"/>
      <c r="M64" s="160"/>
      <c r="N64" s="160">
        <f>'将来負担比率（分子）の構造'!M$43</f>
        <v>9327</v>
      </c>
      <c r="O64" s="160"/>
      <c r="P64" s="160"/>
    </row>
    <row r="65" spans="1:16" x14ac:dyDescent="0.15">
      <c r="A65" s="160" t="s">
        <v>26</v>
      </c>
      <c r="B65" s="160">
        <f>'将来負担比率（分子）の構造'!I$42</f>
        <v>21</v>
      </c>
      <c r="C65" s="160"/>
      <c r="D65" s="160"/>
      <c r="E65" s="160">
        <f>'将来負担比率（分子）の構造'!J$42</f>
        <v>18</v>
      </c>
      <c r="F65" s="160"/>
      <c r="G65" s="160"/>
      <c r="H65" s="160">
        <f>'将来負担比率（分子）の構造'!K$42</f>
        <v>15</v>
      </c>
      <c r="I65" s="160"/>
      <c r="J65" s="160"/>
      <c r="K65" s="160">
        <f>'将来負担比率（分子）の構造'!L$42</f>
        <v>12</v>
      </c>
      <c r="L65" s="160"/>
      <c r="M65" s="160"/>
      <c r="N65" s="160">
        <f>'将来負担比率（分子）の構造'!M$42</f>
        <v>20</v>
      </c>
      <c r="O65" s="160"/>
      <c r="P65" s="160"/>
    </row>
    <row r="66" spans="1:16" x14ac:dyDescent="0.15">
      <c r="A66" s="160" t="s">
        <v>25</v>
      </c>
      <c r="B66" s="160">
        <f>'将来負担比率（分子）の構造'!I$41</f>
        <v>18557</v>
      </c>
      <c r="C66" s="160"/>
      <c r="D66" s="160"/>
      <c r="E66" s="160">
        <f>'将来負担比率（分子）の構造'!J$41</f>
        <v>18825</v>
      </c>
      <c r="F66" s="160"/>
      <c r="G66" s="160"/>
      <c r="H66" s="160">
        <f>'将来負担比率（分子）の構造'!K$41</f>
        <v>18732</v>
      </c>
      <c r="I66" s="160"/>
      <c r="J66" s="160"/>
      <c r="K66" s="160">
        <f>'将来負担比率（分子）の構造'!L$41</f>
        <v>18506</v>
      </c>
      <c r="L66" s="160"/>
      <c r="M66" s="160"/>
      <c r="N66" s="160">
        <f>'将来負担比率（分子）の構造'!M$41</f>
        <v>18042</v>
      </c>
      <c r="O66" s="160"/>
      <c r="P66" s="160"/>
    </row>
    <row r="67" spans="1:16" x14ac:dyDescent="0.15">
      <c r="A67" s="160" t="s">
        <v>69</v>
      </c>
      <c r="B67" s="160" t="e">
        <f>NA()</f>
        <v>#N/A</v>
      </c>
      <c r="C67" s="160">
        <f>IF(ISNUMBER('将来負担比率（分子）の構造'!I$53), IF('将来負担比率（分子）の構造'!I$53 &lt; 0, 0, '将来負担比率（分子）の構造'!I$53), NA())</f>
        <v>5828</v>
      </c>
      <c r="D67" s="160" t="e">
        <f>NA()</f>
        <v>#N/A</v>
      </c>
      <c r="E67" s="160" t="e">
        <f>NA()</f>
        <v>#N/A</v>
      </c>
      <c r="F67" s="160">
        <f>IF(ISNUMBER('将来負担比率（分子）の構造'!J$53), IF('将来負担比率（分子）の構造'!J$53 &lt; 0, 0, '将来負担比率（分子）の構造'!J$53), NA())</f>
        <v>5725</v>
      </c>
      <c r="G67" s="160" t="e">
        <f>NA()</f>
        <v>#N/A</v>
      </c>
      <c r="H67" s="160" t="e">
        <f>NA()</f>
        <v>#N/A</v>
      </c>
      <c r="I67" s="160">
        <f>IF(ISNUMBER('将来負担比率（分子）の構造'!K$53), IF('将来負担比率（分子）の構造'!K$53 &lt; 0, 0, '将来負担比率（分子）の構造'!K$53), NA())</f>
        <v>5169</v>
      </c>
      <c r="J67" s="160" t="e">
        <f>NA()</f>
        <v>#N/A</v>
      </c>
      <c r="K67" s="160" t="e">
        <f>NA()</f>
        <v>#N/A</v>
      </c>
      <c r="L67" s="160">
        <f>IF(ISNUMBER('将来負担比率（分子）の構造'!L$53), IF('将来負担比率（分子）の構造'!L$53 &lt; 0, 0, '将来負担比率（分子）の構造'!L$53), NA())</f>
        <v>4864</v>
      </c>
      <c r="M67" s="160" t="e">
        <f>NA()</f>
        <v>#N/A</v>
      </c>
      <c r="N67" s="160" t="e">
        <f>NA()</f>
        <v>#N/A</v>
      </c>
      <c r="O67" s="160">
        <f>IF(ISNUMBER('将来負担比率（分子）の構造'!M$53), IF('将来負担比率（分子）の構造'!M$53 &lt; 0, 0, '将来負担比率（分子）の構造'!M$53), NA())</f>
        <v>4701</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2334</v>
      </c>
      <c r="C72" s="164">
        <f>基金残高に係る経年分析!G55</f>
        <v>2311</v>
      </c>
      <c r="D72" s="164">
        <f>基金残高に係る経年分析!H55</f>
        <v>2204</v>
      </c>
    </row>
    <row r="73" spans="1:16" x14ac:dyDescent="0.15">
      <c r="A73" s="163" t="s">
        <v>72</v>
      </c>
      <c r="B73" s="164">
        <f>基金残高に係る経年分析!F56</f>
        <v>277</v>
      </c>
      <c r="C73" s="164">
        <f>基金残高に係る経年分析!G56</f>
        <v>277</v>
      </c>
      <c r="D73" s="164">
        <f>基金残高に係る経年分析!H56</f>
        <v>277</v>
      </c>
    </row>
    <row r="74" spans="1:16" x14ac:dyDescent="0.15">
      <c r="A74" s="163" t="s">
        <v>73</v>
      </c>
      <c r="B74" s="164">
        <f>基金残高に係る経年分析!F57</f>
        <v>2112</v>
      </c>
      <c r="C74" s="164">
        <f>基金残高に係る経年分析!G57</f>
        <v>2851</v>
      </c>
      <c r="D74" s="164">
        <f>基金残高に係る経年分析!H57</f>
        <v>2885</v>
      </c>
    </row>
  </sheetData>
  <sheetProtection algorithmName="SHA-512" hashValue="HtcSnrHgIbGwHGZi7v86AsLzvtIZoHHXqAOgdWWIzmwFXWnz6xGH8K4Fg2kHjveSI4AmpXHln8/WZZF4blzRgA==" saltValue="tQ3Z3hEk9nwmPtAnQpTO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5703125" style="205" customWidth="1"/>
    <col min="96" max="133" width="1.5703125" style="221" customWidth="1"/>
    <col min="134" max="143" width="1.57031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205</v>
      </c>
      <c r="DI1" s="636"/>
      <c r="DJ1" s="636"/>
      <c r="DK1" s="636"/>
      <c r="DL1" s="636"/>
      <c r="DM1" s="636"/>
      <c r="DN1" s="637"/>
      <c r="DO1" s="205"/>
      <c r="DP1" s="635" t="s">
        <v>206</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207</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208</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209</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210</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211</v>
      </c>
      <c r="S4" s="639"/>
      <c r="T4" s="639"/>
      <c r="U4" s="639"/>
      <c r="V4" s="639"/>
      <c r="W4" s="639"/>
      <c r="X4" s="639"/>
      <c r="Y4" s="640"/>
      <c r="Z4" s="638" t="s">
        <v>212</v>
      </c>
      <c r="AA4" s="639"/>
      <c r="AB4" s="639"/>
      <c r="AC4" s="640"/>
      <c r="AD4" s="638" t="s">
        <v>213</v>
      </c>
      <c r="AE4" s="639"/>
      <c r="AF4" s="639"/>
      <c r="AG4" s="639"/>
      <c r="AH4" s="639"/>
      <c r="AI4" s="639"/>
      <c r="AJ4" s="639"/>
      <c r="AK4" s="640"/>
      <c r="AL4" s="638" t="s">
        <v>212</v>
      </c>
      <c r="AM4" s="639"/>
      <c r="AN4" s="639"/>
      <c r="AO4" s="640"/>
      <c r="AP4" s="644" t="s">
        <v>214</v>
      </c>
      <c r="AQ4" s="644"/>
      <c r="AR4" s="644"/>
      <c r="AS4" s="644"/>
      <c r="AT4" s="644"/>
      <c r="AU4" s="644"/>
      <c r="AV4" s="644"/>
      <c r="AW4" s="644"/>
      <c r="AX4" s="644"/>
      <c r="AY4" s="644"/>
      <c r="AZ4" s="644"/>
      <c r="BA4" s="644"/>
      <c r="BB4" s="644"/>
      <c r="BC4" s="644"/>
      <c r="BD4" s="644"/>
      <c r="BE4" s="644"/>
      <c r="BF4" s="644"/>
      <c r="BG4" s="644" t="s">
        <v>215</v>
      </c>
      <c r="BH4" s="644"/>
      <c r="BI4" s="644"/>
      <c r="BJ4" s="644"/>
      <c r="BK4" s="644"/>
      <c r="BL4" s="644"/>
      <c r="BM4" s="644"/>
      <c r="BN4" s="644"/>
      <c r="BO4" s="644" t="s">
        <v>212</v>
      </c>
      <c r="BP4" s="644"/>
      <c r="BQ4" s="644"/>
      <c r="BR4" s="644"/>
      <c r="BS4" s="644" t="s">
        <v>216</v>
      </c>
      <c r="BT4" s="644"/>
      <c r="BU4" s="644"/>
      <c r="BV4" s="644"/>
      <c r="BW4" s="644"/>
      <c r="BX4" s="644"/>
      <c r="BY4" s="644"/>
      <c r="BZ4" s="644"/>
      <c r="CA4" s="644"/>
      <c r="CB4" s="644"/>
      <c r="CD4" s="641" t="s">
        <v>217</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218</v>
      </c>
      <c r="C5" s="646"/>
      <c r="D5" s="646"/>
      <c r="E5" s="646"/>
      <c r="F5" s="646"/>
      <c r="G5" s="646"/>
      <c r="H5" s="646"/>
      <c r="I5" s="646"/>
      <c r="J5" s="646"/>
      <c r="K5" s="646"/>
      <c r="L5" s="646"/>
      <c r="M5" s="646"/>
      <c r="N5" s="646"/>
      <c r="O5" s="646"/>
      <c r="P5" s="646"/>
      <c r="Q5" s="647"/>
      <c r="R5" s="648">
        <v>4786235</v>
      </c>
      <c r="S5" s="649"/>
      <c r="T5" s="649"/>
      <c r="U5" s="649"/>
      <c r="V5" s="649"/>
      <c r="W5" s="649"/>
      <c r="X5" s="649"/>
      <c r="Y5" s="650"/>
      <c r="Z5" s="651">
        <v>29.1</v>
      </c>
      <c r="AA5" s="651"/>
      <c r="AB5" s="651"/>
      <c r="AC5" s="651"/>
      <c r="AD5" s="652">
        <v>4519230</v>
      </c>
      <c r="AE5" s="652"/>
      <c r="AF5" s="652"/>
      <c r="AG5" s="652"/>
      <c r="AH5" s="652"/>
      <c r="AI5" s="652"/>
      <c r="AJ5" s="652"/>
      <c r="AK5" s="652"/>
      <c r="AL5" s="653">
        <v>49.1</v>
      </c>
      <c r="AM5" s="654"/>
      <c r="AN5" s="654"/>
      <c r="AO5" s="655"/>
      <c r="AP5" s="645" t="s">
        <v>219</v>
      </c>
      <c r="AQ5" s="646"/>
      <c r="AR5" s="646"/>
      <c r="AS5" s="646"/>
      <c r="AT5" s="646"/>
      <c r="AU5" s="646"/>
      <c r="AV5" s="646"/>
      <c r="AW5" s="646"/>
      <c r="AX5" s="646"/>
      <c r="AY5" s="646"/>
      <c r="AZ5" s="646"/>
      <c r="BA5" s="646"/>
      <c r="BB5" s="646"/>
      <c r="BC5" s="646"/>
      <c r="BD5" s="646"/>
      <c r="BE5" s="646"/>
      <c r="BF5" s="647"/>
      <c r="BG5" s="659">
        <v>4519230</v>
      </c>
      <c r="BH5" s="660"/>
      <c r="BI5" s="660"/>
      <c r="BJ5" s="660"/>
      <c r="BK5" s="660"/>
      <c r="BL5" s="660"/>
      <c r="BM5" s="660"/>
      <c r="BN5" s="661"/>
      <c r="BO5" s="662">
        <v>94.4</v>
      </c>
      <c r="BP5" s="662"/>
      <c r="BQ5" s="662"/>
      <c r="BR5" s="662"/>
      <c r="BS5" s="663">
        <v>36348</v>
      </c>
      <c r="BT5" s="663"/>
      <c r="BU5" s="663"/>
      <c r="BV5" s="663"/>
      <c r="BW5" s="663"/>
      <c r="BX5" s="663"/>
      <c r="BY5" s="663"/>
      <c r="BZ5" s="663"/>
      <c r="CA5" s="663"/>
      <c r="CB5" s="667"/>
      <c r="CD5" s="641" t="s">
        <v>214</v>
      </c>
      <c r="CE5" s="642"/>
      <c r="CF5" s="642"/>
      <c r="CG5" s="642"/>
      <c r="CH5" s="642"/>
      <c r="CI5" s="642"/>
      <c r="CJ5" s="642"/>
      <c r="CK5" s="642"/>
      <c r="CL5" s="642"/>
      <c r="CM5" s="642"/>
      <c r="CN5" s="642"/>
      <c r="CO5" s="642"/>
      <c r="CP5" s="642"/>
      <c r="CQ5" s="643"/>
      <c r="CR5" s="641" t="s">
        <v>220</v>
      </c>
      <c r="CS5" s="642"/>
      <c r="CT5" s="642"/>
      <c r="CU5" s="642"/>
      <c r="CV5" s="642"/>
      <c r="CW5" s="642"/>
      <c r="CX5" s="642"/>
      <c r="CY5" s="643"/>
      <c r="CZ5" s="641" t="s">
        <v>212</v>
      </c>
      <c r="DA5" s="642"/>
      <c r="DB5" s="642"/>
      <c r="DC5" s="643"/>
      <c r="DD5" s="641" t="s">
        <v>221</v>
      </c>
      <c r="DE5" s="642"/>
      <c r="DF5" s="642"/>
      <c r="DG5" s="642"/>
      <c r="DH5" s="642"/>
      <c r="DI5" s="642"/>
      <c r="DJ5" s="642"/>
      <c r="DK5" s="642"/>
      <c r="DL5" s="642"/>
      <c r="DM5" s="642"/>
      <c r="DN5" s="642"/>
      <c r="DO5" s="642"/>
      <c r="DP5" s="643"/>
      <c r="DQ5" s="641" t="s">
        <v>222</v>
      </c>
      <c r="DR5" s="642"/>
      <c r="DS5" s="642"/>
      <c r="DT5" s="642"/>
      <c r="DU5" s="642"/>
      <c r="DV5" s="642"/>
      <c r="DW5" s="642"/>
      <c r="DX5" s="642"/>
      <c r="DY5" s="642"/>
      <c r="DZ5" s="642"/>
      <c r="EA5" s="642"/>
      <c r="EB5" s="642"/>
      <c r="EC5" s="643"/>
    </row>
    <row r="6" spans="2:143" ht="11.25" customHeight="1" x14ac:dyDescent="0.15">
      <c r="B6" s="656" t="s">
        <v>223</v>
      </c>
      <c r="C6" s="657"/>
      <c r="D6" s="657"/>
      <c r="E6" s="657"/>
      <c r="F6" s="657"/>
      <c r="G6" s="657"/>
      <c r="H6" s="657"/>
      <c r="I6" s="657"/>
      <c r="J6" s="657"/>
      <c r="K6" s="657"/>
      <c r="L6" s="657"/>
      <c r="M6" s="657"/>
      <c r="N6" s="657"/>
      <c r="O6" s="657"/>
      <c r="P6" s="657"/>
      <c r="Q6" s="658"/>
      <c r="R6" s="659">
        <v>121461</v>
      </c>
      <c r="S6" s="660"/>
      <c r="T6" s="660"/>
      <c r="U6" s="660"/>
      <c r="V6" s="660"/>
      <c r="W6" s="660"/>
      <c r="X6" s="660"/>
      <c r="Y6" s="661"/>
      <c r="Z6" s="662">
        <v>0.7</v>
      </c>
      <c r="AA6" s="662"/>
      <c r="AB6" s="662"/>
      <c r="AC6" s="662"/>
      <c r="AD6" s="663">
        <v>121461</v>
      </c>
      <c r="AE6" s="663"/>
      <c r="AF6" s="663"/>
      <c r="AG6" s="663"/>
      <c r="AH6" s="663"/>
      <c r="AI6" s="663"/>
      <c r="AJ6" s="663"/>
      <c r="AK6" s="663"/>
      <c r="AL6" s="664">
        <v>1.3</v>
      </c>
      <c r="AM6" s="665"/>
      <c r="AN6" s="665"/>
      <c r="AO6" s="666"/>
      <c r="AP6" s="656" t="s">
        <v>224</v>
      </c>
      <c r="AQ6" s="657"/>
      <c r="AR6" s="657"/>
      <c r="AS6" s="657"/>
      <c r="AT6" s="657"/>
      <c r="AU6" s="657"/>
      <c r="AV6" s="657"/>
      <c r="AW6" s="657"/>
      <c r="AX6" s="657"/>
      <c r="AY6" s="657"/>
      <c r="AZ6" s="657"/>
      <c r="BA6" s="657"/>
      <c r="BB6" s="657"/>
      <c r="BC6" s="657"/>
      <c r="BD6" s="657"/>
      <c r="BE6" s="657"/>
      <c r="BF6" s="658"/>
      <c r="BG6" s="659">
        <v>4519230</v>
      </c>
      <c r="BH6" s="660"/>
      <c r="BI6" s="660"/>
      <c r="BJ6" s="660"/>
      <c r="BK6" s="660"/>
      <c r="BL6" s="660"/>
      <c r="BM6" s="660"/>
      <c r="BN6" s="661"/>
      <c r="BO6" s="662">
        <v>94.4</v>
      </c>
      <c r="BP6" s="662"/>
      <c r="BQ6" s="662"/>
      <c r="BR6" s="662"/>
      <c r="BS6" s="663">
        <v>36348</v>
      </c>
      <c r="BT6" s="663"/>
      <c r="BU6" s="663"/>
      <c r="BV6" s="663"/>
      <c r="BW6" s="663"/>
      <c r="BX6" s="663"/>
      <c r="BY6" s="663"/>
      <c r="BZ6" s="663"/>
      <c r="CA6" s="663"/>
      <c r="CB6" s="667"/>
      <c r="CD6" s="670" t="s">
        <v>225</v>
      </c>
      <c r="CE6" s="671"/>
      <c r="CF6" s="671"/>
      <c r="CG6" s="671"/>
      <c r="CH6" s="671"/>
      <c r="CI6" s="671"/>
      <c r="CJ6" s="671"/>
      <c r="CK6" s="671"/>
      <c r="CL6" s="671"/>
      <c r="CM6" s="671"/>
      <c r="CN6" s="671"/>
      <c r="CO6" s="671"/>
      <c r="CP6" s="671"/>
      <c r="CQ6" s="672"/>
      <c r="CR6" s="659">
        <v>173417</v>
      </c>
      <c r="CS6" s="660"/>
      <c r="CT6" s="660"/>
      <c r="CU6" s="660"/>
      <c r="CV6" s="660"/>
      <c r="CW6" s="660"/>
      <c r="CX6" s="660"/>
      <c r="CY6" s="661"/>
      <c r="CZ6" s="653">
        <v>1.1000000000000001</v>
      </c>
      <c r="DA6" s="654"/>
      <c r="DB6" s="654"/>
      <c r="DC6" s="673"/>
      <c r="DD6" s="668" t="s">
        <v>122</v>
      </c>
      <c r="DE6" s="660"/>
      <c r="DF6" s="660"/>
      <c r="DG6" s="660"/>
      <c r="DH6" s="660"/>
      <c r="DI6" s="660"/>
      <c r="DJ6" s="660"/>
      <c r="DK6" s="660"/>
      <c r="DL6" s="660"/>
      <c r="DM6" s="660"/>
      <c r="DN6" s="660"/>
      <c r="DO6" s="660"/>
      <c r="DP6" s="661"/>
      <c r="DQ6" s="668">
        <v>173417</v>
      </c>
      <c r="DR6" s="660"/>
      <c r="DS6" s="660"/>
      <c r="DT6" s="660"/>
      <c r="DU6" s="660"/>
      <c r="DV6" s="660"/>
      <c r="DW6" s="660"/>
      <c r="DX6" s="660"/>
      <c r="DY6" s="660"/>
      <c r="DZ6" s="660"/>
      <c r="EA6" s="660"/>
      <c r="EB6" s="660"/>
      <c r="EC6" s="669"/>
    </row>
    <row r="7" spans="2:143" ht="11.25" customHeight="1" x14ac:dyDescent="0.15">
      <c r="B7" s="656" t="s">
        <v>226</v>
      </c>
      <c r="C7" s="657"/>
      <c r="D7" s="657"/>
      <c r="E7" s="657"/>
      <c r="F7" s="657"/>
      <c r="G7" s="657"/>
      <c r="H7" s="657"/>
      <c r="I7" s="657"/>
      <c r="J7" s="657"/>
      <c r="K7" s="657"/>
      <c r="L7" s="657"/>
      <c r="M7" s="657"/>
      <c r="N7" s="657"/>
      <c r="O7" s="657"/>
      <c r="P7" s="657"/>
      <c r="Q7" s="658"/>
      <c r="R7" s="659">
        <v>10051</v>
      </c>
      <c r="S7" s="660"/>
      <c r="T7" s="660"/>
      <c r="U7" s="660"/>
      <c r="V7" s="660"/>
      <c r="W7" s="660"/>
      <c r="X7" s="660"/>
      <c r="Y7" s="661"/>
      <c r="Z7" s="662">
        <v>0.1</v>
      </c>
      <c r="AA7" s="662"/>
      <c r="AB7" s="662"/>
      <c r="AC7" s="662"/>
      <c r="AD7" s="663">
        <v>10051</v>
      </c>
      <c r="AE7" s="663"/>
      <c r="AF7" s="663"/>
      <c r="AG7" s="663"/>
      <c r="AH7" s="663"/>
      <c r="AI7" s="663"/>
      <c r="AJ7" s="663"/>
      <c r="AK7" s="663"/>
      <c r="AL7" s="664">
        <v>0.1</v>
      </c>
      <c r="AM7" s="665"/>
      <c r="AN7" s="665"/>
      <c r="AO7" s="666"/>
      <c r="AP7" s="656" t="s">
        <v>227</v>
      </c>
      <c r="AQ7" s="657"/>
      <c r="AR7" s="657"/>
      <c r="AS7" s="657"/>
      <c r="AT7" s="657"/>
      <c r="AU7" s="657"/>
      <c r="AV7" s="657"/>
      <c r="AW7" s="657"/>
      <c r="AX7" s="657"/>
      <c r="AY7" s="657"/>
      <c r="AZ7" s="657"/>
      <c r="BA7" s="657"/>
      <c r="BB7" s="657"/>
      <c r="BC7" s="657"/>
      <c r="BD7" s="657"/>
      <c r="BE7" s="657"/>
      <c r="BF7" s="658"/>
      <c r="BG7" s="659">
        <v>1667090</v>
      </c>
      <c r="BH7" s="660"/>
      <c r="BI7" s="660"/>
      <c r="BJ7" s="660"/>
      <c r="BK7" s="660"/>
      <c r="BL7" s="660"/>
      <c r="BM7" s="660"/>
      <c r="BN7" s="661"/>
      <c r="BO7" s="662">
        <v>34.799999999999997</v>
      </c>
      <c r="BP7" s="662"/>
      <c r="BQ7" s="662"/>
      <c r="BR7" s="662"/>
      <c r="BS7" s="663">
        <v>36348</v>
      </c>
      <c r="BT7" s="663"/>
      <c r="BU7" s="663"/>
      <c r="BV7" s="663"/>
      <c r="BW7" s="663"/>
      <c r="BX7" s="663"/>
      <c r="BY7" s="663"/>
      <c r="BZ7" s="663"/>
      <c r="CA7" s="663"/>
      <c r="CB7" s="667"/>
      <c r="CD7" s="674" t="s">
        <v>228</v>
      </c>
      <c r="CE7" s="675"/>
      <c r="CF7" s="675"/>
      <c r="CG7" s="675"/>
      <c r="CH7" s="675"/>
      <c r="CI7" s="675"/>
      <c r="CJ7" s="675"/>
      <c r="CK7" s="675"/>
      <c r="CL7" s="675"/>
      <c r="CM7" s="675"/>
      <c r="CN7" s="675"/>
      <c r="CO7" s="675"/>
      <c r="CP7" s="675"/>
      <c r="CQ7" s="676"/>
      <c r="CR7" s="659">
        <v>1858375</v>
      </c>
      <c r="CS7" s="660"/>
      <c r="CT7" s="660"/>
      <c r="CU7" s="660"/>
      <c r="CV7" s="660"/>
      <c r="CW7" s="660"/>
      <c r="CX7" s="660"/>
      <c r="CY7" s="661"/>
      <c r="CZ7" s="662">
        <v>11.5</v>
      </c>
      <c r="DA7" s="662"/>
      <c r="DB7" s="662"/>
      <c r="DC7" s="662"/>
      <c r="DD7" s="668">
        <v>1161</v>
      </c>
      <c r="DE7" s="660"/>
      <c r="DF7" s="660"/>
      <c r="DG7" s="660"/>
      <c r="DH7" s="660"/>
      <c r="DI7" s="660"/>
      <c r="DJ7" s="660"/>
      <c r="DK7" s="660"/>
      <c r="DL7" s="660"/>
      <c r="DM7" s="660"/>
      <c r="DN7" s="660"/>
      <c r="DO7" s="660"/>
      <c r="DP7" s="661"/>
      <c r="DQ7" s="668">
        <v>1609038</v>
      </c>
      <c r="DR7" s="660"/>
      <c r="DS7" s="660"/>
      <c r="DT7" s="660"/>
      <c r="DU7" s="660"/>
      <c r="DV7" s="660"/>
      <c r="DW7" s="660"/>
      <c r="DX7" s="660"/>
      <c r="DY7" s="660"/>
      <c r="DZ7" s="660"/>
      <c r="EA7" s="660"/>
      <c r="EB7" s="660"/>
      <c r="EC7" s="669"/>
    </row>
    <row r="8" spans="2:143" ht="11.25" customHeight="1" x14ac:dyDescent="0.15">
      <c r="B8" s="656" t="s">
        <v>229</v>
      </c>
      <c r="C8" s="657"/>
      <c r="D8" s="657"/>
      <c r="E8" s="657"/>
      <c r="F8" s="657"/>
      <c r="G8" s="657"/>
      <c r="H8" s="657"/>
      <c r="I8" s="657"/>
      <c r="J8" s="657"/>
      <c r="K8" s="657"/>
      <c r="L8" s="657"/>
      <c r="M8" s="657"/>
      <c r="N8" s="657"/>
      <c r="O8" s="657"/>
      <c r="P8" s="657"/>
      <c r="Q8" s="658"/>
      <c r="R8" s="659">
        <v>18456</v>
      </c>
      <c r="S8" s="660"/>
      <c r="T8" s="660"/>
      <c r="U8" s="660"/>
      <c r="V8" s="660"/>
      <c r="W8" s="660"/>
      <c r="X8" s="660"/>
      <c r="Y8" s="661"/>
      <c r="Z8" s="662">
        <v>0.1</v>
      </c>
      <c r="AA8" s="662"/>
      <c r="AB8" s="662"/>
      <c r="AC8" s="662"/>
      <c r="AD8" s="663">
        <v>18456</v>
      </c>
      <c r="AE8" s="663"/>
      <c r="AF8" s="663"/>
      <c r="AG8" s="663"/>
      <c r="AH8" s="663"/>
      <c r="AI8" s="663"/>
      <c r="AJ8" s="663"/>
      <c r="AK8" s="663"/>
      <c r="AL8" s="664">
        <v>0.2</v>
      </c>
      <c r="AM8" s="665"/>
      <c r="AN8" s="665"/>
      <c r="AO8" s="666"/>
      <c r="AP8" s="656" t="s">
        <v>230</v>
      </c>
      <c r="AQ8" s="657"/>
      <c r="AR8" s="657"/>
      <c r="AS8" s="657"/>
      <c r="AT8" s="657"/>
      <c r="AU8" s="657"/>
      <c r="AV8" s="657"/>
      <c r="AW8" s="657"/>
      <c r="AX8" s="657"/>
      <c r="AY8" s="657"/>
      <c r="AZ8" s="657"/>
      <c r="BA8" s="657"/>
      <c r="BB8" s="657"/>
      <c r="BC8" s="657"/>
      <c r="BD8" s="657"/>
      <c r="BE8" s="657"/>
      <c r="BF8" s="658"/>
      <c r="BG8" s="659">
        <v>53256</v>
      </c>
      <c r="BH8" s="660"/>
      <c r="BI8" s="660"/>
      <c r="BJ8" s="660"/>
      <c r="BK8" s="660"/>
      <c r="BL8" s="660"/>
      <c r="BM8" s="660"/>
      <c r="BN8" s="661"/>
      <c r="BO8" s="662">
        <v>1.1000000000000001</v>
      </c>
      <c r="BP8" s="662"/>
      <c r="BQ8" s="662"/>
      <c r="BR8" s="662"/>
      <c r="BS8" s="668" t="s">
        <v>231</v>
      </c>
      <c r="BT8" s="660"/>
      <c r="BU8" s="660"/>
      <c r="BV8" s="660"/>
      <c r="BW8" s="660"/>
      <c r="BX8" s="660"/>
      <c r="BY8" s="660"/>
      <c r="BZ8" s="660"/>
      <c r="CA8" s="660"/>
      <c r="CB8" s="669"/>
      <c r="CD8" s="674" t="s">
        <v>232</v>
      </c>
      <c r="CE8" s="675"/>
      <c r="CF8" s="675"/>
      <c r="CG8" s="675"/>
      <c r="CH8" s="675"/>
      <c r="CI8" s="675"/>
      <c r="CJ8" s="675"/>
      <c r="CK8" s="675"/>
      <c r="CL8" s="675"/>
      <c r="CM8" s="675"/>
      <c r="CN8" s="675"/>
      <c r="CO8" s="675"/>
      <c r="CP8" s="675"/>
      <c r="CQ8" s="676"/>
      <c r="CR8" s="659">
        <v>5291261</v>
      </c>
      <c r="CS8" s="660"/>
      <c r="CT8" s="660"/>
      <c r="CU8" s="660"/>
      <c r="CV8" s="660"/>
      <c r="CW8" s="660"/>
      <c r="CX8" s="660"/>
      <c r="CY8" s="661"/>
      <c r="CZ8" s="662">
        <v>32.6</v>
      </c>
      <c r="DA8" s="662"/>
      <c r="DB8" s="662"/>
      <c r="DC8" s="662"/>
      <c r="DD8" s="668">
        <v>169924</v>
      </c>
      <c r="DE8" s="660"/>
      <c r="DF8" s="660"/>
      <c r="DG8" s="660"/>
      <c r="DH8" s="660"/>
      <c r="DI8" s="660"/>
      <c r="DJ8" s="660"/>
      <c r="DK8" s="660"/>
      <c r="DL8" s="660"/>
      <c r="DM8" s="660"/>
      <c r="DN8" s="660"/>
      <c r="DO8" s="660"/>
      <c r="DP8" s="661"/>
      <c r="DQ8" s="668">
        <v>2647889</v>
      </c>
      <c r="DR8" s="660"/>
      <c r="DS8" s="660"/>
      <c r="DT8" s="660"/>
      <c r="DU8" s="660"/>
      <c r="DV8" s="660"/>
      <c r="DW8" s="660"/>
      <c r="DX8" s="660"/>
      <c r="DY8" s="660"/>
      <c r="DZ8" s="660"/>
      <c r="EA8" s="660"/>
      <c r="EB8" s="660"/>
      <c r="EC8" s="669"/>
    </row>
    <row r="9" spans="2:143" ht="11.25" customHeight="1" x14ac:dyDescent="0.15">
      <c r="B9" s="656" t="s">
        <v>233</v>
      </c>
      <c r="C9" s="657"/>
      <c r="D9" s="657"/>
      <c r="E9" s="657"/>
      <c r="F9" s="657"/>
      <c r="G9" s="657"/>
      <c r="H9" s="657"/>
      <c r="I9" s="657"/>
      <c r="J9" s="657"/>
      <c r="K9" s="657"/>
      <c r="L9" s="657"/>
      <c r="M9" s="657"/>
      <c r="N9" s="657"/>
      <c r="O9" s="657"/>
      <c r="P9" s="657"/>
      <c r="Q9" s="658"/>
      <c r="R9" s="659">
        <v>19570</v>
      </c>
      <c r="S9" s="660"/>
      <c r="T9" s="660"/>
      <c r="U9" s="660"/>
      <c r="V9" s="660"/>
      <c r="W9" s="660"/>
      <c r="X9" s="660"/>
      <c r="Y9" s="661"/>
      <c r="Z9" s="662">
        <v>0.1</v>
      </c>
      <c r="AA9" s="662"/>
      <c r="AB9" s="662"/>
      <c r="AC9" s="662"/>
      <c r="AD9" s="663">
        <v>19570</v>
      </c>
      <c r="AE9" s="663"/>
      <c r="AF9" s="663"/>
      <c r="AG9" s="663"/>
      <c r="AH9" s="663"/>
      <c r="AI9" s="663"/>
      <c r="AJ9" s="663"/>
      <c r="AK9" s="663"/>
      <c r="AL9" s="664">
        <v>0.2</v>
      </c>
      <c r="AM9" s="665"/>
      <c r="AN9" s="665"/>
      <c r="AO9" s="666"/>
      <c r="AP9" s="656" t="s">
        <v>234</v>
      </c>
      <c r="AQ9" s="657"/>
      <c r="AR9" s="657"/>
      <c r="AS9" s="657"/>
      <c r="AT9" s="657"/>
      <c r="AU9" s="657"/>
      <c r="AV9" s="657"/>
      <c r="AW9" s="657"/>
      <c r="AX9" s="657"/>
      <c r="AY9" s="657"/>
      <c r="AZ9" s="657"/>
      <c r="BA9" s="657"/>
      <c r="BB9" s="657"/>
      <c r="BC9" s="657"/>
      <c r="BD9" s="657"/>
      <c r="BE9" s="657"/>
      <c r="BF9" s="658"/>
      <c r="BG9" s="659">
        <v>1323214</v>
      </c>
      <c r="BH9" s="660"/>
      <c r="BI9" s="660"/>
      <c r="BJ9" s="660"/>
      <c r="BK9" s="660"/>
      <c r="BL9" s="660"/>
      <c r="BM9" s="660"/>
      <c r="BN9" s="661"/>
      <c r="BO9" s="662">
        <v>27.6</v>
      </c>
      <c r="BP9" s="662"/>
      <c r="BQ9" s="662"/>
      <c r="BR9" s="662"/>
      <c r="BS9" s="668" t="s">
        <v>231</v>
      </c>
      <c r="BT9" s="660"/>
      <c r="BU9" s="660"/>
      <c r="BV9" s="660"/>
      <c r="BW9" s="660"/>
      <c r="BX9" s="660"/>
      <c r="BY9" s="660"/>
      <c r="BZ9" s="660"/>
      <c r="CA9" s="660"/>
      <c r="CB9" s="669"/>
      <c r="CD9" s="674" t="s">
        <v>235</v>
      </c>
      <c r="CE9" s="675"/>
      <c r="CF9" s="675"/>
      <c r="CG9" s="675"/>
      <c r="CH9" s="675"/>
      <c r="CI9" s="675"/>
      <c r="CJ9" s="675"/>
      <c r="CK9" s="675"/>
      <c r="CL9" s="675"/>
      <c r="CM9" s="675"/>
      <c r="CN9" s="675"/>
      <c r="CO9" s="675"/>
      <c r="CP9" s="675"/>
      <c r="CQ9" s="676"/>
      <c r="CR9" s="659">
        <v>1390073</v>
      </c>
      <c r="CS9" s="660"/>
      <c r="CT9" s="660"/>
      <c r="CU9" s="660"/>
      <c r="CV9" s="660"/>
      <c r="CW9" s="660"/>
      <c r="CX9" s="660"/>
      <c r="CY9" s="661"/>
      <c r="CZ9" s="662">
        <v>8.6</v>
      </c>
      <c r="DA9" s="662"/>
      <c r="DB9" s="662"/>
      <c r="DC9" s="662"/>
      <c r="DD9" s="668">
        <v>64276</v>
      </c>
      <c r="DE9" s="660"/>
      <c r="DF9" s="660"/>
      <c r="DG9" s="660"/>
      <c r="DH9" s="660"/>
      <c r="DI9" s="660"/>
      <c r="DJ9" s="660"/>
      <c r="DK9" s="660"/>
      <c r="DL9" s="660"/>
      <c r="DM9" s="660"/>
      <c r="DN9" s="660"/>
      <c r="DO9" s="660"/>
      <c r="DP9" s="661"/>
      <c r="DQ9" s="668">
        <v>1170100</v>
      </c>
      <c r="DR9" s="660"/>
      <c r="DS9" s="660"/>
      <c r="DT9" s="660"/>
      <c r="DU9" s="660"/>
      <c r="DV9" s="660"/>
      <c r="DW9" s="660"/>
      <c r="DX9" s="660"/>
      <c r="DY9" s="660"/>
      <c r="DZ9" s="660"/>
      <c r="EA9" s="660"/>
      <c r="EB9" s="660"/>
      <c r="EC9" s="669"/>
    </row>
    <row r="10" spans="2:143" ht="11.25" customHeight="1" x14ac:dyDescent="0.15">
      <c r="B10" s="656" t="s">
        <v>236</v>
      </c>
      <c r="C10" s="657"/>
      <c r="D10" s="657"/>
      <c r="E10" s="657"/>
      <c r="F10" s="657"/>
      <c r="G10" s="657"/>
      <c r="H10" s="657"/>
      <c r="I10" s="657"/>
      <c r="J10" s="657"/>
      <c r="K10" s="657"/>
      <c r="L10" s="657"/>
      <c r="M10" s="657"/>
      <c r="N10" s="657"/>
      <c r="O10" s="657"/>
      <c r="P10" s="657"/>
      <c r="Q10" s="658"/>
      <c r="R10" s="659" t="s">
        <v>231</v>
      </c>
      <c r="S10" s="660"/>
      <c r="T10" s="660"/>
      <c r="U10" s="660"/>
      <c r="V10" s="660"/>
      <c r="W10" s="660"/>
      <c r="X10" s="660"/>
      <c r="Y10" s="661"/>
      <c r="Z10" s="662" t="s">
        <v>231</v>
      </c>
      <c r="AA10" s="662"/>
      <c r="AB10" s="662"/>
      <c r="AC10" s="662"/>
      <c r="AD10" s="663" t="s">
        <v>122</v>
      </c>
      <c r="AE10" s="663"/>
      <c r="AF10" s="663"/>
      <c r="AG10" s="663"/>
      <c r="AH10" s="663"/>
      <c r="AI10" s="663"/>
      <c r="AJ10" s="663"/>
      <c r="AK10" s="663"/>
      <c r="AL10" s="664" t="s">
        <v>231</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106645</v>
      </c>
      <c r="BH10" s="660"/>
      <c r="BI10" s="660"/>
      <c r="BJ10" s="660"/>
      <c r="BK10" s="660"/>
      <c r="BL10" s="660"/>
      <c r="BM10" s="660"/>
      <c r="BN10" s="661"/>
      <c r="BO10" s="662">
        <v>2.2000000000000002</v>
      </c>
      <c r="BP10" s="662"/>
      <c r="BQ10" s="662"/>
      <c r="BR10" s="662"/>
      <c r="BS10" s="668" t="s">
        <v>122</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38788</v>
      </c>
      <c r="CS10" s="660"/>
      <c r="CT10" s="660"/>
      <c r="CU10" s="660"/>
      <c r="CV10" s="660"/>
      <c r="CW10" s="660"/>
      <c r="CX10" s="660"/>
      <c r="CY10" s="661"/>
      <c r="CZ10" s="662">
        <v>0.2</v>
      </c>
      <c r="DA10" s="662"/>
      <c r="DB10" s="662"/>
      <c r="DC10" s="662"/>
      <c r="DD10" s="668" t="s">
        <v>122</v>
      </c>
      <c r="DE10" s="660"/>
      <c r="DF10" s="660"/>
      <c r="DG10" s="660"/>
      <c r="DH10" s="660"/>
      <c r="DI10" s="660"/>
      <c r="DJ10" s="660"/>
      <c r="DK10" s="660"/>
      <c r="DL10" s="660"/>
      <c r="DM10" s="660"/>
      <c r="DN10" s="660"/>
      <c r="DO10" s="660"/>
      <c r="DP10" s="661"/>
      <c r="DQ10" s="668">
        <v>32944</v>
      </c>
      <c r="DR10" s="660"/>
      <c r="DS10" s="660"/>
      <c r="DT10" s="660"/>
      <c r="DU10" s="660"/>
      <c r="DV10" s="660"/>
      <c r="DW10" s="660"/>
      <c r="DX10" s="660"/>
      <c r="DY10" s="660"/>
      <c r="DZ10" s="660"/>
      <c r="EA10" s="660"/>
      <c r="EB10" s="660"/>
      <c r="EC10" s="669"/>
    </row>
    <row r="11" spans="2:143" ht="11.25" customHeight="1" x14ac:dyDescent="0.15">
      <c r="B11" s="656" t="s">
        <v>239</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122</v>
      </c>
      <c r="AA11" s="662"/>
      <c r="AB11" s="662"/>
      <c r="AC11" s="662"/>
      <c r="AD11" s="663" t="s">
        <v>231</v>
      </c>
      <c r="AE11" s="663"/>
      <c r="AF11" s="663"/>
      <c r="AG11" s="663"/>
      <c r="AH11" s="663"/>
      <c r="AI11" s="663"/>
      <c r="AJ11" s="663"/>
      <c r="AK11" s="663"/>
      <c r="AL11" s="664" t="s">
        <v>231</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183975</v>
      </c>
      <c r="BH11" s="660"/>
      <c r="BI11" s="660"/>
      <c r="BJ11" s="660"/>
      <c r="BK11" s="660"/>
      <c r="BL11" s="660"/>
      <c r="BM11" s="660"/>
      <c r="BN11" s="661"/>
      <c r="BO11" s="662">
        <v>3.8</v>
      </c>
      <c r="BP11" s="662"/>
      <c r="BQ11" s="662"/>
      <c r="BR11" s="662"/>
      <c r="BS11" s="668">
        <v>36348</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1130053</v>
      </c>
      <c r="CS11" s="660"/>
      <c r="CT11" s="660"/>
      <c r="CU11" s="660"/>
      <c r="CV11" s="660"/>
      <c r="CW11" s="660"/>
      <c r="CX11" s="660"/>
      <c r="CY11" s="661"/>
      <c r="CZ11" s="662">
        <v>7</v>
      </c>
      <c r="DA11" s="662"/>
      <c r="DB11" s="662"/>
      <c r="DC11" s="662"/>
      <c r="DD11" s="668">
        <v>302097</v>
      </c>
      <c r="DE11" s="660"/>
      <c r="DF11" s="660"/>
      <c r="DG11" s="660"/>
      <c r="DH11" s="660"/>
      <c r="DI11" s="660"/>
      <c r="DJ11" s="660"/>
      <c r="DK11" s="660"/>
      <c r="DL11" s="660"/>
      <c r="DM11" s="660"/>
      <c r="DN11" s="660"/>
      <c r="DO11" s="660"/>
      <c r="DP11" s="661"/>
      <c r="DQ11" s="668">
        <v>654642</v>
      </c>
      <c r="DR11" s="660"/>
      <c r="DS11" s="660"/>
      <c r="DT11" s="660"/>
      <c r="DU11" s="660"/>
      <c r="DV11" s="660"/>
      <c r="DW11" s="660"/>
      <c r="DX11" s="660"/>
      <c r="DY11" s="660"/>
      <c r="DZ11" s="660"/>
      <c r="EA11" s="660"/>
      <c r="EB11" s="660"/>
      <c r="EC11" s="669"/>
    </row>
    <row r="12" spans="2:143" ht="11.25" customHeight="1" x14ac:dyDescent="0.15">
      <c r="B12" s="656" t="s">
        <v>242</v>
      </c>
      <c r="C12" s="657"/>
      <c r="D12" s="657"/>
      <c r="E12" s="657"/>
      <c r="F12" s="657"/>
      <c r="G12" s="657"/>
      <c r="H12" s="657"/>
      <c r="I12" s="657"/>
      <c r="J12" s="657"/>
      <c r="K12" s="657"/>
      <c r="L12" s="657"/>
      <c r="M12" s="657"/>
      <c r="N12" s="657"/>
      <c r="O12" s="657"/>
      <c r="P12" s="657"/>
      <c r="Q12" s="658"/>
      <c r="R12" s="659">
        <v>575903</v>
      </c>
      <c r="S12" s="660"/>
      <c r="T12" s="660"/>
      <c r="U12" s="660"/>
      <c r="V12" s="660"/>
      <c r="W12" s="660"/>
      <c r="X12" s="660"/>
      <c r="Y12" s="661"/>
      <c r="Z12" s="662">
        <v>3.5</v>
      </c>
      <c r="AA12" s="662"/>
      <c r="AB12" s="662"/>
      <c r="AC12" s="662"/>
      <c r="AD12" s="663">
        <v>575903</v>
      </c>
      <c r="AE12" s="663"/>
      <c r="AF12" s="663"/>
      <c r="AG12" s="663"/>
      <c r="AH12" s="663"/>
      <c r="AI12" s="663"/>
      <c r="AJ12" s="663"/>
      <c r="AK12" s="663"/>
      <c r="AL12" s="664">
        <v>6.3</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2545920</v>
      </c>
      <c r="BH12" s="660"/>
      <c r="BI12" s="660"/>
      <c r="BJ12" s="660"/>
      <c r="BK12" s="660"/>
      <c r="BL12" s="660"/>
      <c r="BM12" s="660"/>
      <c r="BN12" s="661"/>
      <c r="BO12" s="662">
        <v>53.2</v>
      </c>
      <c r="BP12" s="662"/>
      <c r="BQ12" s="662"/>
      <c r="BR12" s="662"/>
      <c r="BS12" s="668" t="s">
        <v>122</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647753</v>
      </c>
      <c r="CS12" s="660"/>
      <c r="CT12" s="660"/>
      <c r="CU12" s="660"/>
      <c r="CV12" s="660"/>
      <c r="CW12" s="660"/>
      <c r="CX12" s="660"/>
      <c r="CY12" s="661"/>
      <c r="CZ12" s="662">
        <v>4</v>
      </c>
      <c r="DA12" s="662"/>
      <c r="DB12" s="662"/>
      <c r="DC12" s="662"/>
      <c r="DD12" s="668">
        <v>102210</v>
      </c>
      <c r="DE12" s="660"/>
      <c r="DF12" s="660"/>
      <c r="DG12" s="660"/>
      <c r="DH12" s="660"/>
      <c r="DI12" s="660"/>
      <c r="DJ12" s="660"/>
      <c r="DK12" s="660"/>
      <c r="DL12" s="660"/>
      <c r="DM12" s="660"/>
      <c r="DN12" s="660"/>
      <c r="DO12" s="660"/>
      <c r="DP12" s="661"/>
      <c r="DQ12" s="668">
        <v>132280</v>
      </c>
      <c r="DR12" s="660"/>
      <c r="DS12" s="660"/>
      <c r="DT12" s="660"/>
      <c r="DU12" s="660"/>
      <c r="DV12" s="660"/>
      <c r="DW12" s="660"/>
      <c r="DX12" s="660"/>
      <c r="DY12" s="660"/>
      <c r="DZ12" s="660"/>
      <c r="EA12" s="660"/>
      <c r="EB12" s="660"/>
      <c r="EC12" s="669"/>
    </row>
    <row r="13" spans="2:143" ht="11.25" customHeight="1" x14ac:dyDescent="0.15">
      <c r="B13" s="656" t="s">
        <v>245</v>
      </c>
      <c r="C13" s="657"/>
      <c r="D13" s="657"/>
      <c r="E13" s="657"/>
      <c r="F13" s="657"/>
      <c r="G13" s="657"/>
      <c r="H13" s="657"/>
      <c r="I13" s="657"/>
      <c r="J13" s="657"/>
      <c r="K13" s="657"/>
      <c r="L13" s="657"/>
      <c r="M13" s="657"/>
      <c r="N13" s="657"/>
      <c r="O13" s="657"/>
      <c r="P13" s="657"/>
      <c r="Q13" s="658"/>
      <c r="R13" s="659">
        <v>14972</v>
      </c>
      <c r="S13" s="660"/>
      <c r="T13" s="660"/>
      <c r="U13" s="660"/>
      <c r="V13" s="660"/>
      <c r="W13" s="660"/>
      <c r="X13" s="660"/>
      <c r="Y13" s="661"/>
      <c r="Z13" s="662">
        <v>0.1</v>
      </c>
      <c r="AA13" s="662"/>
      <c r="AB13" s="662"/>
      <c r="AC13" s="662"/>
      <c r="AD13" s="663">
        <v>14972</v>
      </c>
      <c r="AE13" s="663"/>
      <c r="AF13" s="663"/>
      <c r="AG13" s="663"/>
      <c r="AH13" s="663"/>
      <c r="AI13" s="663"/>
      <c r="AJ13" s="663"/>
      <c r="AK13" s="663"/>
      <c r="AL13" s="664">
        <v>0.2</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2525398</v>
      </c>
      <c r="BH13" s="660"/>
      <c r="BI13" s="660"/>
      <c r="BJ13" s="660"/>
      <c r="BK13" s="660"/>
      <c r="BL13" s="660"/>
      <c r="BM13" s="660"/>
      <c r="BN13" s="661"/>
      <c r="BO13" s="662">
        <v>52.8</v>
      </c>
      <c r="BP13" s="662"/>
      <c r="BQ13" s="662"/>
      <c r="BR13" s="662"/>
      <c r="BS13" s="668" t="s">
        <v>231</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1839462</v>
      </c>
      <c r="CS13" s="660"/>
      <c r="CT13" s="660"/>
      <c r="CU13" s="660"/>
      <c r="CV13" s="660"/>
      <c r="CW13" s="660"/>
      <c r="CX13" s="660"/>
      <c r="CY13" s="661"/>
      <c r="CZ13" s="662">
        <v>11.3</v>
      </c>
      <c r="DA13" s="662"/>
      <c r="DB13" s="662"/>
      <c r="DC13" s="662"/>
      <c r="DD13" s="668">
        <v>697647</v>
      </c>
      <c r="DE13" s="660"/>
      <c r="DF13" s="660"/>
      <c r="DG13" s="660"/>
      <c r="DH13" s="660"/>
      <c r="DI13" s="660"/>
      <c r="DJ13" s="660"/>
      <c r="DK13" s="660"/>
      <c r="DL13" s="660"/>
      <c r="DM13" s="660"/>
      <c r="DN13" s="660"/>
      <c r="DO13" s="660"/>
      <c r="DP13" s="661"/>
      <c r="DQ13" s="668">
        <v>1253445</v>
      </c>
      <c r="DR13" s="660"/>
      <c r="DS13" s="660"/>
      <c r="DT13" s="660"/>
      <c r="DU13" s="660"/>
      <c r="DV13" s="660"/>
      <c r="DW13" s="660"/>
      <c r="DX13" s="660"/>
      <c r="DY13" s="660"/>
      <c r="DZ13" s="660"/>
      <c r="EA13" s="660"/>
      <c r="EB13" s="660"/>
      <c r="EC13" s="669"/>
    </row>
    <row r="14" spans="2:143" ht="11.25" customHeight="1" x14ac:dyDescent="0.15">
      <c r="B14" s="656" t="s">
        <v>248</v>
      </c>
      <c r="C14" s="657"/>
      <c r="D14" s="657"/>
      <c r="E14" s="657"/>
      <c r="F14" s="657"/>
      <c r="G14" s="657"/>
      <c r="H14" s="657"/>
      <c r="I14" s="657"/>
      <c r="J14" s="657"/>
      <c r="K14" s="657"/>
      <c r="L14" s="657"/>
      <c r="M14" s="657"/>
      <c r="N14" s="657"/>
      <c r="O14" s="657"/>
      <c r="P14" s="657"/>
      <c r="Q14" s="658"/>
      <c r="R14" s="659" t="s">
        <v>231</v>
      </c>
      <c r="S14" s="660"/>
      <c r="T14" s="660"/>
      <c r="U14" s="660"/>
      <c r="V14" s="660"/>
      <c r="W14" s="660"/>
      <c r="X14" s="660"/>
      <c r="Y14" s="661"/>
      <c r="Z14" s="662" t="s">
        <v>231</v>
      </c>
      <c r="AA14" s="662"/>
      <c r="AB14" s="662"/>
      <c r="AC14" s="662"/>
      <c r="AD14" s="663" t="s">
        <v>231</v>
      </c>
      <c r="AE14" s="663"/>
      <c r="AF14" s="663"/>
      <c r="AG14" s="663"/>
      <c r="AH14" s="663"/>
      <c r="AI14" s="663"/>
      <c r="AJ14" s="663"/>
      <c r="AK14" s="663"/>
      <c r="AL14" s="664" t="s">
        <v>231</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94216</v>
      </c>
      <c r="BH14" s="660"/>
      <c r="BI14" s="660"/>
      <c r="BJ14" s="660"/>
      <c r="BK14" s="660"/>
      <c r="BL14" s="660"/>
      <c r="BM14" s="660"/>
      <c r="BN14" s="661"/>
      <c r="BO14" s="662">
        <v>2</v>
      </c>
      <c r="BP14" s="662"/>
      <c r="BQ14" s="662"/>
      <c r="BR14" s="662"/>
      <c r="BS14" s="668" t="s">
        <v>122</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708366</v>
      </c>
      <c r="CS14" s="660"/>
      <c r="CT14" s="660"/>
      <c r="CU14" s="660"/>
      <c r="CV14" s="660"/>
      <c r="CW14" s="660"/>
      <c r="CX14" s="660"/>
      <c r="CY14" s="661"/>
      <c r="CZ14" s="662">
        <v>4.4000000000000004</v>
      </c>
      <c r="DA14" s="662"/>
      <c r="DB14" s="662"/>
      <c r="DC14" s="662"/>
      <c r="DD14" s="668">
        <v>2473</v>
      </c>
      <c r="DE14" s="660"/>
      <c r="DF14" s="660"/>
      <c r="DG14" s="660"/>
      <c r="DH14" s="660"/>
      <c r="DI14" s="660"/>
      <c r="DJ14" s="660"/>
      <c r="DK14" s="660"/>
      <c r="DL14" s="660"/>
      <c r="DM14" s="660"/>
      <c r="DN14" s="660"/>
      <c r="DO14" s="660"/>
      <c r="DP14" s="661"/>
      <c r="DQ14" s="668">
        <v>706595</v>
      </c>
      <c r="DR14" s="660"/>
      <c r="DS14" s="660"/>
      <c r="DT14" s="660"/>
      <c r="DU14" s="660"/>
      <c r="DV14" s="660"/>
      <c r="DW14" s="660"/>
      <c r="DX14" s="660"/>
      <c r="DY14" s="660"/>
      <c r="DZ14" s="660"/>
      <c r="EA14" s="660"/>
      <c r="EB14" s="660"/>
      <c r="EC14" s="669"/>
    </row>
    <row r="15" spans="2:143" ht="11.25" customHeight="1" x14ac:dyDescent="0.15">
      <c r="B15" s="656" t="s">
        <v>251</v>
      </c>
      <c r="C15" s="657"/>
      <c r="D15" s="657"/>
      <c r="E15" s="657"/>
      <c r="F15" s="657"/>
      <c r="G15" s="657"/>
      <c r="H15" s="657"/>
      <c r="I15" s="657"/>
      <c r="J15" s="657"/>
      <c r="K15" s="657"/>
      <c r="L15" s="657"/>
      <c r="M15" s="657"/>
      <c r="N15" s="657"/>
      <c r="O15" s="657"/>
      <c r="P15" s="657"/>
      <c r="Q15" s="658"/>
      <c r="R15" s="659">
        <v>39427</v>
      </c>
      <c r="S15" s="660"/>
      <c r="T15" s="660"/>
      <c r="U15" s="660"/>
      <c r="V15" s="660"/>
      <c r="W15" s="660"/>
      <c r="X15" s="660"/>
      <c r="Y15" s="661"/>
      <c r="Z15" s="662">
        <v>0.2</v>
      </c>
      <c r="AA15" s="662"/>
      <c r="AB15" s="662"/>
      <c r="AC15" s="662"/>
      <c r="AD15" s="663">
        <v>39427</v>
      </c>
      <c r="AE15" s="663"/>
      <c r="AF15" s="663"/>
      <c r="AG15" s="663"/>
      <c r="AH15" s="663"/>
      <c r="AI15" s="663"/>
      <c r="AJ15" s="663"/>
      <c r="AK15" s="663"/>
      <c r="AL15" s="664">
        <v>0.4</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212004</v>
      </c>
      <c r="BH15" s="660"/>
      <c r="BI15" s="660"/>
      <c r="BJ15" s="660"/>
      <c r="BK15" s="660"/>
      <c r="BL15" s="660"/>
      <c r="BM15" s="660"/>
      <c r="BN15" s="661"/>
      <c r="BO15" s="662">
        <v>4.4000000000000004</v>
      </c>
      <c r="BP15" s="662"/>
      <c r="BQ15" s="662"/>
      <c r="BR15" s="662"/>
      <c r="BS15" s="668" t="s">
        <v>231</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1193451</v>
      </c>
      <c r="CS15" s="660"/>
      <c r="CT15" s="660"/>
      <c r="CU15" s="660"/>
      <c r="CV15" s="660"/>
      <c r="CW15" s="660"/>
      <c r="CX15" s="660"/>
      <c r="CY15" s="661"/>
      <c r="CZ15" s="662">
        <v>7.4</v>
      </c>
      <c r="DA15" s="662"/>
      <c r="DB15" s="662"/>
      <c r="DC15" s="662"/>
      <c r="DD15" s="668">
        <v>329591</v>
      </c>
      <c r="DE15" s="660"/>
      <c r="DF15" s="660"/>
      <c r="DG15" s="660"/>
      <c r="DH15" s="660"/>
      <c r="DI15" s="660"/>
      <c r="DJ15" s="660"/>
      <c r="DK15" s="660"/>
      <c r="DL15" s="660"/>
      <c r="DM15" s="660"/>
      <c r="DN15" s="660"/>
      <c r="DO15" s="660"/>
      <c r="DP15" s="661"/>
      <c r="DQ15" s="668">
        <v>861741</v>
      </c>
      <c r="DR15" s="660"/>
      <c r="DS15" s="660"/>
      <c r="DT15" s="660"/>
      <c r="DU15" s="660"/>
      <c r="DV15" s="660"/>
      <c r="DW15" s="660"/>
      <c r="DX15" s="660"/>
      <c r="DY15" s="660"/>
      <c r="DZ15" s="660"/>
      <c r="EA15" s="660"/>
      <c r="EB15" s="660"/>
      <c r="EC15" s="669"/>
    </row>
    <row r="16" spans="2:143" ht="11.25" customHeight="1" x14ac:dyDescent="0.15">
      <c r="B16" s="656" t="s">
        <v>254</v>
      </c>
      <c r="C16" s="657"/>
      <c r="D16" s="657"/>
      <c r="E16" s="657"/>
      <c r="F16" s="657"/>
      <c r="G16" s="657"/>
      <c r="H16" s="657"/>
      <c r="I16" s="657"/>
      <c r="J16" s="657"/>
      <c r="K16" s="657"/>
      <c r="L16" s="657"/>
      <c r="M16" s="657"/>
      <c r="N16" s="657"/>
      <c r="O16" s="657"/>
      <c r="P16" s="657"/>
      <c r="Q16" s="658"/>
      <c r="R16" s="659" t="s">
        <v>231</v>
      </c>
      <c r="S16" s="660"/>
      <c r="T16" s="660"/>
      <c r="U16" s="660"/>
      <c r="V16" s="660"/>
      <c r="W16" s="660"/>
      <c r="X16" s="660"/>
      <c r="Y16" s="661"/>
      <c r="Z16" s="662" t="s">
        <v>231</v>
      </c>
      <c r="AA16" s="662"/>
      <c r="AB16" s="662"/>
      <c r="AC16" s="662"/>
      <c r="AD16" s="663" t="s">
        <v>231</v>
      </c>
      <c r="AE16" s="663"/>
      <c r="AF16" s="663"/>
      <c r="AG16" s="663"/>
      <c r="AH16" s="663"/>
      <c r="AI16" s="663"/>
      <c r="AJ16" s="663"/>
      <c r="AK16" s="663"/>
      <c r="AL16" s="664" t="s">
        <v>231</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231</v>
      </c>
      <c r="BH16" s="660"/>
      <c r="BI16" s="660"/>
      <c r="BJ16" s="660"/>
      <c r="BK16" s="660"/>
      <c r="BL16" s="660"/>
      <c r="BM16" s="660"/>
      <c r="BN16" s="661"/>
      <c r="BO16" s="662" t="s">
        <v>231</v>
      </c>
      <c r="BP16" s="662"/>
      <c r="BQ16" s="662"/>
      <c r="BR16" s="662"/>
      <c r="BS16" s="668" t="s">
        <v>122</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v>16853</v>
      </c>
      <c r="CS16" s="660"/>
      <c r="CT16" s="660"/>
      <c r="CU16" s="660"/>
      <c r="CV16" s="660"/>
      <c r="CW16" s="660"/>
      <c r="CX16" s="660"/>
      <c r="CY16" s="661"/>
      <c r="CZ16" s="662">
        <v>0.1</v>
      </c>
      <c r="DA16" s="662"/>
      <c r="DB16" s="662"/>
      <c r="DC16" s="662"/>
      <c r="DD16" s="668" t="s">
        <v>231</v>
      </c>
      <c r="DE16" s="660"/>
      <c r="DF16" s="660"/>
      <c r="DG16" s="660"/>
      <c r="DH16" s="660"/>
      <c r="DI16" s="660"/>
      <c r="DJ16" s="660"/>
      <c r="DK16" s="660"/>
      <c r="DL16" s="660"/>
      <c r="DM16" s="660"/>
      <c r="DN16" s="660"/>
      <c r="DO16" s="660"/>
      <c r="DP16" s="661"/>
      <c r="DQ16" s="668">
        <v>4711</v>
      </c>
      <c r="DR16" s="660"/>
      <c r="DS16" s="660"/>
      <c r="DT16" s="660"/>
      <c r="DU16" s="660"/>
      <c r="DV16" s="660"/>
      <c r="DW16" s="660"/>
      <c r="DX16" s="660"/>
      <c r="DY16" s="660"/>
      <c r="DZ16" s="660"/>
      <c r="EA16" s="660"/>
      <c r="EB16" s="660"/>
      <c r="EC16" s="669"/>
    </row>
    <row r="17" spans="2:133" ht="11.25" customHeight="1" x14ac:dyDescent="0.15">
      <c r="B17" s="656" t="s">
        <v>257</v>
      </c>
      <c r="C17" s="657"/>
      <c r="D17" s="657"/>
      <c r="E17" s="657"/>
      <c r="F17" s="657"/>
      <c r="G17" s="657"/>
      <c r="H17" s="657"/>
      <c r="I17" s="657"/>
      <c r="J17" s="657"/>
      <c r="K17" s="657"/>
      <c r="L17" s="657"/>
      <c r="M17" s="657"/>
      <c r="N17" s="657"/>
      <c r="O17" s="657"/>
      <c r="P17" s="657"/>
      <c r="Q17" s="658"/>
      <c r="R17" s="659">
        <v>14540</v>
      </c>
      <c r="S17" s="660"/>
      <c r="T17" s="660"/>
      <c r="U17" s="660"/>
      <c r="V17" s="660"/>
      <c r="W17" s="660"/>
      <c r="X17" s="660"/>
      <c r="Y17" s="661"/>
      <c r="Z17" s="662">
        <v>0.1</v>
      </c>
      <c r="AA17" s="662"/>
      <c r="AB17" s="662"/>
      <c r="AC17" s="662"/>
      <c r="AD17" s="663">
        <v>14540</v>
      </c>
      <c r="AE17" s="663"/>
      <c r="AF17" s="663"/>
      <c r="AG17" s="663"/>
      <c r="AH17" s="663"/>
      <c r="AI17" s="663"/>
      <c r="AJ17" s="663"/>
      <c r="AK17" s="663"/>
      <c r="AL17" s="664">
        <v>0.2</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231</v>
      </c>
      <c r="BH17" s="660"/>
      <c r="BI17" s="660"/>
      <c r="BJ17" s="660"/>
      <c r="BK17" s="660"/>
      <c r="BL17" s="660"/>
      <c r="BM17" s="660"/>
      <c r="BN17" s="661"/>
      <c r="BO17" s="662" t="s">
        <v>122</v>
      </c>
      <c r="BP17" s="662"/>
      <c r="BQ17" s="662"/>
      <c r="BR17" s="662"/>
      <c r="BS17" s="668" t="s">
        <v>231</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1935026</v>
      </c>
      <c r="CS17" s="660"/>
      <c r="CT17" s="660"/>
      <c r="CU17" s="660"/>
      <c r="CV17" s="660"/>
      <c r="CW17" s="660"/>
      <c r="CX17" s="660"/>
      <c r="CY17" s="661"/>
      <c r="CZ17" s="662">
        <v>11.9</v>
      </c>
      <c r="DA17" s="662"/>
      <c r="DB17" s="662"/>
      <c r="DC17" s="662"/>
      <c r="DD17" s="668" t="s">
        <v>231</v>
      </c>
      <c r="DE17" s="660"/>
      <c r="DF17" s="660"/>
      <c r="DG17" s="660"/>
      <c r="DH17" s="660"/>
      <c r="DI17" s="660"/>
      <c r="DJ17" s="660"/>
      <c r="DK17" s="660"/>
      <c r="DL17" s="660"/>
      <c r="DM17" s="660"/>
      <c r="DN17" s="660"/>
      <c r="DO17" s="660"/>
      <c r="DP17" s="661"/>
      <c r="DQ17" s="668">
        <v>1836481</v>
      </c>
      <c r="DR17" s="660"/>
      <c r="DS17" s="660"/>
      <c r="DT17" s="660"/>
      <c r="DU17" s="660"/>
      <c r="DV17" s="660"/>
      <c r="DW17" s="660"/>
      <c r="DX17" s="660"/>
      <c r="DY17" s="660"/>
      <c r="DZ17" s="660"/>
      <c r="EA17" s="660"/>
      <c r="EB17" s="660"/>
      <c r="EC17" s="669"/>
    </row>
    <row r="18" spans="2:133" ht="11.25" customHeight="1" x14ac:dyDescent="0.15">
      <c r="B18" s="656" t="s">
        <v>260</v>
      </c>
      <c r="C18" s="657"/>
      <c r="D18" s="657"/>
      <c r="E18" s="657"/>
      <c r="F18" s="657"/>
      <c r="G18" s="657"/>
      <c r="H18" s="657"/>
      <c r="I18" s="657"/>
      <c r="J18" s="657"/>
      <c r="K18" s="657"/>
      <c r="L18" s="657"/>
      <c r="M18" s="657"/>
      <c r="N18" s="657"/>
      <c r="O18" s="657"/>
      <c r="P18" s="657"/>
      <c r="Q18" s="658"/>
      <c r="R18" s="659">
        <v>4557165</v>
      </c>
      <c r="S18" s="660"/>
      <c r="T18" s="660"/>
      <c r="U18" s="660"/>
      <c r="V18" s="660"/>
      <c r="W18" s="660"/>
      <c r="X18" s="660"/>
      <c r="Y18" s="661"/>
      <c r="Z18" s="662">
        <v>27.7</v>
      </c>
      <c r="AA18" s="662"/>
      <c r="AB18" s="662"/>
      <c r="AC18" s="662"/>
      <c r="AD18" s="663">
        <v>3831066</v>
      </c>
      <c r="AE18" s="663"/>
      <c r="AF18" s="663"/>
      <c r="AG18" s="663"/>
      <c r="AH18" s="663"/>
      <c r="AI18" s="663"/>
      <c r="AJ18" s="663"/>
      <c r="AK18" s="663"/>
      <c r="AL18" s="664">
        <v>41.7</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231</v>
      </c>
      <c r="BH18" s="660"/>
      <c r="BI18" s="660"/>
      <c r="BJ18" s="660"/>
      <c r="BK18" s="660"/>
      <c r="BL18" s="660"/>
      <c r="BM18" s="660"/>
      <c r="BN18" s="661"/>
      <c r="BO18" s="662" t="s">
        <v>122</v>
      </c>
      <c r="BP18" s="662"/>
      <c r="BQ18" s="662"/>
      <c r="BR18" s="662"/>
      <c r="BS18" s="668" t="s">
        <v>231</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231</v>
      </c>
      <c r="DA18" s="662"/>
      <c r="DB18" s="662"/>
      <c r="DC18" s="662"/>
      <c r="DD18" s="668" t="s">
        <v>122</v>
      </c>
      <c r="DE18" s="660"/>
      <c r="DF18" s="660"/>
      <c r="DG18" s="660"/>
      <c r="DH18" s="660"/>
      <c r="DI18" s="660"/>
      <c r="DJ18" s="660"/>
      <c r="DK18" s="660"/>
      <c r="DL18" s="660"/>
      <c r="DM18" s="660"/>
      <c r="DN18" s="660"/>
      <c r="DO18" s="660"/>
      <c r="DP18" s="661"/>
      <c r="DQ18" s="668" t="s">
        <v>231</v>
      </c>
      <c r="DR18" s="660"/>
      <c r="DS18" s="660"/>
      <c r="DT18" s="660"/>
      <c r="DU18" s="660"/>
      <c r="DV18" s="660"/>
      <c r="DW18" s="660"/>
      <c r="DX18" s="660"/>
      <c r="DY18" s="660"/>
      <c r="DZ18" s="660"/>
      <c r="EA18" s="660"/>
      <c r="EB18" s="660"/>
      <c r="EC18" s="669"/>
    </row>
    <row r="19" spans="2:133" ht="11.25" customHeight="1" x14ac:dyDescent="0.15">
      <c r="B19" s="656" t="s">
        <v>263</v>
      </c>
      <c r="C19" s="657"/>
      <c r="D19" s="657"/>
      <c r="E19" s="657"/>
      <c r="F19" s="657"/>
      <c r="G19" s="657"/>
      <c r="H19" s="657"/>
      <c r="I19" s="657"/>
      <c r="J19" s="657"/>
      <c r="K19" s="657"/>
      <c r="L19" s="657"/>
      <c r="M19" s="657"/>
      <c r="N19" s="657"/>
      <c r="O19" s="657"/>
      <c r="P19" s="657"/>
      <c r="Q19" s="658"/>
      <c r="R19" s="659">
        <v>3831066</v>
      </c>
      <c r="S19" s="660"/>
      <c r="T19" s="660"/>
      <c r="U19" s="660"/>
      <c r="V19" s="660"/>
      <c r="W19" s="660"/>
      <c r="X19" s="660"/>
      <c r="Y19" s="661"/>
      <c r="Z19" s="662">
        <v>23.3</v>
      </c>
      <c r="AA19" s="662"/>
      <c r="AB19" s="662"/>
      <c r="AC19" s="662"/>
      <c r="AD19" s="663">
        <v>3831066</v>
      </c>
      <c r="AE19" s="663"/>
      <c r="AF19" s="663"/>
      <c r="AG19" s="663"/>
      <c r="AH19" s="663"/>
      <c r="AI19" s="663"/>
      <c r="AJ19" s="663"/>
      <c r="AK19" s="663"/>
      <c r="AL19" s="664">
        <v>41.7</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v>267005</v>
      </c>
      <c r="BH19" s="660"/>
      <c r="BI19" s="660"/>
      <c r="BJ19" s="660"/>
      <c r="BK19" s="660"/>
      <c r="BL19" s="660"/>
      <c r="BM19" s="660"/>
      <c r="BN19" s="661"/>
      <c r="BO19" s="662">
        <v>5.6</v>
      </c>
      <c r="BP19" s="662"/>
      <c r="BQ19" s="662"/>
      <c r="BR19" s="662"/>
      <c r="BS19" s="668" t="s">
        <v>122</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231</v>
      </c>
      <c r="DA19" s="662"/>
      <c r="DB19" s="662"/>
      <c r="DC19" s="662"/>
      <c r="DD19" s="668" t="s">
        <v>231</v>
      </c>
      <c r="DE19" s="660"/>
      <c r="DF19" s="660"/>
      <c r="DG19" s="660"/>
      <c r="DH19" s="660"/>
      <c r="DI19" s="660"/>
      <c r="DJ19" s="660"/>
      <c r="DK19" s="660"/>
      <c r="DL19" s="660"/>
      <c r="DM19" s="660"/>
      <c r="DN19" s="660"/>
      <c r="DO19" s="660"/>
      <c r="DP19" s="661"/>
      <c r="DQ19" s="668" t="s">
        <v>231</v>
      </c>
      <c r="DR19" s="660"/>
      <c r="DS19" s="660"/>
      <c r="DT19" s="660"/>
      <c r="DU19" s="660"/>
      <c r="DV19" s="660"/>
      <c r="DW19" s="660"/>
      <c r="DX19" s="660"/>
      <c r="DY19" s="660"/>
      <c r="DZ19" s="660"/>
      <c r="EA19" s="660"/>
      <c r="EB19" s="660"/>
      <c r="EC19" s="669"/>
    </row>
    <row r="20" spans="2:133" ht="11.25" customHeight="1" x14ac:dyDescent="0.15">
      <c r="B20" s="656" t="s">
        <v>266</v>
      </c>
      <c r="C20" s="657"/>
      <c r="D20" s="657"/>
      <c r="E20" s="657"/>
      <c r="F20" s="657"/>
      <c r="G20" s="657"/>
      <c r="H20" s="657"/>
      <c r="I20" s="657"/>
      <c r="J20" s="657"/>
      <c r="K20" s="657"/>
      <c r="L20" s="657"/>
      <c r="M20" s="657"/>
      <c r="N20" s="657"/>
      <c r="O20" s="657"/>
      <c r="P20" s="657"/>
      <c r="Q20" s="658"/>
      <c r="R20" s="659">
        <v>726099</v>
      </c>
      <c r="S20" s="660"/>
      <c r="T20" s="660"/>
      <c r="U20" s="660"/>
      <c r="V20" s="660"/>
      <c r="W20" s="660"/>
      <c r="X20" s="660"/>
      <c r="Y20" s="661"/>
      <c r="Z20" s="662">
        <v>4.4000000000000004</v>
      </c>
      <c r="AA20" s="662"/>
      <c r="AB20" s="662"/>
      <c r="AC20" s="662"/>
      <c r="AD20" s="663" t="s">
        <v>231</v>
      </c>
      <c r="AE20" s="663"/>
      <c r="AF20" s="663"/>
      <c r="AG20" s="663"/>
      <c r="AH20" s="663"/>
      <c r="AI20" s="663"/>
      <c r="AJ20" s="663"/>
      <c r="AK20" s="663"/>
      <c r="AL20" s="664" t="s">
        <v>122</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v>267005</v>
      </c>
      <c r="BH20" s="660"/>
      <c r="BI20" s="660"/>
      <c r="BJ20" s="660"/>
      <c r="BK20" s="660"/>
      <c r="BL20" s="660"/>
      <c r="BM20" s="660"/>
      <c r="BN20" s="661"/>
      <c r="BO20" s="662">
        <v>5.6</v>
      </c>
      <c r="BP20" s="662"/>
      <c r="BQ20" s="662"/>
      <c r="BR20" s="662"/>
      <c r="BS20" s="668" t="s">
        <v>231</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16222878</v>
      </c>
      <c r="CS20" s="660"/>
      <c r="CT20" s="660"/>
      <c r="CU20" s="660"/>
      <c r="CV20" s="660"/>
      <c r="CW20" s="660"/>
      <c r="CX20" s="660"/>
      <c r="CY20" s="661"/>
      <c r="CZ20" s="662">
        <v>100</v>
      </c>
      <c r="DA20" s="662"/>
      <c r="DB20" s="662"/>
      <c r="DC20" s="662"/>
      <c r="DD20" s="668">
        <v>1669379</v>
      </c>
      <c r="DE20" s="660"/>
      <c r="DF20" s="660"/>
      <c r="DG20" s="660"/>
      <c r="DH20" s="660"/>
      <c r="DI20" s="660"/>
      <c r="DJ20" s="660"/>
      <c r="DK20" s="660"/>
      <c r="DL20" s="660"/>
      <c r="DM20" s="660"/>
      <c r="DN20" s="660"/>
      <c r="DO20" s="660"/>
      <c r="DP20" s="661"/>
      <c r="DQ20" s="668">
        <v>11083283</v>
      </c>
      <c r="DR20" s="660"/>
      <c r="DS20" s="660"/>
      <c r="DT20" s="660"/>
      <c r="DU20" s="660"/>
      <c r="DV20" s="660"/>
      <c r="DW20" s="660"/>
      <c r="DX20" s="660"/>
      <c r="DY20" s="660"/>
      <c r="DZ20" s="660"/>
      <c r="EA20" s="660"/>
      <c r="EB20" s="660"/>
      <c r="EC20" s="669"/>
    </row>
    <row r="21" spans="2:133" ht="11.25" customHeight="1" x14ac:dyDescent="0.15">
      <c r="B21" s="656" t="s">
        <v>269</v>
      </c>
      <c r="C21" s="657"/>
      <c r="D21" s="657"/>
      <c r="E21" s="657"/>
      <c r="F21" s="657"/>
      <c r="G21" s="657"/>
      <c r="H21" s="657"/>
      <c r="I21" s="657"/>
      <c r="J21" s="657"/>
      <c r="K21" s="657"/>
      <c r="L21" s="657"/>
      <c r="M21" s="657"/>
      <c r="N21" s="657"/>
      <c r="O21" s="657"/>
      <c r="P21" s="657"/>
      <c r="Q21" s="658"/>
      <c r="R21" s="659" t="s">
        <v>231</v>
      </c>
      <c r="S21" s="660"/>
      <c r="T21" s="660"/>
      <c r="U21" s="660"/>
      <c r="V21" s="660"/>
      <c r="W21" s="660"/>
      <c r="X21" s="660"/>
      <c r="Y21" s="661"/>
      <c r="Z21" s="662" t="s">
        <v>122</v>
      </c>
      <c r="AA21" s="662"/>
      <c r="AB21" s="662"/>
      <c r="AC21" s="662"/>
      <c r="AD21" s="663" t="s">
        <v>231</v>
      </c>
      <c r="AE21" s="663"/>
      <c r="AF21" s="663"/>
      <c r="AG21" s="663"/>
      <c r="AH21" s="663"/>
      <c r="AI21" s="663"/>
      <c r="AJ21" s="663"/>
      <c r="AK21" s="663"/>
      <c r="AL21" s="664" t="s">
        <v>122</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231</v>
      </c>
      <c r="BH21" s="660"/>
      <c r="BI21" s="660"/>
      <c r="BJ21" s="660"/>
      <c r="BK21" s="660"/>
      <c r="BL21" s="660"/>
      <c r="BM21" s="660"/>
      <c r="BN21" s="661"/>
      <c r="BO21" s="662" t="s">
        <v>122</v>
      </c>
      <c r="BP21" s="662"/>
      <c r="BQ21" s="662"/>
      <c r="BR21" s="662"/>
      <c r="BS21" s="668" t="s">
        <v>231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271</v>
      </c>
      <c r="C22" s="657"/>
      <c r="D22" s="657"/>
      <c r="E22" s="657"/>
      <c r="F22" s="657"/>
      <c r="G22" s="657"/>
      <c r="H22" s="657"/>
      <c r="I22" s="657"/>
      <c r="J22" s="657"/>
      <c r="K22" s="657"/>
      <c r="L22" s="657"/>
      <c r="M22" s="657"/>
      <c r="N22" s="657"/>
      <c r="O22" s="657"/>
      <c r="P22" s="657"/>
      <c r="Q22" s="658"/>
      <c r="R22" s="659">
        <v>10157780</v>
      </c>
      <c r="S22" s="660"/>
      <c r="T22" s="660"/>
      <c r="U22" s="660"/>
      <c r="V22" s="660"/>
      <c r="W22" s="660"/>
      <c r="X22" s="660"/>
      <c r="Y22" s="661"/>
      <c r="Z22" s="662">
        <v>61.8</v>
      </c>
      <c r="AA22" s="662"/>
      <c r="AB22" s="662"/>
      <c r="AC22" s="662"/>
      <c r="AD22" s="663">
        <v>9164676</v>
      </c>
      <c r="AE22" s="663"/>
      <c r="AF22" s="663"/>
      <c r="AG22" s="663"/>
      <c r="AH22" s="663"/>
      <c r="AI22" s="663"/>
      <c r="AJ22" s="663"/>
      <c r="AK22" s="663"/>
      <c r="AL22" s="664">
        <v>99.7</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231</v>
      </c>
      <c r="BH22" s="660"/>
      <c r="BI22" s="660"/>
      <c r="BJ22" s="660"/>
      <c r="BK22" s="660"/>
      <c r="BL22" s="660"/>
      <c r="BM22" s="660"/>
      <c r="BN22" s="661"/>
      <c r="BO22" s="662" t="s">
        <v>122</v>
      </c>
      <c r="BP22" s="662"/>
      <c r="BQ22" s="662"/>
      <c r="BR22" s="662"/>
      <c r="BS22" s="668" t="s">
        <v>231</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274</v>
      </c>
      <c r="C23" s="657"/>
      <c r="D23" s="657"/>
      <c r="E23" s="657"/>
      <c r="F23" s="657"/>
      <c r="G23" s="657"/>
      <c r="H23" s="657"/>
      <c r="I23" s="657"/>
      <c r="J23" s="657"/>
      <c r="K23" s="657"/>
      <c r="L23" s="657"/>
      <c r="M23" s="657"/>
      <c r="N23" s="657"/>
      <c r="O23" s="657"/>
      <c r="P23" s="657"/>
      <c r="Q23" s="658"/>
      <c r="R23" s="659">
        <v>4358</v>
      </c>
      <c r="S23" s="660"/>
      <c r="T23" s="660"/>
      <c r="U23" s="660"/>
      <c r="V23" s="660"/>
      <c r="W23" s="660"/>
      <c r="X23" s="660"/>
      <c r="Y23" s="661"/>
      <c r="Z23" s="662">
        <v>0</v>
      </c>
      <c r="AA23" s="662"/>
      <c r="AB23" s="662"/>
      <c r="AC23" s="662"/>
      <c r="AD23" s="663">
        <v>4358</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v>267005</v>
      </c>
      <c r="BH23" s="660"/>
      <c r="BI23" s="660"/>
      <c r="BJ23" s="660"/>
      <c r="BK23" s="660"/>
      <c r="BL23" s="660"/>
      <c r="BM23" s="660"/>
      <c r="BN23" s="661"/>
      <c r="BO23" s="662">
        <v>5.6</v>
      </c>
      <c r="BP23" s="662"/>
      <c r="BQ23" s="662"/>
      <c r="BR23" s="662"/>
      <c r="BS23" s="668" t="s">
        <v>231</v>
      </c>
      <c r="BT23" s="660"/>
      <c r="BU23" s="660"/>
      <c r="BV23" s="660"/>
      <c r="BW23" s="660"/>
      <c r="BX23" s="660"/>
      <c r="BY23" s="660"/>
      <c r="BZ23" s="660"/>
      <c r="CA23" s="660"/>
      <c r="CB23" s="669"/>
      <c r="CD23" s="641" t="s">
        <v>214</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x14ac:dyDescent="0.15">
      <c r="B24" s="656" t="s">
        <v>281</v>
      </c>
      <c r="C24" s="657"/>
      <c r="D24" s="657"/>
      <c r="E24" s="657"/>
      <c r="F24" s="657"/>
      <c r="G24" s="657"/>
      <c r="H24" s="657"/>
      <c r="I24" s="657"/>
      <c r="J24" s="657"/>
      <c r="K24" s="657"/>
      <c r="L24" s="657"/>
      <c r="M24" s="657"/>
      <c r="N24" s="657"/>
      <c r="O24" s="657"/>
      <c r="P24" s="657"/>
      <c r="Q24" s="658"/>
      <c r="R24" s="659">
        <v>251168</v>
      </c>
      <c r="S24" s="660"/>
      <c r="T24" s="660"/>
      <c r="U24" s="660"/>
      <c r="V24" s="660"/>
      <c r="W24" s="660"/>
      <c r="X24" s="660"/>
      <c r="Y24" s="661"/>
      <c r="Z24" s="662">
        <v>1.5</v>
      </c>
      <c r="AA24" s="662"/>
      <c r="AB24" s="662"/>
      <c r="AC24" s="662"/>
      <c r="AD24" s="663" t="s">
        <v>231</v>
      </c>
      <c r="AE24" s="663"/>
      <c r="AF24" s="663"/>
      <c r="AG24" s="663"/>
      <c r="AH24" s="663"/>
      <c r="AI24" s="663"/>
      <c r="AJ24" s="663"/>
      <c r="AK24" s="663"/>
      <c r="AL24" s="664" t="s">
        <v>231</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231</v>
      </c>
      <c r="BP24" s="662"/>
      <c r="BQ24" s="662"/>
      <c r="BR24" s="662"/>
      <c r="BS24" s="668" t="s">
        <v>231</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7538824</v>
      </c>
      <c r="CS24" s="649"/>
      <c r="CT24" s="649"/>
      <c r="CU24" s="649"/>
      <c r="CV24" s="649"/>
      <c r="CW24" s="649"/>
      <c r="CX24" s="649"/>
      <c r="CY24" s="650"/>
      <c r="CZ24" s="653">
        <v>46.5</v>
      </c>
      <c r="DA24" s="654"/>
      <c r="DB24" s="654"/>
      <c r="DC24" s="673"/>
      <c r="DD24" s="692">
        <v>5173448</v>
      </c>
      <c r="DE24" s="649"/>
      <c r="DF24" s="649"/>
      <c r="DG24" s="649"/>
      <c r="DH24" s="649"/>
      <c r="DI24" s="649"/>
      <c r="DJ24" s="649"/>
      <c r="DK24" s="650"/>
      <c r="DL24" s="692">
        <v>5092319</v>
      </c>
      <c r="DM24" s="649"/>
      <c r="DN24" s="649"/>
      <c r="DO24" s="649"/>
      <c r="DP24" s="649"/>
      <c r="DQ24" s="649"/>
      <c r="DR24" s="649"/>
      <c r="DS24" s="649"/>
      <c r="DT24" s="649"/>
      <c r="DU24" s="649"/>
      <c r="DV24" s="650"/>
      <c r="DW24" s="653">
        <v>52.2</v>
      </c>
      <c r="DX24" s="654"/>
      <c r="DY24" s="654"/>
      <c r="DZ24" s="654"/>
      <c r="EA24" s="654"/>
      <c r="EB24" s="654"/>
      <c r="EC24" s="655"/>
    </row>
    <row r="25" spans="2:133" ht="11.25" customHeight="1" x14ac:dyDescent="0.15">
      <c r="B25" s="656" t="s">
        <v>284</v>
      </c>
      <c r="C25" s="657"/>
      <c r="D25" s="657"/>
      <c r="E25" s="657"/>
      <c r="F25" s="657"/>
      <c r="G25" s="657"/>
      <c r="H25" s="657"/>
      <c r="I25" s="657"/>
      <c r="J25" s="657"/>
      <c r="K25" s="657"/>
      <c r="L25" s="657"/>
      <c r="M25" s="657"/>
      <c r="N25" s="657"/>
      <c r="O25" s="657"/>
      <c r="P25" s="657"/>
      <c r="Q25" s="658"/>
      <c r="R25" s="659">
        <v>200322</v>
      </c>
      <c r="S25" s="660"/>
      <c r="T25" s="660"/>
      <c r="U25" s="660"/>
      <c r="V25" s="660"/>
      <c r="W25" s="660"/>
      <c r="X25" s="660"/>
      <c r="Y25" s="661"/>
      <c r="Z25" s="662">
        <v>1.2</v>
      </c>
      <c r="AA25" s="662"/>
      <c r="AB25" s="662"/>
      <c r="AC25" s="662"/>
      <c r="AD25" s="663">
        <v>13545</v>
      </c>
      <c r="AE25" s="663"/>
      <c r="AF25" s="663"/>
      <c r="AG25" s="663"/>
      <c r="AH25" s="663"/>
      <c r="AI25" s="663"/>
      <c r="AJ25" s="663"/>
      <c r="AK25" s="663"/>
      <c r="AL25" s="664">
        <v>0.1</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231</v>
      </c>
      <c r="BP25" s="662"/>
      <c r="BQ25" s="662"/>
      <c r="BR25" s="662"/>
      <c r="BS25" s="668" t="s">
        <v>122</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2554182</v>
      </c>
      <c r="CS25" s="695"/>
      <c r="CT25" s="695"/>
      <c r="CU25" s="695"/>
      <c r="CV25" s="695"/>
      <c r="CW25" s="695"/>
      <c r="CX25" s="695"/>
      <c r="CY25" s="696"/>
      <c r="CZ25" s="664">
        <v>15.7</v>
      </c>
      <c r="DA25" s="693"/>
      <c r="DB25" s="693"/>
      <c r="DC25" s="697"/>
      <c r="DD25" s="668">
        <v>2384450</v>
      </c>
      <c r="DE25" s="695"/>
      <c r="DF25" s="695"/>
      <c r="DG25" s="695"/>
      <c r="DH25" s="695"/>
      <c r="DI25" s="695"/>
      <c r="DJ25" s="695"/>
      <c r="DK25" s="696"/>
      <c r="DL25" s="668">
        <v>2305672</v>
      </c>
      <c r="DM25" s="695"/>
      <c r="DN25" s="695"/>
      <c r="DO25" s="695"/>
      <c r="DP25" s="695"/>
      <c r="DQ25" s="695"/>
      <c r="DR25" s="695"/>
      <c r="DS25" s="695"/>
      <c r="DT25" s="695"/>
      <c r="DU25" s="695"/>
      <c r="DV25" s="696"/>
      <c r="DW25" s="664">
        <v>23.6</v>
      </c>
      <c r="DX25" s="693"/>
      <c r="DY25" s="693"/>
      <c r="DZ25" s="693"/>
      <c r="EA25" s="693"/>
      <c r="EB25" s="693"/>
      <c r="EC25" s="694"/>
    </row>
    <row r="26" spans="2:133" ht="11.25" customHeight="1" x14ac:dyDescent="0.15">
      <c r="B26" s="656" t="s">
        <v>287</v>
      </c>
      <c r="C26" s="657"/>
      <c r="D26" s="657"/>
      <c r="E26" s="657"/>
      <c r="F26" s="657"/>
      <c r="G26" s="657"/>
      <c r="H26" s="657"/>
      <c r="I26" s="657"/>
      <c r="J26" s="657"/>
      <c r="K26" s="657"/>
      <c r="L26" s="657"/>
      <c r="M26" s="657"/>
      <c r="N26" s="657"/>
      <c r="O26" s="657"/>
      <c r="P26" s="657"/>
      <c r="Q26" s="658"/>
      <c r="R26" s="659">
        <v>64950</v>
      </c>
      <c r="S26" s="660"/>
      <c r="T26" s="660"/>
      <c r="U26" s="660"/>
      <c r="V26" s="660"/>
      <c r="W26" s="660"/>
      <c r="X26" s="660"/>
      <c r="Y26" s="661"/>
      <c r="Z26" s="662">
        <v>0.4</v>
      </c>
      <c r="AA26" s="662"/>
      <c r="AB26" s="662"/>
      <c r="AC26" s="662"/>
      <c r="AD26" s="663" t="s">
        <v>231</v>
      </c>
      <c r="AE26" s="663"/>
      <c r="AF26" s="663"/>
      <c r="AG26" s="663"/>
      <c r="AH26" s="663"/>
      <c r="AI26" s="663"/>
      <c r="AJ26" s="663"/>
      <c r="AK26" s="663"/>
      <c r="AL26" s="664" t="s">
        <v>231</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231</v>
      </c>
      <c r="BP26" s="662"/>
      <c r="BQ26" s="662"/>
      <c r="BR26" s="662"/>
      <c r="BS26" s="668" t="s">
        <v>231</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1684154</v>
      </c>
      <c r="CS26" s="660"/>
      <c r="CT26" s="660"/>
      <c r="CU26" s="660"/>
      <c r="CV26" s="660"/>
      <c r="CW26" s="660"/>
      <c r="CX26" s="660"/>
      <c r="CY26" s="661"/>
      <c r="CZ26" s="664">
        <v>10.4</v>
      </c>
      <c r="DA26" s="693"/>
      <c r="DB26" s="693"/>
      <c r="DC26" s="697"/>
      <c r="DD26" s="668">
        <v>1571397</v>
      </c>
      <c r="DE26" s="660"/>
      <c r="DF26" s="660"/>
      <c r="DG26" s="660"/>
      <c r="DH26" s="660"/>
      <c r="DI26" s="660"/>
      <c r="DJ26" s="660"/>
      <c r="DK26" s="661"/>
      <c r="DL26" s="668" t="s">
        <v>231</v>
      </c>
      <c r="DM26" s="660"/>
      <c r="DN26" s="660"/>
      <c r="DO26" s="660"/>
      <c r="DP26" s="660"/>
      <c r="DQ26" s="660"/>
      <c r="DR26" s="660"/>
      <c r="DS26" s="660"/>
      <c r="DT26" s="660"/>
      <c r="DU26" s="660"/>
      <c r="DV26" s="661"/>
      <c r="DW26" s="664" t="s">
        <v>122</v>
      </c>
      <c r="DX26" s="693"/>
      <c r="DY26" s="693"/>
      <c r="DZ26" s="693"/>
      <c r="EA26" s="693"/>
      <c r="EB26" s="693"/>
      <c r="EC26" s="694"/>
    </row>
    <row r="27" spans="2:133" ht="11.25" customHeight="1" x14ac:dyDescent="0.15">
      <c r="B27" s="656" t="s">
        <v>290</v>
      </c>
      <c r="C27" s="657"/>
      <c r="D27" s="657"/>
      <c r="E27" s="657"/>
      <c r="F27" s="657"/>
      <c r="G27" s="657"/>
      <c r="H27" s="657"/>
      <c r="I27" s="657"/>
      <c r="J27" s="657"/>
      <c r="K27" s="657"/>
      <c r="L27" s="657"/>
      <c r="M27" s="657"/>
      <c r="N27" s="657"/>
      <c r="O27" s="657"/>
      <c r="P27" s="657"/>
      <c r="Q27" s="658"/>
      <c r="R27" s="659">
        <v>1898329</v>
      </c>
      <c r="S27" s="660"/>
      <c r="T27" s="660"/>
      <c r="U27" s="660"/>
      <c r="V27" s="660"/>
      <c r="W27" s="660"/>
      <c r="X27" s="660"/>
      <c r="Y27" s="661"/>
      <c r="Z27" s="662">
        <v>11.5</v>
      </c>
      <c r="AA27" s="662"/>
      <c r="AB27" s="662"/>
      <c r="AC27" s="662"/>
      <c r="AD27" s="663" t="s">
        <v>231</v>
      </c>
      <c r="AE27" s="663"/>
      <c r="AF27" s="663"/>
      <c r="AG27" s="663"/>
      <c r="AH27" s="663"/>
      <c r="AI27" s="663"/>
      <c r="AJ27" s="663"/>
      <c r="AK27" s="663"/>
      <c r="AL27" s="664" t="s">
        <v>122</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4786235</v>
      </c>
      <c r="BH27" s="660"/>
      <c r="BI27" s="660"/>
      <c r="BJ27" s="660"/>
      <c r="BK27" s="660"/>
      <c r="BL27" s="660"/>
      <c r="BM27" s="660"/>
      <c r="BN27" s="661"/>
      <c r="BO27" s="662">
        <v>100</v>
      </c>
      <c r="BP27" s="662"/>
      <c r="BQ27" s="662"/>
      <c r="BR27" s="662"/>
      <c r="BS27" s="668">
        <v>36348</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3049616</v>
      </c>
      <c r="CS27" s="695"/>
      <c r="CT27" s="695"/>
      <c r="CU27" s="695"/>
      <c r="CV27" s="695"/>
      <c r="CW27" s="695"/>
      <c r="CX27" s="695"/>
      <c r="CY27" s="696"/>
      <c r="CZ27" s="664">
        <v>18.8</v>
      </c>
      <c r="DA27" s="693"/>
      <c r="DB27" s="693"/>
      <c r="DC27" s="697"/>
      <c r="DD27" s="668">
        <v>952517</v>
      </c>
      <c r="DE27" s="695"/>
      <c r="DF27" s="695"/>
      <c r="DG27" s="695"/>
      <c r="DH27" s="695"/>
      <c r="DI27" s="695"/>
      <c r="DJ27" s="695"/>
      <c r="DK27" s="696"/>
      <c r="DL27" s="668">
        <v>950166</v>
      </c>
      <c r="DM27" s="695"/>
      <c r="DN27" s="695"/>
      <c r="DO27" s="695"/>
      <c r="DP27" s="695"/>
      <c r="DQ27" s="695"/>
      <c r="DR27" s="695"/>
      <c r="DS27" s="695"/>
      <c r="DT27" s="695"/>
      <c r="DU27" s="695"/>
      <c r="DV27" s="696"/>
      <c r="DW27" s="664">
        <v>9.6999999999999993</v>
      </c>
      <c r="DX27" s="693"/>
      <c r="DY27" s="693"/>
      <c r="DZ27" s="693"/>
      <c r="EA27" s="693"/>
      <c r="EB27" s="693"/>
      <c r="EC27" s="694"/>
    </row>
    <row r="28" spans="2:133" ht="11.25" customHeight="1" x14ac:dyDescent="0.15">
      <c r="B28" s="701" t="s">
        <v>293</v>
      </c>
      <c r="C28" s="702"/>
      <c r="D28" s="702"/>
      <c r="E28" s="702"/>
      <c r="F28" s="702"/>
      <c r="G28" s="702"/>
      <c r="H28" s="702"/>
      <c r="I28" s="702"/>
      <c r="J28" s="702"/>
      <c r="K28" s="702"/>
      <c r="L28" s="702"/>
      <c r="M28" s="702"/>
      <c r="N28" s="702"/>
      <c r="O28" s="702"/>
      <c r="P28" s="702"/>
      <c r="Q28" s="703"/>
      <c r="R28" s="659" t="s">
        <v>231</v>
      </c>
      <c r="S28" s="660"/>
      <c r="T28" s="660"/>
      <c r="U28" s="660"/>
      <c r="V28" s="660"/>
      <c r="W28" s="660"/>
      <c r="X28" s="660"/>
      <c r="Y28" s="661"/>
      <c r="Z28" s="662" t="s">
        <v>231</v>
      </c>
      <c r="AA28" s="662"/>
      <c r="AB28" s="662"/>
      <c r="AC28" s="662"/>
      <c r="AD28" s="663" t="s">
        <v>231</v>
      </c>
      <c r="AE28" s="663"/>
      <c r="AF28" s="663"/>
      <c r="AG28" s="663"/>
      <c r="AH28" s="663"/>
      <c r="AI28" s="663"/>
      <c r="AJ28" s="663"/>
      <c r="AK28" s="663"/>
      <c r="AL28" s="664" t="s">
        <v>122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1935026</v>
      </c>
      <c r="CS28" s="660"/>
      <c r="CT28" s="660"/>
      <c r="CU28" s="660"/>
      <c r="CV28" s="660"/>
      <c r="CW28" s="660"/>
      <c r="CX28" s="660"/>
      <c r="CY28" s="661"/>
      <c r="CZ28" s="664">
        <v>11.9</v>
      </c>
      <c r="DA28" s="693"/>
      <c r="DB28" s="693"/>
      <c r="DC28" s="697"/>
      <c r="DD28" s="668">
        <v>1836481</v>
      </c>
      <c r="DE28" s="660"/>
      <c r="DF28" s="660"/>
      <c r="DG28" s="660"/>
      <c r="DH28" s="660"/>
      <c r="DI28" s="660"/>
      <c r="DJ28" s="660"/>
      <c r="DK28" s="661"/>
      <c r="DL28" s="668">
        <v>1836481</v>
      </c>
      <c r="DM28" s="660"/>
      <c r="DN28" s="660"/>
      <c r="DO28" s="660"/>
      <c r="DP28" s="660"/>
      <c r="DQ28" s="660"/>
      <c r="DR28" s="660"/>
      <c r="DS28" s="660"/>
      <c r="DT28" s="660"/>
      <c r="DU28" s="660"/>
      <c r="DV28" s="661"/>
      <c r="DW28" s="664">
        <v>18.8</v>
      </c>
      <c r="DX28" s="693"/>
      <c r="DY28" s="693"/>
      <c r="DZ28" s="693"/>
      <c r="EA28" s="693"/>
      <c r="EB28" s="693"/>
      <c r="EC28" s="694"/>
    </row>
    <row r="29" spans="2:133" ht="11.25" customHeight="1" x14ac:dyDescent="0.15">
      <c r="B29" s="656" t="s">
        <v>295</v>
      </c>
      <c r="C29" s="657"/>
      <c r="D29" s="657"/>
      <c r="E29" s="657"/>
      <c r="F29" s="657"/>
      <c r="G29" s="657"/>
      <c r="H29" s="657"/>
      <c r="I29" s="657"/>
      <c r="J29" s="657"/>
      <c r="K29" s="657"/>
      <c r="L29" s="657"/>
      <c r="M29" s="657"/>
      <c r="N29" s="657"/>
      <c r="O29" s="657"/>
      <c r="P29" s="657"/>
      <c r="Q29" s="658"/>
      <c r="R29" s="659">
        <v>1337544</v>
      </c>
      <c r="S29" s="660"/>
      <c r="T29" s="660"/>
      <c r="U29" s="660"/>
      <c r="V29" s="660"/>
      <c r="W29" s="660"/>
      <c r="X29" s="660"/>
      <c r="Y29" s="661"/>
      <c r="Z29" s="662">
        <v>8.1</v>
      </c>
      <c r="AA29" s="662"/>
      <c r="AB29" s="662"/>
      <c r="AC29" s="662"/>
      <c r="AD29" s="663" t="s">
        <v>231</v>
      </c>
      <c r="AE29" s="663"/>
      <c r="AF29" s="663"/>
      <c r="AG29" s="663"/>
      <c r="AH29" s="663"/>
      <c r="AI29" s="663"/>
      <c r="AJ29" s="663"/>
      <c r="AK29" s="663"/>
      <c r="AL29" s="664" t="s">
        <v>231</v>
      </c>
      <c r="AM29" s="665"/>
      <c r="AN29" s="665"/>
      <c r="AO29" s="666"/>
      <c r="AP29" s="638" t="s">
        <v>214</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1934999</v>
      </c>
      <c r="CS29" s="695"/>
      <c r="CT29" s="695"/>
      <c r="CU29" s="695"/>
      <c r="CV29" s="695"/>
      <c r="CW29" s="695"/>
      <c r="CX29" s="695"/>
      <c r="CY29" s="696"/>
      <c r="CZ29" s="664">
        <v>11.9</v>
      </c>
      <c r="DA29" s="693"/>
      <c r="DB29" s="693"/>
      <c r="DC29" s="697"/>
      <c r="DD29" s="668">
        <v>1836454</v>
      </c>
      <c r="DE29" s="695"/>
      <c r="DF29" s="695"/>
      <c r="DG29" s="695"/>
      <c r="DH29" s="695"/>
      <c r="DI29" s="695"/>
      <c r="DJ29" s="695"/>
      <c r="DK29" s="696"/>
      <c r="DL29" s="668">
        <v>1836454</v>
      </c>
      <c r="DM29" s="695"/>
      <c r="DN29" s="695"/>
      <c r="DO29" s="695"/>
      <c r="DP29" s="695"/>
      <c r="DQ29" s="695"/>
      <c r="DR29" s="695"/>
      <c r="DS29" s="695"/>
      <c r="DT29" s="695"/>
      <c r="DU29" s="695"/>
      <c r="DV29" s="696"/>
      <c r="DW29" s="664">
        <v>18.8</v>
      </c>
      <c r="DX29" s="693"/>
      <c r="DY29" s="693"/>
      <c r="DZ29" s="693"/>
      <c r="EA29" s="693"/>
      <c r="EB29" s="693"/>
      <c r="EC29" s="694"/>
    </row>
    <row r="30" spans="2:133" ht="11.25" customHeight="1" x14ac:dyDescent="0.15">
      <c r="B30" s="656" t="s">
        <v>300</v>
      </c>
      <c r="C30" s="657"/>
      <c r="D30" s="657"/>
      <c r="E30" s="657"/>
      <c r="F30" s="657"/>
      <c r="G30" s="657"/>
      <c r="H30" s="657"/>
      <c r="I30" s="657"/>
      <c r="J30" s="657"/>
      <c r="K30" s="657"/>
      <c r="L30" s="657"/>
      <c r="M30" s="657"/>
      <c r="N30" s="657"/>
      <c r="O30" s="657"/>
      <c r="P30" s="657"/>
      <c r="Q30" s="658"/>
      <c r="R30" s="659">
        <v>27213</v>
      </c>
      <c r="S30" s="660"/>
      <c r="T30" s="660"/>
      <c r="U30" s="660"/>
      <c r="V30" s="660"/>
      <c r="W30" s="660"/>
      <c r="X30" s="660"/>
      <c r="Y30" s="661"/>
      <c r="Z30" s="662">
        <v>0.2</v>
      </c>
      <c r="AA30" s="662"/>
      <c r="AB30" s="662"/>
      <c r="AC30" s="662"/>
      <c r="AD30" s="663">
        <v>11299</v>
      </c>
      <c r="AE30" s="663"/>
      <c r="AF30" s="663"/>
      <c r="AG30" s="663"/>
      <c r="AH30" s="663"/>
      <c r="AI30" s="663"/>
      <c r="AJ30" s="663"/>
      <c r="AK30" s="663"/>
      <c r="AL30" s="664">
        <v>0.1</v>
      </c>
      <c r="AM30" s="665"/>
      <c r="AN30" s="665"/>
      <c r="AO30" s="666"/>
      <c r="AP30" s="707" t="s">
        <v>301</v>
      </c>
      <c r="AQ30" s="708"/>
      <c r="AR30" s="708"/>
      <c r="AS30" s="708"/>
      <c r="AT30" s="713" t="s">
        <v>302</v>
      </c>
      <c r="AU30" s="210"/>
      <c r="AV30" s="210"/>
      <c r="AW30" s="210"/>
      <c r="AX30" s="645" t="s">
        <v>178</v>
      </c>
      <c r="AY30" s="646"/>
      <c r="AZ30" s="646"/>
      <c r="BA30" s="646"/>
      <c r="BB30" s="646"/>
      <c r="BC30" s="646"/>
      <c r="BD30" s="646"/>
      <c r="BE30" s="646"/>
      <c r="BF30" s="647"/>
      <c r="BG30" s="719">
        <v>98.7</v>
      </c>
      <c r="BH30" s="720"/>
      <c r="BI30" s="720"/>
      <c r="BJ30" s="720"/>
      <c r="BK30" s="720"/>
      <c r="BL30" s="720"/>
      <c r="BM30" s="654">
        <v>94.6</v>
      </c>
      <c r="BN30" s="720"/>
      <c r="BO30" s="720"/>
      <c r="BP30" s="720"/>
      <c r="BQ30" s="721"/>
      <c r="BR30" s="719">
        <v>98.8</v>
      </c>
      <c r="BS30" s="720"/>
      <c r="BT30" s="720"/>
      <c r="BU30" s="720"/>
      <c r="BV30" s="720"/>
      <c r="BW30" s="720"/>
      <c r="BX30" s="654">
        <v>95.1</v>
      </c>
      <c r="BY30" s="720"/>
      <c r="BZ30" s="720"/>
      <c r="CA30" s="720"/>
      <c r="CB30" s="721"/>
      <c r="CD30" s="724"/>
      <c r="CE30" s="725"/>
      <c r="CF30" s="674" t="s">
        <v>303</v>
      </c>
      <c r="CG30" s="675"/>
      <c r="CH30" s="675"/>
      <c r="CI30" s="675"/>
      <c r="CJ30" s="675"/>
      <c r="CK30" s="675"/>
      <c r="CL30" s="675"/>
      <c r="CM30" s="675"/>
      <c r="CN30" s="675"/>
      <c r="CO30" s="675"/>
      <c r="CP30" s="675"/>
      <c r="CQ30" s="676"/>
      <c r="CR30" s="659">
        <v>1731005</v>
      </c>
      <c r="CS30" s="660"/>
      <c r="CT30" s="660"/>
      <c r="CU30" s="660"/>
      <c r="CV30" s="660"/>
      <c r="CW30" s="660"/>
      <c r="CX30" s="660"/>
      <c r="CY30" s="661"/>
      <c r="CZ30" s="664">
        <v>10.7</v>
      </c>
      <c r="DA30" s="693"/>
      <c r="DB30" s="693"/>
      <c r="DC30" s="697"/>
      <c r="DD30" s="668">
        <v>1648816</v>
      </c>
      <c r="DE30" s="660"/>
      <c r="DF30" s="660"/>
      <c r="DG30" s="660"/>
      <c r="DH30" s="660"/>
      <c r="DI30" s="660"/>
      <c r="DJ30" s="660"/>
      <c r="DK30" s="661"/>
      <c r="DL30" s="668">
        <v>1648816</v>
      </c>
      <c r="DM30" s="660"/>
      <c r="DN30" s="660"/>
      <c r="DO30" s="660"/>
      <c r="DP30" s="660"/>
      <c r="DQ30" s="660"/>
      <c r="DR30" s="660"/>
      <c r="DS30" s="660"/>
      <c r="DT30" s="660"/>
      <c r="DU30" s="660"/>
      <c r="DV30" s="661"/>
      <c r="DW30" s="664">
        <v>16.899999999999999</v>
      </c>
      <c r="DX30" s="693"/>
      <c r="DY30" s="693"/>
      <c r="DZ30" s="693"/>
      <c r="EA30" s="693"/>
      <c r="EB30" s="693"/>
      <c r="EC30" s="694"/>
    </row>
    <row r="31" spans="2:133" ht="11.25" customHeight="1" x14ac:dyDescent="0.15">
      <c r="B31" s="656" t="s">
        <v>304</v>
      </c>
      <c r="C31" s="657"/>
      <c r="D31" s="657"/>
      <c r="E31" s="657"/>
      <c r="F31" s="657"/>
      <c r="G31" s="657"/>
      <c r="H31" s="657"/>
      <c r="I31" s="657"/>
      <c r="J31" s="657"/>
      <c r="K31" s="657"/>
      <c r="L31" s="657"/>
      <c r="M31" s="657"/>
      <c r="N31" s="657"/>
      <c r="O31" s="657"/>
      <c r="P31" s="657"/>
      <c r="Q31" s="658"/>
      <c r="R31" s="659">
        <v>104680</v>
      </c>
      <c r="S31" s="660"/>
      <c r="T31" s="660"/>
      <c r="U31" s="660"/>
      <c r="V31" s="660"/>
      <c r="W31" s="660"/>
      <c r="X31" s="660"/>
      <c r="Y31" s="661"/>
      <c r="Z31" s="662">
        <v>0.6</v>
      </c>
      <c r="AA31" s="662"/>
      <c r="AB31" s="662"/>
      <c r="AC31" s="662"/>
      <c r="AD31" s="663" t="s">
        <v>122</v>
      </c>
      <c r="AE31" s="663"/>
      <c r="AF31" s="663"/>
      <c r="AG31" s="663"/>
      <c r="AH31" s="663"/>
      <c r="AI31" s="663"/>
      <c r="AJ31" s="663"/>
      <c r="AK31" s="663"/>
      <c r="AL31" s="664" t="s">
        <v>231</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98.6</v>
      </c>
      <c r="BH31" s="695"/>
      <c r="BI31" s="695"/>
      <c r="BJ31" s="695"/>
      <c r="BK31" s="695"/>
      <c r="BL31" s="695"/>
      <c r="BM31" s="665">
        <v>95.7</v>
      </c>
      <c r="BN31" s="717"/>
      <c r="BO31" s="717"/>
      <c r="BP31" s="717"/>
      <c r="BQ31" s="718"/>
      <c r="BR31" s="716">
        <v>98.6</v>
      </c>
      <c r="BS31" s="695"/>
      <c r="BT31" s="695"/>
      <c r="BU31" s="695"/>
      <c r="BV31" s="695"/>
      <c r="BW31" s="695"/>
      <c r="BX31" s="665">
        <v>96</v>
      </c>
      <c r="BY31" s="717"/>
      <c r="BZ31" s="717"/>
      <c r="CA31" s="717"/>
      <c r="CB31" s="718"/>
      <c r="CD31" s="724"/>
      <c r="CE31" s="725"/>
      <c r="CF31" s="674" t="s">
        <v>307</v>
      </c>
      <c r="CG31" s="675"/>
      <c r="CH31" s="675"/>
      <c r="CI31" s="675"/>
      <c r="CJ31" s="675"/>
      <c r="CK31" s="675"/>
      <c r="CL31" s="675"/>
      <c r="CM31" s="675"/>
      <c r="CN31" s="675"/>
      <c r="CO31" s="675"/>
      <c r="CP31" s="675"/>
      <c r="CQ31" s="676"/>
      <c r="CR31" s="659">
        <v>203994</v>
      </c>
      <c r="CS31" s="695"/>
      <c r="CT31" s="695"/>
      <c r="CU31" s="695"/>
      <c r="CV31" s="695"/>
      <c r="CW31" s="695"/>
      <c r="CX31" s="695"/>
      <c r="CY31" s="696"/>
      <c r="CZ31" s="664">
        <v>1.3</v>
      </c>
      <c r="DA31" s="693"/>
      <c r="DB31" s="693"/>
      <c r="DC31" s="697"/>
      <c r="DD31" s="668">
        <v>187638</v>
      </c>
      <c r="DE31" s="695"/>
      <c r="DF31" s="695"/>
      <c r="DG31" s="695"/>
      <c r="DH31" s="695"/>
      <c r="DI31" s="695"/>
      <c r="DJ31" s="695"/>
      <c r="DK31" s="696"/>
      <c r="DL31" s="668">
        <v>187638</v>
      </c>
      <c r="DM31" s="695"/>
      <c r="DN31" s="695"/>
      <c r="DO31" s="695"/>
      <c r="DP31" s="695"/>
      <c r="DQ31" s="695"/>
      <c r="DR31" s="695"/>
      <c r="DS31" s="695"/>
      <c r="DT31" s="695"/>
      <c r="DU31" s="695"/>
      <c r="DV31" s="696"/>
      <c r="DW31" s="664">
        <v>1.9</v>
      </c>
      <c r="DX31" s="693"/>
      <c r="DY31" s="693"/>
      <c r="DZ31" s="693"/>
      <c r="EA31" s="693"/>
      <c r="EB31" s="693"/>
      <c r="EC31" s="694"/>
    </row>
    <row r="32" spans="2:133" ht="11.25" customHeight="1" x14ac:dyDescent="0.15">
      <c r="B32" s="656" t="s">
        <v>308</v>
      </c>
      <c r="C32" s="657"/>
      <c r="D32" s="657"/>
      <c r="E32" s="657"/>
      <c r="F32" s="657"/>
      <c r="G32" s="657"/>
      <c r="H32" s="657"/>
      <c r="I32" s="657"/>
      <c r="J32" s="657"/>
      <c r="K32" s="657"/>
      <c r="L32" s="657"/>
      <c r="M32" s="657"/>
      <c r="N32" s="657"/>
      <c r="O32" s="657"/>
      <c r="P32" s="657"/>
      <c r="Q32" s="658"/>
      <c r="R32" s="659">
        <v>304556</v>
      </c>
      <c r="S32" s="660"/>
      <c r="T32" s="660"/>
      <c r="U32" s="660"/>
      <c r="V32" s="660"/>
      <c r="W32" s="660"/>
      <c r="X32" s="660"/>
      <c r="Y32" s="661"/>
      <c r="Z32" s="662">
        <v>1.9</v>
      </c>
      <c r="AA32" s="662"/>
      <c r="AB32" s="662"/>
      <c r="AC32" s="662"/>
      <c r="AD32" s="663" t="s">
        <v>231</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98.8</v>
      </c>
      <c r="BH32" s="729"/>
      <c r="BI32" s="729"/>
      <c r="BJ32" s="729"/>
      <c r="BK32" s="729"/>
      <c r="BL32" s="729"/>
      <c r="BM32" s="730">
        <v>94.2</v>
      </c>
      <c r="BN32" s="729"/>
      <c r="BO32" s="729"/>
      <c r="BP32" s="729"/>
      <c r="BQ32" s="731"/>
      <c r="BR32" s="728">
        <v>98.8</v>
      </c>
      <c r="BS32" s="729"/>
      <c r="BT32" s="729"/>
      <c r="BU32" s="729"/>
      <c r="BV32" s="729"/>
      <c r="BW32" s="729"/>
      <c r="BX32" s="730">
        <v>94.9</v>
      </c>
      <c r="BY32" s="729"/>
      <c r="BZ32" s="729"/>
      <c r="CA32" s="729"/>
      <c r="CB32" s="731"/>
      <c r="CD32" s="726"/>
      <c r="CE32" s="727"/>
      <c r="CF32" s="674" t="s">
        <v>310</v>
      </c>
      <c r="CG32" s="675"/>
      <c r="CH32" s="675"/>
      <c r="CI32" s="675"/>
      <c r="CJ32" s="675"/>
      <c r="CK32" s="675"/>
      <c r="CL32" s="675"/>
      <c r="CM32" s="675"/>
      <c r="CN32" s="675"/>
      <c r="CO32" s="675"/>
      <c r="CP32" s="675"/>
      <c r="CQ32" s="676"/>
      <c r="CR32" s="659">
        <v>27</v>
      </c>
      <c r="CS32" s="660"/>
      <c r="CT32" s="660"/>
      <c r="CU32" s="660"/>
      <c r="CV32" s="660"/>
      <c r="CW32" s="660"/>
      <c r="CX32" s="660"/>
      <c r="CY32" s="661"/>
      <c r="CZ32" s="664">
        <v>0</v>
      </c>
      <c r="DA32" s="693"/>
      <c r="DB32" s="693"/>
      <c r="DC32" s="697"/>
      <c r="DD32" s="668">
        <v>27</v>
      </c>
      <c r="DE32" s="660"/>
      <c r="DF32" s="660"/>
      <c r="DG32" s="660"/>
      <c r="DH32" s="660"/>
      <c r="DI32" s="660"/>
      <c r="DJ32" s="660"/>
      <c r="DK32" s="661"/>
      <c r="DL32" s="668">
        <v>27</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311</v>
      </c>
      <c r="C33" s="657"/>
      <c r="D33" s="657"/>
      <c r="E33" s="657"/>
      <c r="F33" s="657"/>
      <c r="G33" s="657"/>
      <c r="H33" s="657"/>
      <c r="I33" s="657"/>
      <c r="J33" s="657"/>
      <c r="K33" s="657"/>
      <c r="L33" s="657"/>
      <c r="M33" s="657"/>
      <c r="N33" s="657"/>
      <c r="O33" s="657"/>
      <c r="P33" s="657"/>
      <c r="Q33" s="658"/>
      <c r="R33" s="659">
        <v>285056</v>
      </c>
      <c r="S33" s="660"/>
      <c r="T33" s="660"/>
      <c r="U33" s="660"/>
      <c r="V33" s="660"/>
      <c r="W33" s="660"/>
      <c r="X33" s="660"/>
      <c r="Y33" s="661"/>
      <c r="Z33" s="662">
        <v>1.7</v>
      </c>
      <c r="AA33" s="662"/>
      <c r="AB33" s="662"/>
      <c r="AC33" s="662"/>
      <c r="AD33" s="663" t="s">
        <v>231</v>
      </c>
      <c r="AE33" s="663"/>
      <c r="AF33" s="663"/>
      <c r="AG33" s="663"/>
      <c r="AH33" s="663"/>
      <c r="AI33" s="663"/>
      <c r="AJ33" s="663"/>
      <c r="AK33" s="663"/>
      <c r="AL33" s="664" t="s">
        <v>231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6997822</v>
      </c>
      <c r="CS33" s="695"/>
      <c r="CT33" s="695"/>
      <c r="CU33" s="695"/>
      <c r="CV33" s="695"/>
      <c r="CW33" s="695"/>
      <c r="CX33" s="695"/>
      <c r="CY33" s="696"/>
      <c r="CZ33" s="664">
        <v>43.1</v>
      </c>
      <c r="DA33" s="693"/>
      <c r="DB33" s="693"/>
      <c r="DC33" s="697"/>
      <c r="DD33" s="668">
        <v>5538916</v>
      </c>
      <c r="DE33" s="695"/>
      <c r="DF33" s="695"/>
      <c r="DG33" s="695"/>
      <c r="DH33" s="695"/>
      <c r="DI33" s="695"/>
      <c r="DJ33" s="695"/>
      <c r="DK33" s="696"/>
      <c r="DL33" s="668">
        <v>4653279</v>
      </c>
      <c r="DM33" s="695"/>
      <c r="DN33" s="695"/>
      <c r="DO33" s="695"/>
      <c r="DP33" s="695"/>
      <c r="DQ33" s="695"/>
      <c r="DR33" s="695"/>
      <c r="DS33" s="695"/>
      <c r="DT33" s="695"/>
      <c r="DU33" s="695"/>
      <c r="DV33" s="696"/>
      <c r="DW33" s="664">
        <v>47.7</v>
      </c>
      <c r="DX33" s="693"/>
      <c r="DY33" s="693"/>
      <c r="DZ33" s="693"/>
      <c r="EA33" s="693"/>
      <c r="EB33" s="693"/>
      <c r="EC33" s="694"/>
    </row>
    <row r="34" spans="2:133" ht="11.25" customHeight="1" x14ac:dyDescent="0.15">
      <c r="B34" s="656" t="s">
        <v>313</v>
      </c>
      <c r="C34" s="657"/>
      <c r="D34" s="657"/>
      <c r="E34" s="657"/>
      <c r="F34" s="657"/>
      <c r="G34" s="657"/>
      <c r="H34" s="657"/>
      <c r="I34" s="657"/>
      <c r="J34" s="657"/>
      <c r="K34" s="657"/>
      <c r="L34" s="657"/>
      <c r="M34" s="657"/>
      <c r="N34" s="657"/>
      <c r="O34" s="657"/>
      <c r="P34" s="657"/>
      <c r="Q34" s="658"/>
      <c r="R34" s="659">
        <v>545595</v>
      </c>
      <c r="S34" s="660"/>
      <c r="T34" s="660"/>
      <c r="U34" s="660"/>
      <c r="V34" s="660"/>
      <c r="W34" s="660"/>
      <c r="X34" s="660"/>
      <c r="Y34" s="661"/>
      <c r="Z34" s="662">
        <v>3.3</v>
      </c>
      <c r="AA34" s="662"/>
      <c r="AB34" s="662"/>
      <c r="AC34" s="662"/>
      <c r="AD34" s="663">
        <v>1550</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1738850</v>
      </c>
      <c r="CS34" s="660"/>
      <c r="CT34" s="660"/>
      <c r="CU34" s="660"/>
      <c r="CV34" s="660"/>
      <c r="CW34" s="660"/>
      <c r="CX34" s="660"/>
      <c r="CY34" s="661"/>
      <c r="CZ34" s="664">
        <v>10.7</v>
      </c>
      <c r="DA34" s="693"/>
      <c r="DB34" s="693"/>
      <c r="DC34" s="697"/>
      <c r="DD34" s="668">
        <v>1412490</v>
      </c>
      <c r="DE34" s="660"/>
      <c r="DF34" s="660"/>
      <c r="DG34" s="660"/>
      <c r="DH34" s="660"/>
      <c r="DI34" s="660"/>
      <c r="DJ34" s="660"/>
      <c r="DK34" s="661"/>
      <c r="DL34" s="668">
        <v>1188168</v>
      </c>
      <c r="DM34" s="660"/>
      <c r="DN34" s="660"/>
      <c r="DO34" s="660"/>
      <c r="DP34" s="660"/>
      <c r="DQ34" s="660"/>
      <c r="DR34" s="660"/>
      <c r="DS34" s="660"/>
      <c r="DT34" s="660"/>
      <c r="DU34" s="660"/>
      <c r="DV34" s="661"/>
      <c r="DW34" s="664">
        <v>12.2</v>
      </c>
      <c r="DX34" s="693"/>
      <c r="DY34" s="693"/>
      <c r="DZ34" s="693"/>
      <c r="EA34" s="693"/>
      <c r="EB34" s="693"/>
      <c r="EC34" s="694"/>
    </row>
    <row r="35" spans="2:133" ht="11.25" customHeight="1" x14ac:dyDescent="0.15">
      <c r="B35" s="656" t="s">
        <v>317</v>
      </c>
      <c r="C35" s="657"/>
      <c r="D35" s="657"/>
      <c r="E35" s="657"/>
      <c r="F35" s="657"/>
      <c r="G35" s="657"/>
      <c r="H35" s="657"/>
      <c r="I35" s="657"/>
      <c r="J35" s="657"/>
      <c r="K35" s="657"/>
      <c r="L35" s="657"/>
      <c r="M35" s="657"/>
      <c r="N35" s="657"/>
      <c r="O35" s="657"/>
      <c r="P35" s="657"/>
      <c r="Q35" s="658"/>
      <c r="R35" s="659">
        <v>1267459</v>
      </c>
      <c r="S35" s="660"/>
      <c r="T35" s="660"/>
      <c r="U35" s="660"/>
      <c r="V35" s="660"/>
      <c r="W35" s="660"/>
      <c r="X35" s="660"/>
      <c r="Y35" s="661"/>
      <c r="Z35" s="662">
        <v>7.7</v>
      </c>
      <c r="AA35" s="662"/>
      <c r="AB35" s="662"/>
      <c r="AC35" s="662"/>
      <c r="AD35" s="663" t="s">
        <v>231</v>
      </c>
      <c r="AE35" s="663"/>
      <c r="AF35" s="663"/>
      <c r="AG35" s="663"/>
      <c r="AH35" s="663"/>
      <c r="AI35" s="663"/>
      <c r="AJ35" s="663"/>
      <c r="AK35" s="663"/>
      <c r="AL35" s="664" t="s">
        <v>122</v>
      </c>
      <c r="AM35" s="665"/>
      <c r="AN35" s="665"/>
      <c r="AO35" s="666"/>
      <c r="AP35" s="214"/>
      <c r="AQ35" s="732" t="s">
        <v>318</v>
      </c>
      <c r="AR35" s="733"/>
      <c r="AS35" s="733"/>
      <c r="AT35" s="733"/>
      <c r="AU35" s="733"/>
      <c r="AV35" s="733"/>
      <c r="AW35" s="733"/>
      <c r="AX35" s="733"/>
      <c r="AY35" s="734"/>
      <c r="AZ35" s="648">
        <v>2836606</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422748</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99537</v>
      </c>
      <c r="CS35" s="695"/>
      <c r="CT35" s="695"/>
      <c r="CU35" s="695"/>
      <c r="CV35" s="695"/>
      <c r="CW35" s="695"/>
      <c r="CX35" s="695"/>
      <c r="CY35" s="696"/>
      <c r="CZ35" s="664">
        <v>0.6</v>
      </c>
      <c r="DA35" s="693"/>
      <c r="DB35" s="693"/>
      <c r="DC35" s="697"/>
      <c r="DD35" s="668">
        <v>80738</v>
      </c>
      <c r="DE35" s="695"/>
      <c r="DF35" s="695"/>
      <c r="DG35" s="695"/>
      <c r="DH35" s="695"/>
      <c r="DI35" s="695"/>
      <c r="DJ35" s="695"/>
      <c r="DK35" s="696"/>
      <c r="DL35" s="668">
        <v>80738</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15">
      <c r="B36" s="656" t="s">
        <v>321</v>
      </c>
      <c r="C36" s="657"/>
      <c r="D36" s="657"/>
      <c r="E36" s="657"/>
      <c r="F36" s="657"/>
      <c r="G36" s="657"/>
      <c r="H36" s="657"/>
      <c r="I36" s="657"/>
      <c r="J36" s="657"/>
      <c r="K36" s="657"/>
      <c r="L36" s="657"/>
      <c r="M36" s="657"/>
      <c r="N36" s="657"/>
      <c r="O36" s="657"/>
      <c r="P36" s="657"/>
      <c r="Q36" s="658"/>
      <c r="R36" s="659" t="s">
        <v>231</v>
      </c>
      <c r="S36" s="660"/>
      <c r="T36" s="660"/>
      <c r="U36" s="660"/>
      <c r="V36" s="660"/>
      <c r="W36" s="660"/>
      <c r="X36" s="660"/>
      <c r="Y36" s="661"/>
      <c r="Z36" s="662" t="s">
        <v>122</v>
      </c>
      <c r="AA36" s="662"/>
      <c r="AB36" s="662"/>
      <c r="AC36" s="662"/>
      <c r="AD36" s="663" t="s">
        <v>231</v>
      </c>
      <c r="AE36" s="663"/>
      <c r="AF36" s="663"/>
      <c r="AG36" s="663"/>
      <c r="AH36" s="663"/>
      <c r="AI36" s="663"/>
      <c r="AJ36" s="663"/>
      <c r="AK36" s="663"/>
      <c r="AL36" s="664" t="s">
        <v>231</v>
      </c>
      <c r="AM36" s="665"/>
      <c r="AN36" s="665"/>
      <c r="AO36" s="666"/>
      <c r="AQ36" s="736" t="s">
        <v>322</v>
      </c>
      <c r="AR36" s="737"/>
      <c r="AS36" s="737"/>
      <c r="AT36" s="737"/>
      <c r="AU36" s="737"/>
      <c r="AV36" s="737"/>
      <c r="AW36" s="737"/>
      <c r="AX36" s="737"/>
      <c r="AY36" s="738"/>
      <c r="AZ36" s="659">
        <v>933822</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310116</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1980352</v>
      </c>
      <c r="CS36" s="660"/>
      <c r="CT36" s="660"/>
      <c r="CU36" s="660"/>
      <c r="CV36" s="660"/>
      <c r="CW36" s="660"/>
      <c r="CX36" s="660"/>
      <c r="CY36" s="661"/>
      <c r="CZ36" s="664">
        <v>12.2</v>
      </c>
      <c r="DA36" s="693"/>
      <c r="DB36" s="693"/>
      <c r="DC36" s="697"/>
      <c r="DD36" s="668">
        <v>1682400</v>
      </c>
      <c r="DE36" s="660"/>
      <c r="DF36" s="660"/>
      <c r="DG36" s="660"/>
      <c r="DH36" s="660"/>
      <c r="DI36" s="660"/>
      <c r="DJ36" s="660"/>
      <c r="DK36" s="661"/>
      <c r="DL36" s="668">
        <v>1381515</v>
      </c>
      <c r="DM36" s="660"/>
      <c r="DN36" s="660"/>
      <c r="DO36" s="660"/>
      <c r="DP36" s="660"/>
      <c r="DQ36" s="660"/>
      <c r="DR36" s="660"/>
      <c r="DS36" s="660"/>
      <c r="DT36" s="660"/>
      <c r="DU36" s="660"/>
      <c r="DV36" s="661"/>
      <c r="DW36" s="664">
        <v>14.2</v>
      </c>
      <c r="DX36" s="693"/>
      <c r="DY36" s="693"/>
      <c r="DZ36" s="693"/>
      <c r="EA36" s="693"/>
      <c r="EB36" s="693"/>
      <c r="EC36" s="694"/>
    </row>
    <row r="37" spans="2:133" ht="11.25" customHeight="1" x14ac:dyDescent="0.15">
      <c r="B37" s="656" t="s">
        <v>325</v>
      </c>
      <c r="C37" s="657"/>
      <c r="D37" s="657"/>
      <c r="E37" s="657"/>
      <c r="F37" s="657"/>
      <c r="G37" s="657"/>
      <c r="H37" s="657"/>
      <c r="I37" s="657"/>
      <c r="J37" s="657"/>
      <c r="K37" s="657"/>
      <c r="L37" s="657"/>
      <c r="M37" s="657"/>
      <c r="N37" s="657"/>
      <c r="O37" s="657"/>
      <c r="P37" s="657"/>
      <c r="Q37" s="658"/>
      <c r="R37" s="659">
        <v>566059</v>
      </c>
      <c r="S37" s="660"/>
      <c r="T37" s="660"/>
      <c r="U37" s="660"/>
      <c r="V37" s="660"/>
      <c r="W37" s="660"/>
      <c r="X37" s="660"/>
      <c r="Y37" s="661"/>
      <c r="Z37" s="662">
        <v>3.4</v>
      </c>
      <c r="AA37" s="662"/>
      <c r="AB37" s="662"/>
      <c r="AC37" s="662"/>
      <c r="AD37" s="663" t="s">
        <v>122</v>
      </c>
      <c r="AE37" s="663"/>
      <c r="AF37" s="663"/>
      <c r="AG37" s="663"/>
      <c r="AH37" s="663"/>
      <c r="AI37" s="663"/>
      <c r="AJ37" s="663"/>
      <c r="AK37" s="663"/>
      <c r="AL37" s="664" t="s">
        <v>231</v>
      </c>
      <c r="AM37" s="665"/>
      <c r="AN37" s="665"/>
      <c r="AO37" s="666"/>
      <c r="AQ37" s="736" t="s">
        <v>326</v>
      </c>
      <c r="AR37" s="737"/>
      <c r="AS37" s="737"/>
      <c r="AT37" s="737"/>
      <c r="AU37" s="737"/>
      <c r="AV37" s="737"/>
      <c r="AW37" s="737"/>
      <c r="AX37" s="737"/>
      <c r="AY37" s="738"/>
      <c r="AZ37" s="659">
        <v>334473</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5173</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907736</v>
      </c>
      <c r="CS37" s="695"/>
      <c r="CT37" s="695"/>
      <c r="CU37" s="695"/>
      <c r="CV37" s="695"/>
      <c r="CW37" s="695"/>
      <c r="CX37" s="695"/>
      <c r="CY37" s="696"/>
      <c r="CZ37" s="664">
        <v>5.6</v>
      </c>
      <c r="DA37" s="693"/>
      <c r="DB37" s="693"/>
      <c r="DC37" s="697"/>
      <c r="DD37" s="668">
        <v>907733</v>
      </c>
      <c r="DE37" s="695"/>
      <c r="DF37" s="695"/>
      <c r="DG37" s="695"/>
      <c r="DH37" s="695"/>
      <c r="DI37" s="695"/>
      <c r="DJ37" s="695"/>
      <c r="DK37" s="696"/>
      <c r="DL37" s="668">
        <v>887347</v>
      </c>
      <c r="DM37" s="695"/>
      <c r="DN37" s="695"/>
      <c r="DO37" s="695"/>
      <c r="DP37" s="695"/>
      <c r="DQ37" s="695"/>
      <c r="DR37" s="695"/>
      <c r="DS37" s="695"/>
      <c r="DT37" s="695"/>
      <c r="DU37" s="695"/>
      <c r="DV37" s="696"/>
      <c r="DW37" s="664">
        <v>9.1</v>
      </c>
      <c r="DX37" s="693"/>
      <c r="DY37" s="693"/>
      <c r="DZ37" s="693"/>
      <c r="EA37" s="693"/>
      <c r="EB37" s="693"/>
      <c r="EC37" s="694"/>
    </row>
    <row r="38" spans="2:133" ht="11.25" customHeight="1" x14ac:dyDescent="0.15">
      <c r="B38" s="704" t="s">
        <v>329</v>
      </c>
      <c r="C38" s="705"/>
      <c r="D38" s="705"/>
      <c r="E38" s="705"/>
      <c r="F38" s="705"/>
      <c r="G38" s="705"/>
      <c r="H38" s="705"/>
      <c r="I38" s="705"/>
      <c r="J38" s="705"/>
      <c r="K38" s="705"/>
      <c r="L38" s="705"/>
      <c r="M38" s="705"/>
      <c r="N38" s="705"/>
      <c r="O38" s="705"/>
      <c r="P38" s="705"/>
      <c r="Q38" s="706"/>
      <c r="R38" s="739">
        <v>16449010</v>
      </c>
      <c r="S38" s="740"/>
      <c r="T38" s="740"/>
      <c r="U38" s="740"/>
      <c r="V38" s="740"/>
      <c r="W38" s="740"/>
      <c r="X38" s="740"/>
      <c r="Y38" s="741"/>
      <c r="Z38" s="742">
        <v>100</v>
      </c>
      <c r="AA38" s="742"/>
      <c r="AB38" s="742"/>
      <c r="AC38" s="742"/>
      <c r="AD38" s="743">
        <v>9195428</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14371</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7943</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2502133</v>
      </c>
      <c r="CS38" s="660"/>
      <c r="CT38" s="660"/>
      <c r="CU38" s="660"/>
      <c r="CV38" s="660"/>
      <c r="CW38" s="660"/>
      <c r="CX38" s="660"/>
      <c r="CY38" s="661"/>
      <c r="CZ38" s="664">
        <v>15.4</v>
      </c>
      <c r="DA38" s="693"/>
      <c r="DB38" s="693"/>
      <c r="DC38" s="697"/>
      <c r="DD38" s="668">
        <v>2199268</v>
      </c>
      <c r="DE38" s="660"/>
      <c r="DF38" s="660"/>
      <c r="DG38" s="660"/>
      <c r="DH38" s="660"/>
      <c r="DI38" s="660"/>
      <c r="DJ38" s="660"/>
      <c r="DK38" s="661"/>
      <c r="DL38" s="668">
        <v>2002858</v>
      </c>
      <c r="DM38" s="660"/>
      <c r="DN38" s="660"/>
      <c r="DO38" s="660"/>
      <c r="DP38" s="660"/>
      <c r="DQ38" s="660"/>
      <c r="DR38" s="660"/>
      <c r="DS38" s="660"/>
      <c r="DT38" s="660"/>
      <c r="DU38" s="660"/>
      <c r="DV38" s="661"/>
      <c r="DW38" s="664">
        <v>20.5</v>
      </c>
      <c r="DX38" s="693"/>
      <c r="DY38" s="693"/>
      <c r="DZ38" s="693"/>
      <c r="EA38" s="693"/>
      <c r="EB38" s="693"/>
      <c r="EC38" s="694"/>
    </row>
    <row r="39" spans="2:133" ht="11.25" customHeight="1" x14ac:dyDescent="0.15">
      <c r="AQ39" s="736" t="s">
        <v>333</v>
      </c>
      <c r="AR39" s="737"/>
      <c r="AS39" s="737"/>
      <c r="AT39" s="737"/>
      <c r="AU39" s="737"/>
      <c r="AV39" s="737"/>
      <c r="AW39" s="737"/>
      <c r="AX39" s="737"/>
      <c r="AY39" s="738"/>
      <c r="AZ39" s="659" t="s">
        <v>122</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92</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218634</v>
      </c>
      <c r="CS39" s="695"/>
      <c r="CT39" s="695"/>
      <c r="CU39" s="695"/>
      <c r="CV39" s="695"/>
      <c r="CW39" s="695"/>
      <c r="CX39" s="695"/>
      <c r="CY39" s="696"/>
      <c r="CZ39" s="664">
        <v>1.3</v>
      </c>
      <c r="DA39" s="693"/>
      <c r="DB39" s="693"/>
      <c r="DC39" s="697"/>
      <c r="DD39" s="668">
        <v>111240</v>
      </c>
      <c r="DE39" s="695"/>
      <c r="DF39" s="695"/>
      <c r="DG39" s="695"/>
      <c r="DH39" s="695"/>
      <c r="DI39" s="695"/>
      <c r="DJ39" s="695"/>
      <c r="DK39" s="696"/>
      <c r="DL39" s="668" t="s">
        <v>231</v>
      </c>
      <c r="DM39" s="695"/>
      <c r="DN39" s="695"/>
      <c r="DO39" s="695"/>
      <c r="DP39" s="695"/>
      <c r="DQ39" s="695"/>
      <c r="DR39" s="695"/>
      <c r="DS39" s="695"/>
      <c r="DT39" s="695"/>
      <c r="DU39" s="695"/>
      <c r="DV39" s="696"/>
      <c r="DW39" s="664" t="s">
        <v>231</v>
      </c>
      <c r="DX39" s="693"/>
      <c r="DY39" s="693"/>
      <c r="DZ39" s="693"/>
      <c r="EA39" s="693"/>
      <c r="EB39" s="693"/>
      <c r="EC39" s="694"/>
    </row>
    <row r="40" spans="2:133" ht="11.25" customHeight="1" x14ac:dyDescent="0.15">
      <c r="AQ40" s="736" t="s">
        <v>337</v>
      </c>
      <c r="AR40" s="737"/>
      <c r="AS40" s="737"/>
      <c r="AT40" s="737"/>
      <c r="AU40" s="737"/>
      <c r="AV40" s="737"/>
      <c r="AW40" s="737"/>
      <c r="AX40" s="737"/>
      <c r="AY40" s="738"/>
      <c r="AZ40" s="659">
        <v>389922</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96</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458316</v>
      </c>
      <c r="CS40" s="660"/>
      <c r="CT40" s="660"/>
      <c r="CU40" s="660"/>
      <c r="CV40" s="660"/>
      <c r="CW40" s="660"/>
      <c r="CX40" s="660"/>
      <c r="CY40" s="661"/>
      <c r="CZ40" s="664">
        <v>2.8</v>
      </c>
      <c r="DA40" s="693"/>
      <c r="DB40" s="693"/>
      <c r="DC40" s="697"/>
      <c r="DD40" s="668">
        <v>52780</v>
      </c>
      <c r="DE40" s="660"/>
      <c r="DF40" s="660"/>
      <c r="DG40" s="660"/>
      <c r="DH40" s="660"/>
      <c r="DI40" s="660"/>
      <c r="DJ40" s="660"/>
      <c r="DK40" s="661"/>
      <c r="DL40" s="668" t="s">
        <v>122</v>
      </c>
      <c r="DM40" s="660"/>
      <c r="DN40" s="660"/>
      <c r="DO40" s="660"/>
      <c r="DP40" s="660"/>
      <c r="DQ40" s="660"/>
      <c r="DR40" s="660"/>
      <c r="DS40" s="660"/>
      <c r="DT40" s="660"/>
      <c r="DU40" s="660"/>
      <c r="DV40" s="661"/>
      <c r="DW40" s="664" t="s">
        <v>231</v>
      </c>
      <c r="DX40" s="693"/>
      <c r="DY40" s="693"/>
      <c r="DZ40" s="693"/>
      <c r="EA40" s="693"/>
      <c r="EB40" s="693"/>
      <c r="EC40" s="694"/>
    </row>
    <row r="41" spans="2:133" ht="11.25" customHeight="1" x14ac:dyDescent="0.15">
      <c r="AQ41" s="746" t="s">
        <v>340</v>
      </c>
      <c r="AR41" s="747"/>
      <c r="AS41" s="747"/>
      <c r="AT41" s="747"/>
      <c r="AU41" s="747"/>
      <c r="AV41" s="747"/>
      <c r="AW41" s="747"/>
      <c r="AX41" s="747"/>
      <c r="AY41" s="748"/>
      <c r="AZ41" s="739">
        <v>1164018</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362</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231</v>
      </c>
      <c r="CS41" s="695"/>
      <c r="CT41" s="695"/>
      <c r="CU41" s="695"/>
      <c r="CV41" s="695"/>
      <c r="CW41" s="695"/>
      <c r="CX41" s="695"/>
      <c r="CY41" s="696"/>
      <c r="CZ41" s="664" t="s">
        <v>231</v>
      </c>
      <c r="DA41" s="693"/>
      <c r="DB41" s="693"/>
      <c r="DC41" s="697"/>
      <c r="DD41" s="668" t="s">
        <v>122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1686232</v>
      </c>
      <c r="CS42" s="660"/>
      <c r="CT42" s="660"/>
      <c r="CU42" s="660"/>
      <c r="CV42" s="660"/>
      <c r="CW42" s="660"/>
      <c r="CX42" s="660"/>
      <c r="CY42" s="661"/>
      <c r="CZ42" s="664">
        <v>10.4</v>
      </c>
      <c r="DA42" s="665"/>
      <c r="DB42" s="665"/>
      <c r="DC42" s="760"/>
      <c r="DD42" s="668">
        <v>370919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53077</v>
      </c>
      <c r="CS43" s="695"/>
      <c r="CT43" s="695"/>
      <c r="CU43" s="695"/>
      <c r="CV43" s="695"/>
      <c r="CW43" s="695"/>
      <c r="CX43" s="695"/>
      <c r="CY43" s="696"/>
      <c r="CZ43" s="664">
        <v>0.3</v>
      </c>
      <c r="DA43" s="693"/>
      <c r="DB43" s="693"/>
      <c r="DC43" s="697"/>
      <c r="DD43" s="668">
        <v>48777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347</v>
      </c>
      <c r="CD44" s="771" t="s">
        <v>298</v>
      </c>
      <c r="CE44" s="772"/>
      <c r="CF44" s="656" t="s">
        <v>348</v>
      </c>
      <c r="CG44" s="657"/>
      <c r="CH44" s="657"/>
      <c r="CI44" s="657"/>
      <c r="CJ44" s="657"/>
      <c r="CK44" s="657"/>
      <c r="CL44" s="657"/>
      <c r="CM44" s="657"/>
      <c r="CN44" s="657"/>
      <c r="CO44" s="657"/>
      <c r="CP44" s="657"/>
      <c r="CQ44" s="658"/>
      <c r="CR44" s="659">
        <v>1669379</v>
      </c>
      <c r="CS44" s="660"/>
      <c r="CT44" s="660"/>
      <c r="CU44" s="660"/>
      <c r="CV44" s="660"/>
      <c r="CW44" s="660"/>
      <c r="CX44" s="660"/>
      <c r="CY44" s="661"/>
      <c r="CZ44" s="664">
        <v>10.3</v>
      </c>
      <c r="DA44" s="665"/>
      <c r="DB44" s="665"/>
      <c r="DC44" s="760"/>
      <c r="DD44" s="668">
        <v>366208</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349</v>
      </c>
      <c r="CG45" s="657"/>
      <c r="CH45" s="657"/>
      <c r="CI45" s="657"/>
      <c r="CJ45" s="657"/>
      <c r="CK45" s="657"/>
      <c r="CL45" s="657"/>
      <c r="CM45" s="657"/>
      <c r="CN45" s="657"/>
      <c r="CO45" s="657"/>
      <c r="CP45" s="657"/>
      <c r="CQ45" s="658"/>
      <c r="CR45" s="659">
        <v>925017</v>
      </c>
      <c r="CS45" s="695"/>
      <c r="CT45" s="695"/>
      <c r="CU45" s="695"/>
      <c r="CV45" s="695"/>
      <c r="CW45" s="695"/>
      <c r="CX45" s="695"/>
      <c r="CY45" s="696"/>
      <c r="CZ45" s="664">
        <v>5.7</v>
      </c>
      <c r="DA45" s="693"/>
      <c r="DB45" s="693"/>
      <c r="DC45" s="697"/>
      <c r="DD45" s="668">
        <v>67031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350</v>
      </c>
      <c r="CG46" s="657"/>
      <c r="CH46" s="657"/>
      <c r="CI46" s="657"/>
      <c r="CJ46" s="657"/>
      <c r="CK46" s="657"/>
      <c r="CL46" s="657"/>
      <c r="CM46" s="657"/>
      <c r="CN46" s="657"/>
      <c r="CO46" s="657"/>
      <c r="CP46" s="657"/>
      <c r="CQ46" s="658"/>
      <c r="CR46" s="659">
        <v>531108</v>
      </c>
      <c r="CS46" s="660"/>
      <c r="CT46" s="660"/>
      <c r="CU46" s="660"/>
      <c r="CV46" s="660"/>
      <c r="CW46" s="660"/>
      <c r="CX46" s="660"/>
      <c r="CY46" s="661"/>
      <c r="CZ46" s="664">
        <v>3.3</v>
      </c>
      <c r="DA46" s="665"/>
      <c r="DB46" s="665"/>
      <c r="DC46" s="760"/>
      <c r="DD46" s="668">
        <v>283622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351</v>
      </c>
      <c r="CG47" s="657"/>
      <c r="CH47" s="657"/>
      <c r="CI47" s="657"/>
      <c r="CJ47" s="657"/>
      <c r="CK47" s="657"/>
      <c r="CL47" s="657"/>
      <c r="CM47" s="657"/>
      <c r="CN47" s="657"/>
      <c r="CO47" s="657"/>
      <c r="CP47" s="657"/>
      <c r="CQ47" s="658"/>
      <c r="CR47" s="659">
        <v>16853</v>
      </c>
      <c r="CS47" s="695"/>
      <c r="CT47" s="695"/>
      <c r="CU47" s="695"/>
      <c r="CV47" s="695"/>
      <c r="CW47" s="695"/>
      <c r="CX47" s="695"/>
      <c r="CY47" s="696"/>
      <c r="CZ47" s="664">
        <v>0.1</v>
      </c>
      <c r="DA47" s="693"/>
      <c r="DB47" s="693"/>
      <c r="DC47" s="697"/>
      <c r="DD47" s="668">
        <v>4711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352</v>
      </c>
      <c r="CG48" s="657"/>
      <c r="CH48" s="657"/>
      <c r="CI48" s="657"/>
      <c r="CJ48" s="657"/>
      <c r="CK48" s="657"/>
      <c r="CL48" s="657"/>
      <c r="CM48" s="657"/>
      <c r="CN48" s="657"/>
      <c r="CO48" s="657"/>
      <c r="CP48" s="657"/>
      <c r="CQ48" s="658"/>
      <c r="CR48" s="659" t="s">
        <v>231</v>
      </c>
      <c r="CS48" s="660"/>
      <c r="CT48" s="660"/>
      <c r="CU48" s="660"/>
      <c r="CV48" s="660"/>
      <c r="CW48" s="660"/>
      <c r="CX48" s="660"/>
      <c r="CY48" s="661"/>
      <c r="CZ48" s="664" t="s">
        <v>231</v>
      </c>
      <c r="DA48" s="665"/>
      <c r="DB48" s="665"/>
      <c r="DC48" s="760"/>
      <c r="DD48" s="668" t="s">
        <v>231</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353</v>
      </c>
      <c r="CE49" s="705"/>
      <c r="CF49" s="705"/>
      <c r="CG49" s="705"/>
      <c r="CH49" s="705"/>
      <c r="CI49" s="705"/>
      <c r="CJ49" s="705"/>
      <c r="CK49" s="705"/>
      <c r="CL49" s="705"/>
      <c r="CM49" s="705"/>
      <c r="CN49" s="705"/>
      <c r="CO49" s="705"/>
      <c r="CP49" s="705"/>
      <c r="CQ49" s="706"/>
      <c r="CR49" s="739">
        <v>16222878</v>
      </c>
      <c r="CS49" s="729"/>
      <c r="CT49" s="729"/>
      <c r="CU49" s="729"/>
      <c r="CV49" s="729"/>
      <c r="CW49" s="729"/>
      <c r="CX49" s="729"/>
      <c r="CY49" s="761"/>
      <c r="CZ49" s="744">
        <v>100</v>
      </c>
      <c r="DA49" s="762"/>
      <c r="DB49" s="762"/>
      <c r="DC49" s="763"/>
      <c r="DD49" s="764">
        <v>11083283</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4RZtenQwBEyaFMwJYx65j21ShHtP6/7Qdh60kbPL3FMnPP0h2sw4CUT6dlOpQnoal8ZQh7D0+5KLGVEK/EyV/Q==" saltValue="UcPLsEGLm0G51fkntvr+i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109375" style="269" customWidth="1"/>
    <col min="131" max="131" width="1.57031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376</v>
      </c>
      <c r="C7" s="792"/>
      <c r="D7" s="792"/>
      <c r="E7" s="792"/>
      <c r="F7" s="792"/>
      <c r="G7" s="792"/>
      <c r="H7" s="792"/>
      <c r="I7" s="792"/>
      <c r="J7" s="792"/>
      <c r="K7" s="792"/>
      <c r="L7" s="792"/>
      <c r="M7" s="792"/>
      <c r="N7" s="792"/>
      <c r="O7" s="792"/>
      <c r="P7" s="793"/>
      <c r="Q7" s="794">
        <v>16462</v>
      </c>
      <c r="R7" s="795"/>
      <c r="S7" s="795"/>
      <c r="T7" s="795"/>
      <c r="U7" s="795"/>
      <c r="V7" s="795">
        <v>16236</v>
      </c>
      <c r="W7" s="795"/>
      <c r="X7" s="795"/>
      <c r="Y7" s="795"/>
      <c r="Z7" s="795"/>
      <c r="AA7" s="795">
        <v>226</v>
      </c>
      <c r="AB7" s="795"/>
      <c r="AC7" s="795"/>
      <c r="AD7" s="795"/>
      <c r="AE7" s="796"/>
      <c r="AF7" s="797">
        <v>200</v>
      </c>
      <c r="AG7" s="798"/>
      <c r="AH7" s="798"/>
      <c r="AI7" s="798"/>
      <c r="AJ7" s="799"/>
      <c r="AK7" s="834">
        <v>307</v>
      </c>
      <c r="AL7" s="835"/>
      <c r="AM7" s="835"/>
      <c r="AN7" s="835"/>
      <c r="AO7" s="835"/>
      <c r="AP7" s="835">
        <v>18042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588</v>
      </c>
      <c r="BS7" s="838" t="s">
        <v>589</v>
      </c>
      <c r="BT7" s="839"/>
      <c r="BU7" s="839"/>
      <c r="BV7" s="839"/>
      <c r="BW7" s="839"/>
      <c r="BX7" s="839"/>
      <c r="BY7" s="839"/>
      <c r="BZ7" s="839"/>
      <c r="CA7" s="839"/>
      <c r="CB7" s="839"/>
      <c r="CC7" s="839"/>
      <c r="CD7" s="839"/>
      <c r="CE7" s="839"/>
      <c r="CF7" s="839"/>
      <c r="CG7" s="840"/>
      <c r="CH7" s="831">
        <v>4</v>
      </c>
      <c r="CI7" s="832"/>
      <c r="CJ7" s="832"/>
      <c r="CK7" s="832"/>
      <c r="CL7" s="833"/>
      <c r="CM7" s="831">
        <v>3</v>
      </c>
      <c r="CN7" s="832"/>
      <c r="CO7" s="832"/>
      <c r="CP7" s="832"/>
      <c r="CQ7" s="833"/>
      <c r="CR7" s="831">
        <v>10</v>
      </c>
      <c r="CS7" s="832"/>
      <c r="CT7" s="832"/>
      <c r="CU7" s="832"/>
      <c r="CV7" s="833"/>
      <c r="CW7" s="831">
        <v>11</v>
      </c>
      <c r="CX7" s="832"/>
      <c r="CY7" s="832"/>
      <c r="CZ7" s="832"/>
      <c r="DA7" s="833"/>
      <c r="DB7" s="831">
        <v>240</v>
      </c>
      <c r="DC7" s="832"/>
      <c r="DD7" s="832"/>
      <c r="DE7" s="832"/>
      <c r="DF7" s="833"/>
      <c r="DG7" s="831" t="s">
        <v>515</v>
      </c>
      <c r="DH7" s="832"/>
      <c r="DI7" s="832"/>
      <c r="DJ7" s="832"/>
      <c r="DK7" s="833"/>
      <c r="DL7" s="831" t="s">
        <v>515</v>
      </c>
      <c r="DM7" s="832"/>
      <c r="DN7" s="832"/>
      <c r="DO7" s="832"/>
      <c r="DP7" s="833"/>
      <c r="DQ7" s="831" t="s">
        <v>515</v>
      </c>
      <c r="DR7" s="832"/>
      <c r="DS7" s="832"/>
      <c r="DT7" s="832"/>
      <c r="DU7" s="833"/>
      <c r="DV7" s="812"/>
      <c r="DW7" s="813"/>
      <c r="DX7" s="813"/>
      <c r="DY7" s="813"/>
      <c r="DZ7" s="814"/>
      <c r="EA7" s="234"/>
    </row>
    <row r="8" spans="1:131" s="235" customFormat="1" ht="26.25" customHeight="1" x14ac:dyDescent="0.15">
      <c r="A8" s="241">
        <v>2</v>
      </c>
      <c r="B8" s="815" t="s">
        <v>377</v>
      </c>
      <c r="C8" s="816"/>
      <c r="D8" s="816"/>
      <c r="E8" s="816"/>
      <c r="F8" s="816"/>
      <c r="G8" s="816"/>
      <c r="H8" s="816"/>
      <c r="I8" s="816"/>
      <c r="J8" s="816"/>
      <c r="K8" s="816"/>
      <c r="L8" s="816"/>
      <c r="M8" s="816"/>
      <c r="N8" s="816"/>
      <c r="O8" s="816"/>
      <c r="P8" s="817"/>
      <c r="Q8" s="818">
        <v>1</v>
      </c>
      <c r="R8" s="819"/>
      <c r="S8" s="819"/>
      <c r="T8" s="819"/>
      <c r="U8" s="819"/>
      <c r="V8" s="819">
        <v>1</v>
      </c>
      <c r="W8" s="819"/>
      <c r="X8" s="819"/>
      <c r="Y8" s="819"/>
      <c r="Z8" s="819"/>
      <c r="AA8" s="819">
        <v>0</v>
      </c>
      <c r="AB8" s="819"/>
      <c r="AC8" s="819"/>
      <c r="AD8" s="819"/>
      <c r="AE8" s="820"/>
      <c r="AF8" s="821">
        <v>0</v>
      </c>
      <c r="AG8" s="822"/>
      <c r="AH8" s="822"/>
      <c r="AI8" s="822"/>
      <c r="AJ8" s="823"/>
      <c r="AK8" s="824">
        <v>0</v>
      </c>
      <c r="AL8" s="825"/>
      <c r="AM8" s="825"/>
      <c r="AN8" s="825"/>
      <c r="AO8" s="825"/>
      <c r="AP8" s="825" t="s">
        <v>515</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588</v>
      </c>
      <c r="BS8" s="828" t="s">
        <v>590</v>
      </c>
      <c r="BT8" s="829"/>
      <c r="BU8" s="829"/>
      <c r="BV8" s="829"/>
      <c r="BW8" s="829"/>
      <c r="BX8" s="829"/>
      <c r="BY8" s="829"/>
      <c r="BZ8" s="829"/>
      <c r="CA8" s="829"/>
      <c r="CB8" s="829"/>
      <c r="CC8" s="829"/>
      <c r="CD8" s="829"/>
      <c r="CE8" s="829"/>
      <c r="CF8" s="829"/>
      <c r="CG8" s="830"/>
      <c r="CH8" s="841">
        <v>-35</v>
      </c>
      <c r="CI8" s="842"/>
      <c r="CJ8" s="842"/>
      <c r="CK8" s="842"/>
      <c r="CL8" s="843"/>
      <c r="CM8" s="841">
        <v>16</v>
      </c>
      <c r="CN8" s="842"/>
      <c r="CO8" s="842"/>
      <c r="CP8" s="842"/>
      <c r="CQ8" s="843"/>
      <c r="CR8" s="841">
        <v>10</v>
      </c>
      <c r="CS8" s="842"/>
      <c r="CT8" s="842"/>
      <c r="CU8" s="842"/>
      <c r="CV8" s="843"/>
      <c r="CW8" s="841">
        <v>3</v>
      </c>
      <c r="CX8" s="842"/>
      <c r="CY8" s="842"/>
      <c r="CZ8" s="842"/>
      <c r="DA8" s="843"/>
      <c r="DB8" s="841" t="s">
        <v>515</v>
      </c>
      <c r="DC8" s="842"/>
      <c r="DD8" s="842"/>
      <c r="DE8" s="842"/>
      <c r="DF8" s="843"/>
      <c r="DG8" s="841" t="s">
        <v>515</v>
      </c>
      <c r="DH8" s="842"/>
      <c r="DI8" s="842"/>
      <c r="DJ8" s="842"/>
      <c r="DK8" s="843"/>
      <c r="DL8" s="841">
        <v>20</v>
      </c>
      <c r="DM8" s="842"/>
      <c r="DN8" s="842"/>
      <c r="DO8" s="842"/>
      <c r="DP8" s="843"/>
      <c r="DQ8" s="841">
        <v>18</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591</v>
      </c>
      <c r="BT9" s="829"/>
      <c r="BU9" s="829"/>
      <c r="BV9" s="829"/>
      <c r="BW9" s="829"/>
      <c r="BX9" s="829"/>
      <c r="BY9" s="829"/>
      <c r="BZ9" s="829"/>
      <c r="CA9" s="829"/>
      <c r="CB9" s="829"/>
      <c r="CC9" s="829"/>
      <c r="CD9" s="829"/>
      <c r="CE9" s="829"/>
      <c r="CF9" s="829"/>
      <c r="CG9" s="830"/>
      <c r="CH9" s="841">
        <v>3</v>
      </c>
      <c r="CI9" s="842"/>
      <c r="CJ9" s="842"/>
      <c r="CK9" s="842"/>
      <c r="CL9" s="843"/>
      <c r="CM9" s="841">
        <v>34</v>
      </c>
      <c r="CN9" s="842"/>
      <c r="CO9" s="842"/>
      <c r="CP9" s="842"/>
      <c r="CQ9" s="843"/>
      <c r="CR9" s="841">
        <v>10</v>
      </c>
      <c r="CS9" s="842"/>
      <c r="CT9" s="842"/>
      <c r="CU9" s="842"/>
      <c r="CV9" s="843"/>
      <c r="CW9" s="841">
        <v>65</v>
      </c>
      <c r="CX9" s="842"/>
      <c r="CY9" s="842"/>
      <c r="CZ9" s="842"/>
      <c r="DA9" s="843"/>
      <c r="DB9" s="841" t="s">
        <v>515</v>
      </c>
      <c r="DC9" s="842"/>
      <c r="DD9" s="842"/>
      <c r="DE9" s="842"/>
      <c r="DF9" s="843"/>
      <c r="DG9" s="841" t="s">
        <v>515</v>
      </c>
      <c r="DH9" s="842"/>
      <c r="DI9" s="842"/>
      <c r="DJ9" s="842"/>
      <c r="DK9" s="843"/>
      <c r="DL9" s="841" t="s">
        <v>515</v>
      </c>
      <c r="DM9" s="842"/>
      <c r="DN9" s="842"/>
      <c r="DO9" s="842"/>
      <c r="DP9" s="843"/>
      <c r="DQ9" s="841" t="s">
        <v>515</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379</v>
      </c>
      <c r="B23" s="850" t="s">
        <v>380</v>
      </c>
      <c r="C23" s="851"/>
      <c r="D23" s="851"/>
      <c r="E23" s="851"/>
      <c r="F23" s="851"/>
      <c r="G23" s="851"/>
      <c r="H23" s="851"/>
      <c r="I23" s="851"/>
      <c r="J23" s="851"/>
      <c r="K23" s="851"/>
      <c r="L23" s="851"/>
      <c r="M23" s="851"/>
      <c r="N23" s="851"/>
      <c r="O23" s="851"/>
      <c r="P23" s="852"/>
      <c r="Q23" s="853">
        <v>16449</v>
      </c>
      <c r="R23" s="854"/>
      <c r="S23" s="854"/>
      <c r="T23" s="854"/>
      <c r="U23" s="854"/>
      <c r="V23" s="854">
        <v>16223</v>
      </c>
      <c r="W23" s="854"/>
      <c r="X23" s="854"/>
      <c r="Y23" s="854"/>
      <c r="Z23" s="854"/>
      <c r="AA23" s="854">
        <v>226</v>
      </c>
      <c r="AB23" s="854"/>
      <c r="AC23" s="854"/>
      <c r="AD23" s="854"/>
      <c r="AE23" s="855"/>
      <c r="AF23" s="856">
        <v>200</v>
      </c>
      <c r="AG23" s="854"/>
      <c r="AH23" s="854"/>
      <c r="AI23" s="854"/>
      <c r="AJ23" s="857"/>
      <c r="AK23" s="858"/>
      <c r="AL23" s="859"/>
      <c r="AM23" s="859"/>
      <c r="AN23" s="859"/>
      <c r="AO23" s="859"/>
      <c r="AP23" s="854">
        <v>18042</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392</v>
      </c>
      <c r="C28" s="792"/>
      <c r="D28" s="792"/>
      <c r="E28" s="792"/>
      <c r="F28" s="792"/>
      <c r="G28" s="792"/>
      <c r="H28" s="792"/>
      <c r="I28" s="792"/>
      <c r="J28" s="792"/>
      <c r="K28" s="792"/>
      <c r="L28" s="792"/>
      <c r="M28" s="792"/>
      <c r="N28" s="792"/>
      <c r="O28" s="792"/>
      <c r="P28" s="793"/>
      <c r="Q28" s="882">
        <v>5245</v>
      </c>
      <c r="R28" s="883"/>
      <c r="S28" s="883"/>
      <c r="T28" s="883"/>
      <c r="U28" s="883"/>
      <c r="V28" s="883">
        <v>4822</v>
      </c>
      <c r="W28" s="883"/>
      <c r="X28" s="883"/>
      <c r="Y28" s="883"/>
      <c r="Z28" s="883"/>
      <c r="AA28" s="883">
        <v>423</v>
      </c>
      <c r="AB28" s="883"/>
      <c r="AC28" s="883"/>
      <c r="AD28" s="883"/>
      <c r="AE28" s="884"/>
      <c r="AF28" s="885">
        <v>423</v>
      </c>
      <c r="AG28" s="883"/>
      <c r="AH28" s="883"/>
      <c r="AI28" s="883"/>
      <c r="AJ28" s="886"/>
      <c r="AK28" s="887">
        <v>390</v>
      </c>
      <c r="AL28" s="878"/>
      <c r="AM28" s="878"/>
      <c r="AN28" s="878"/>
      <c r="AO28" s="878"/>
      <c r="AP28" s="878" t="s">
        <v>515</v>
      </c>
      <c r="AQ28" s="878"/>
      <c r="AR28" s="878"/>
      <c r="AS28" s="878"/>
      <c r="AT28" s="878"/>
      <c r="AU28" s="878" t="s">
        <v>515</v>
      </c>
      <c r="AV28" s="878"/>
      <c r="AW28" s="878"/>
      <c r="AX28" s="878"/>
      <c r="AY28" s="878"/>
      <c r="AZ28" s="879" t="s">
        <v>515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393</v>
      </c>
      <c r="C29" s="816"/>
      <c r="D29" s="816"/>
      <c r="E29" s="816"/>
      <c r="F29" s="816"/>
      <c r="G29" s="816"/>
      <c r="H29" s="816"/>
      <c r="I29" s="816"/>
      <c r="J29" s="816"/>
      <c r="K29" s="816"/>
      <c r="L29" s="816"/>
      <c r="M29" s="816"/>
      <c r="N29" s="816"/>
      <c r="O29" s="816"/>
      <c r="P29" s="817"/>
      <c r="Q29" s="818">
        <v>3641</v>
      </c>
      <c r="R29" s="819"/>
      <c r="S29" s="819"/>
      <c r="T29" s="819"/>
      <c r="U29" s="819"/>
      <c r="V29" s="819">
        <v>3550</v>
      </c>
      <c r="W29" s="819"/>
      <c r="X29" s="819"/>
      <c r="Y29" s="819"/>
      <c r="Z29" s="819"/>
      <c r="AA29" s="819">
        <v>91</v>
      </c>
      <c r="AB29" s="819"/>
      <c r="AC29" s="819"/>
      <c r="AD29" s="819"/>
      <c r="AE29" s="820"/>
      <c r="AF29" s="821">
        <v>91</v>
      </c>
      <c r="AG29" s="822"/>
      <c r="AH29" s="822"/>
      <c r="AI29" s="822"/>
      <c r="AJ29" s="823"/>
      <c r="AK29" s="890">
        <v>508</v>
      </c>
      <c r="AL29" s="891"/>
      <c r="AM29" s="891"/>
      <c r="AN29" s="891"/>
      <c r="AO29" s="891"/>
      <c r="AP29" s="891" t="s">
        <v>515</v>
      </c>
      <c r="AQ29" s="891"/>
      <c r="AR29" s="891"/>
      <c r="AS29" s="891"/>
      <c r="AT29" s="891"/>
      <c r="AU29" s="891" t="s">
        <v>515</v>
      </c>
      <c r="AV29" s="891"/>
      <c r="AW29" s="891"/>
      <c r="AX29" s="891"/>
      <c r="AY29" s="891"/>
      <c r="AZ29" s="892" t="s">
        <v>515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394</v>
      </c>
      <c r="C30" s="816"/>
      <c r="D30" s="816"/>
      <c r="E30" s="816"/>
      <c r="F30" s="816"/>
      <c r="G30" s="816"/>
      <c r="H30" s="816"/>
      <c r="I30" s="816"/>
      <c r="J30" s="816"/>
      <c r="K30" s="816"/>
      <c r="L30" s="816"/>
      <c r="M30" s="816"/>
      <c r="N30" s="816"/>
      <c r="O30" s="816"/>
      <c r="P30" s="817"/>
      <c r="Q30" s="818">
        <v>601</v>
      </c>
      <c r="R30" s="819"/>
      <c r="S30" s="819"/>
      <c r="T30" s="819"/>
      <c r="U30" s="819"/>
      <c r="V30" s="819">
        <v>599</v>
      </c>
      <c r="W30" s="819"/>
      <c r="X30" s="819"/>
      <c r="Y30" s="819"/>
      <c r="Z30" s="819"/>
      <c r="AA30" s="819">
        <v>2</v>
      </c>
      <c r="AB30" s="819"/>
      <c r="AC30" s="819"/>
      <c r="AD30" s="819"/>
      <c r="AE30" s="820"/>
      <c r="AF30" s="821">
        <v>2</v>
      </c>
      <c r="AG30" s="822"/>
      <c r="AH30" s="822"/>
      <c r="AI30" s="822"/>
      <c r="AJ30" s="823"/>
      <c r="AK30" s="890">
        <v>173</v>
      </c>
      <c r="AL30" s="891"/>
      <c r="AM30" s="891"/>
      <c r="AN30" s="891"/>
      <c r="AO30" s="891"/>
      <c r="AP30" s="891" t="s">
        <v>515</v>
      </c>
      <c r="AQ30" s="891"/>
      <c r="AR30" s="891"/>
      <c r="AS30" s="891"/>
      <c r="AT30" s="891"/>
      <c r="AU30" s="891" t="s">
        <v>515</v>
      </c>
      <c r="AV30" s="891"/>
      <c r="AW30" s="891"/>
      <c r="AX30" s="891"/>
      <c r="AY30" s="891"/>
      <c r="AZ30" s="892" t="s">
        <v>515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395</v>
      </c>
      <c r="C31" s="816"/>
      <c r="D31" s="816"/>
      <c r="E31" s="816"/>
      <c r="F31" s="816"/>
      <c r="G31" s="816"/>
      <c r="H31" s="816"/>
      <c r="I31" s="816"/>
      <c r="J31" s="816"/>
      <c r="K31" s="816"/>
      <c r="L31" s="816"/>
      <c r="M31" s="816"/>
      <c r="N31" s="816"/>
      <c r="O31" s="816"/>
      <c r="P31" s="817"/>
      <c r="Q31" s="818">
        <v>7</v>
      </c>
      <c r="R31" s="819"/>
      <c r="S31" s="819"/>
      <c r="T31" s="819"/>
      <c r="U31" s="819"/>
      <c r="V31" s="819">
        <v>7</v>
      </c>
      <c r="W31" s="819"/>
      <c r="X31" s="819"/>
      <c r="Y31" s="819"/>
      <c r="Z31" s="819"/>
      <c r="AA31" s="819">
        <v>0</v>
      </c>
      <c r="AB31" s="819"/>
      <c r="AC31" s="819"/>
      <c r="AD31" s="819"/>
      <c r="AE31" s="820"/>
      <c r="AF31" s="821">
        <v>0</v>
      </c>
      <c r="AG31" s="822"/>
      <c r="AH31" s="822"/>
      <c r="AI31" s="822"/>
      <c r="AJ31" s="823"/>
      <c r="AK31" s="890" t="s">
        <v>515</v>
      </c>
      <c r="AL31" s="891"/>
      <c r="AM31" s="891"/>
      <c r="AN31" s="891"/>
      <c r="AO31" s="891"/>
      <c r="AP31" s="891" t="s">
        <v>515</v>
      </c>
      <c r="AQ31" s="891"/>
      <c r="AR31" s="891"/>
      <c r="AS31" s="891"/>
      <c r="AT31" s="891"/>
      <c r="AU31" s="891" t="s">
        <v>515</v>
      </c>
      <c r="AV31" s="891"/>
      <c r="AW31" s="891"/>
      <c r="AX31" s="891"/>
      <c r="AY31" s="891"/>
      <c r="AZ31" s="892" t="s">
        <v>515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396</v>
      </c>
      <c r="C32" s="816"/>
      <c r="D32" s="816"/>
      <c r="E32" s="816"/>
      <c r="F32" s="816"/>
      <c r="G32" s="816"/>
      <c r="H32" s="816"/>
      <c r="I32" s="816"/>
      <c r="J32" s="816"/>
      <c r="K32" s="816"/>
      <c r="L32" s="816"/>
      <c r="M32" s="816"/>
      <c r="N32" s="816"/>
      <c r="O32" s="816"/>
      <c r="P32" s="817"/>
      <c r="Q32" s="818">
        <v>998</v>
      </c>
      <c r="R32" s="819"/>
      <c r="S32" s="819"/>
      <c r="T32" s="819"/>
      <c r="U32" s="819"/>
      <c r="V32" s="819">
        <v>953</v>
      </c>
      <c r="W32" s="819"/>
      <c r="X32" s="819"/>
      <c r="Y32" s="819"/>
      <c r="Z32" s="819"/>
      <c r="AA32" s="819">
        <v>45</v>
      </c>
      <c r="AB32" s="819"/>
      <c r="AC32" s="819"/>
      <c r="AD32" s="819"/>
      <c r="AE32" s="820"/>
      <c r="AF32" s="821">
        <v>1104</v>
      </c>
      <c r="AG32" s="822"/>
      <c r="AH32" s="822"/>
      <c r="AI32" s="822"/>
      <c r="AJ32" s="823"/>
      <c r="AK32" s="890">
        <v>325</v>
      </c>
      <c r="AL32" s="891"/>
      <c r="AM32" s="891"/>
      <c r="AN32" s="891"/>
      <c r="AO32" s="891"/>
      <c r="AP32" s="891">
        <v>2906</v>
      </c>
      <c r="AQ32" s="891"/>
      <c r="AR32" s="891"/>
      <c r="AS32" s="891"/>
      <c r="AT32" s="891"/>
      <c r="AU32" s="891">
        <v>1947</v>
      </c>
      <c r="AV32" s="891"/>
      <c r="AW32" s="891"/>
      <c r="AX32" s="891"/>
      <c r="AY32" s="891"/>
      <c r="AZ32" s="892" t="s">
        <v>515</v>
      </c>
      <c r="BA32" s="892"/>
      <c r="BB32" s="892"/>
      <c r="BC32" s="892"/>
      <c r="BD32" s="892"/>
      <c r="BE32" s="888" t="s">
        <v>397</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398</v>
      </c>
      <c r="C33" s="816"/>
      <c r="D33" s="816"/>
      <c r="E33" s="816"/>
      <c r="F33" s="816"/>
      <c r="G33" s="816"/>
      <c r="H33" s="816"/>
      <c r="I33" s="816"/>
      <c r="J33" s="816"/>
      <c r="K33" s="816"/>
      <c r="L33" s="816"/>
      <c r="M33" s="816"/>
      <c r="N33" s="816"/>
      <c r="O33" s="816"/>
      <c r="P33" s="817"/>
      <c r="Q33" s="818">
        <v>68</v>
      </c>
      <c r="R33" s="819"/>
      <c r="S33" s="819"/>
      <c r="T33" s="819"/>
      <c r="U33" s="819"/>
      <c r="V33" s="819">
        <v>68</v>
      </c>
      <c r="W33" s="819"/>
      <c r="X33" s="819"/>
      <c r="Y33" s="819"/>
      <c r="Z33" s="819"/>
      <c r="AA33" s="819" t="s">
        <v>515</v>
      </c>
      <c r="AB33" s="819"/>
      <c r="AC33" s="819"/>
      <c r="AD33" s="819"/>
      <c r="AE33" s="820"/>
      <c r="AF33" s="821" t="s">
        <v>399</v>
      </c>
      <c r="AG33" s="822"/>
      <c r="AH33" s="822"/>
      <c r="AI33" s="822"/>
      <c r="AJ33" s="823"/>
      <c r="AK33" s="890">
        <v>14</v>
      </c>
      <c r="AL33" s="891"/>
      <c r="AM33" s="891"/>
      <c r="AN33" s="891"/>
      <c r="AO33" s="891"/>
      <c r="AP33" s="891">
        <v>368</v>
      </c>
      <c r="AQ33" s="891"/>
      <c r="AR33" s="891"/>
      <c r="AS33" s="891"/>
      <c r="AT33" s="891"/>
      <c r="AU33" s="891">
        <v>212</v>
      </c>
      <c r="AV33" s="891"/>
      <c r="AW33" s="891"/>
      <c r="AX33" s="891"/>
      <c r="AY33" s="891"/>
      <c r="AZ33" s="892" t="s">
        <v>515</v>
      </c>
      <c r="BA33" s="892"/>
      <c r="BB33" s="892"/>
      <c r="BC33" s="892"/>
      <c r="BD33" s="892"/>
      <c r="BE33" s="888" t="s">
        <v>400</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401</v>
      </c>
      <c r="C34" s="816"/>
      <c r="D34" s="816"/>
      <c r="E34" s="816"/>
      <c r="F34" s="816"/>
      <c r="G34" s="816"/>
      <c r="H34" s="816"/>
      <c r="I34" s="816"/>
      <c r="J34" s="816"/>
      <c r="K34" s="816"/>
      <c r="L34" s="816"/>
      <c r="M34" s="816"/>
      <c r="N34" s="816"/>
      <c r="O34" s="816"/>
      <c r="P34" s="817"/>
      <c r="Q34" s="818">
        <v>1398</v>
      </c>
      <c r="R34" s="819"/>
      <c r="S34" s="819"/>
      <c r="T34" s="819"/>
      <c r="U34" s="819"/>
      <c r="V34" s="819">
        <v>1377</v>
      </c>
      <c r="W34" s="819"/>
      <c r="X34" s="819"/>
      <c r="Y34" s="819"/>
      <c r="Z34" s="819"/>
      <c r="AA34" s="819">
        <v>21</v>
      </c>
      <c r="AB34" s="819"/>
      <c r="AC34" s="819"/>
      <c r="AD34" s="819"/>
      <c r="AE34" s="820"/>
      <c r="AF34" s="821" t="s">
        <v>399</v>
      </c>
      <c r="AG34" s="822"/>
      <c r="AH34" s="822"/>
      <c r="AI34" s="822"/>
      <c r="AJ34" s="823"/>
      <c r="AK34" s="890">
        <v>735</v>
      </c>
      <c r="AL34" s="891"/>
      <c r="AM34" s="891"/>
      <c r="AN34" s="891"/>
      <c r="AO34" s="891"/>
      <c r="AP34" s="891">
        <v>7552</v>
      </c>
      <c r="AQ34" s="891"/>
      <c r="AR34" s="891"/>
      <c r="AS34" s="891"/>
      <c r="AT34" s="891"/>
      <c r="AU34" s="891">
        <v>6419</v>
      </c>
      <c r="AV34" s="891"/>
      <c r="AW34" s="891"/>
      <c r="AX34" s="891"/>
      <c r="AY34" s="891"/>
      <c r="AZ34" s="892" t="s">
        <v>515</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402</v>
      </c>
      <c r="C35" s="816"/>
      <c r="D35" s="816"/>
      <c r="E35" s="816"/>
      <c r="F35" s="816"/>
      <c r="G35" s="816"/>
      <c r="H35" s="816"/>
      <c r="I35" s="816"/>
      <c r="J35" s="816"/>
      <c r="K35" s="816"/>
      <c r="L35" s="816"/>
      <c r="M35" s="816"/>
      <c r="N35" s="816"/>
      <c r="O35" s="816"/>
      <c r="P35" s="817"/>
      <c r="Q35" s="818">
        <v>256</v>
      </c>
      <c r="R35" s="819"/>
      <c r="S35" s="819"/>
      <c r="T35" s="819"/>
      <c r="U35" s="819"/>
      <c r="V35" s="819">
        <v>256</v>
      </c>
      <c r="W35" s="819"/>
      <c r="X35" s="819"/>
      <c r="Y35" s="819"/>
      <c r="Z35" s="819"/>
      <c r="AA35" s="819" t="s">
        <v>515</v>
      </c>
      <c r="AB35" s="819"/>
      <c r="AC35" s="819"/>
      <c r="AD35" s="819"/>
      <c r="AE35" s="820"/>
      <c r="AF35" s="821" t="s">
        <v>403</v>
      </c>
      <c r="AG35" s="822"/>
      <c r="AH35" s="822"/>
      <c r="AI35" s="822"/>
      <c r="AJ35" s="823"/>
      <c r="AK35" s="890">
        <v>199</v>
      </c>
      <c r="AL35" s="891"/>
      <c r="AM35" s="891"/>
      <c r="AN35" s="891"/>
      <c r="AO35" s="891"/>
      <c r="AP35" s="891">
        <v>778</v>
      </c>
      <c r="AQ35" s="891"/>
      <c r="AR35" s="891"/>
      <c r="AS35" s="891"/>
      <c r="AT35" s="891"/>
      <c r="AU35" s="891">
        <v>748</v>
      </c>
      <c r="AV35" s="891"/>
      <c r="AW35" s="891"/>
      <c r="AX35" s="891"/>
      <c r="AY35" s="891"/>
      <c r="AZ35" s="892" t="s">
        <v>515</v>
      </c>
      <c r="BA35" s="892"/>
      <c r="BB35" s="892"/>
      <c r="BC35" s="892"/>
      <c r="BD35" s="892"/>
      <c r="BE35" s="888" t="s">
        <v>400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404</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379</v>
      </c>
      <c r="B63" s="850" t="s">
        <v>405</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1621</v>
      </c>
      <c r="AG63" s="902"/>
      <c r="AH63" s="902"/>
      <c r="AI63" s="902"/>
      <c r="AJ63" s="903"/>
      <c r="AK63" s="904"/>
      <c r="AL63" s="899"/>
      <c r="AM63" s="899"/>
      <c r="AN63" s="899"/>
      <c r="AO63" s="899"/>
      <c r="AP63" s="902">
        <v>11604</v>
      </c>
      <c r="AQ63" s="902"/>
      <c r="AR63" s="902"/>
      <c r="AS63" s="902"/>
      <c r="AT63" s="902"/>
      <c r="AU63" s="902">
        <v>9327</v>
      </c>
      <c r="AV63" s="902"/>
      <c r="AW63" s="902"/>
      <c r="AX63" s="902"/>
      <c r="AY63" s="902"/>
      <c r="AZ63" s="906"/>
      <c r="BA63" s="906"/>
      <c r="BB63" s="906"/>
      <c r="BC63" s="906"/>
      <c r="BD63" s="906"/>
      <c r="BE63" s="907"/>
      <c r="BF63" s="907"/>
      <c r="BG63" s="907"/>
      <c r="BH63" s="907"/>
      <c r="BI63" s="908"/>
      <c r="BJ63" s="909" t="s">
        <v>406</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576</v>
      </c>
      <c r="C68" s="930"/>
      <c r="D68" s="930"/>
      <c r="E68" s="930"/>
      <c r="F68" s="930"/>
      <c r="G68" s="930"/>
      <c r="H68" s="930"/>
      <c r="I68" s="930"/>
      <c r="J68" s="930"/>
      <c r="K68" s="930"/>
      <c r="L68" s="930"/>
      <c r="M68" s="930"/>
      <c r="N68" s="930"/>
      <c r="O68" s="930"/>
      <c r="P68" s="931"/>
      <c r="Q68" s="932">
        <v>1374</v>
      </c>
      <c r="R68" s="926"/>
      <c r="S68" s="926"/>
      <c r="T68" s="926"/>
      <c r="U68" s="926"/>
      <c r="V68" s="926">
        <v>1346</v>
      </c>
      <c r="W68" s="926"/>
      <c r="X68" s="926"/>
      <c r="Y68" s="926"/>
      <c r="Z68" s="926"/>
      <c r="AA68" s="926">
        <v>28</v>
      </c>
      <c r="AB68" s="926"/>
      <c r="AC68" s="926"/>
      <c r="AD68" s="926"/>
      <c r="AE68" s="926"/>
      <c r="AF68" s="926">
        <v>28</v>
      </c>
      <c r="AG68" s="926"/>
      <c r="AH68" s="926"/>
      <c r="AI68" s="926"/>
      <c r="AJ68" s="926"/>
      <c r="AK68" s="926">
        <v>18</v>
      </c>
      <c r="AL68" s="926"/>
      <c r="AM68" s="926"/>
      <c r="AN68" s="926"/>
      <c r="AO68" s="926"/>
      <c r="AP68" s="926">
        <v>751</v>
      </c>
      <c r="AQ68" s="926"/>
      <c r="AR68" s="926"/>
      <c r="AS68" s="926"/>
      <c r="AT68" s="926"/>
      <c r="AU68" s="926">
        <v>363</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577</v>
      </c>
      <c r="C69" s="934"/>
      <c r="D69" s="934"/>
      <c r="E69" s="934"/>
      <c r="F69" s="934"/>
      <c r="G69" s="934"/>
      <c r="H69" s="934"/>
      <c r="I69" s="934"/>
      <c r="J69" s="934"/>
      <c r="K69" s="934"/>
      <c r="L69" s="934"/>
      <c r="M69" s="934"/>
      <c r="N69" s="934"/>
      <c r="O69" s="934"/>
      <c r="P69" s="935"/>
      <c r="Q69" s="936">
        <v>689</v>
      </c>
      <c r="R69" s="891"/>
      <c r="S69" s="891"/>
      <c r="T69" s="891"/>
      <c r="U69" s="891"/>
      <c r="V69" s="891">
        <v>676</v>
      </c>
      <c r="W69" s="891"/>
      <c r="X69" s="891"/>
      <c r="Y69" s="891"/>
      <c r="Z69" s="891"/>
      <c r="AA69" s="891">
        <v>13</v>
      </c>
      <c r="AB69" s="891"/>
      <c r="AC69" s="891"/>
      <c r="AD69" s="891"/>
      <c r="AE69" s="891"/>
      <c r="AF69" s="891">
        <v>13</v>
      </c>
      <c r="AG69" s="891"/>
      <c r="AH69" s="891"/>
      <c r="AI69" s="891"/>
      <c r="AJ69" s="891"/>
      <c r="AK69" s="891" t="s">
        <v>515</v>
      </c>
      <c r="AL69" s="891"/>
      <c r="AM69" s="891"/>
      <c r="AN69" s="891"/>
      <c r="AO69" s="891"/>
      <c r="AP69" s="891">
        <v>790</v>
      </c>
      <c r="AQ69" s="891"/>
      <c r="AR69" s="891"/>
      <c r="AS69" s="891"/>
      <c r="AT69" s="891"/>
      <c r="AU69" s="891">
        <v>433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578</v>
      </c>
      <c r="C70" s="934"/>
      <c r="D70" s="934"/>
      <c r="E70" s="934"/>
      <c r="F70" s="934"/>
      <c r="G70" s="934"/>
      <c r="H70" s="934"/>
      <c r="I70" s="934"/>
      <c r="J70" s="934"/>
      <c r="K70" s="934"/>
      <c r="L70" s="934"/>
      <c r="M70" s="934"/>
      <c r="N70" s="934"/>
      <c r="O70" s="934"/>
      <c r="P70" s="935"/>
      <c r="Q70" s="936">
        <v>1641</v>
      </c>
      <c r="R70" s="891"/>
      <c r="S70" s="891"/>
      <c r="T70" s="891"/>
      <c r="U70" s="891"/>
      <c r="V70" s="891">
        <v>1649</v>
      </c>
      <c r="W70" s="891"/>
      <c r="X70" s="891"/>
      <c r="Y70" s="891"/>
      <c r="Z70" s="891"/>
      <c r="AA70" s="891">
        <v>-8</v>
      </c>
      <c r="AB70" s="891"/>
      <c r="AC70" s="891"/>
      <c r="AD70" s="891"/>
      <c r="AE70" s="891"/>
      <c r="AF70" s="891">
        <v>2226</v>
      </c>
      <c r="AG70" s="891"/>
      <c r="AH70" s="891"/>
      <c r="AI70" s="891"/>
      <c r="AJ70" s="891"/>
      <c r="AK70" s="891" t="s">
        <v>515</v>
      </c>
      <c r="AL70" s="891"/>
      <c r="AM70" s="891"/>
      <c r="AN70" s="891"/>
      <c r="AO70" s="891"/>
      <c r="AP70" s="891">
        <v>6440</v>
      </c>
      <c r="AQ70" s="891"/>
      <c r="AR70" s="891"/>
      <c r="AS70" s="891"/>
      <c r="AT70" s="891"/>
      <c r="AU70" s="891">
        <v>3</v>
      </c>
      <c r="AV70" s="891"/>
      <c r="AW70" s="891"/>
      <c r="AX70" s="891"/>
      <c r="AY70" s="891"/>
      <c r="AZ70" s="937" t="s">
        <v>587</v>
      </c>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579</v>
      </c>
      <c r="C71" s="934"/>
      <c r="D71" s="934"/>
      <c r="E71" s="934"/>
      <c r="F71" s="934"/>
      <c r="G71" s="934"/>
      <c r="H71" s="934"/>
      <c r="I71" s="934"/>
      <c r="J71" s="934"/>
      <c r="K71" s="934"/>
      <c r="L71" s="934"/>
      <c r="M71" s="934"/>
      <c r="N71" s="934"/>
      <c r="O71" s="934"/>
      <c r="P71" s="935"/>
      <c r="Q71" s="936">
        <v>843</v>
      </c>
      <c r="R71" s="891"/>
      <c r="S71" s="891"/>
      <c r="T71" s="891"/>
      <c r="U71" s="891"/>
      <c r="V71" s="891">
        <v>839</v>
      </c>
      <c r="W71" s="891"/>
      <c r="X71" s="891"/>
      <c r="Y71" s="891"/>
      <c r="Z71" s="891"/>
      <c r="AA71" s="891">
        <v>4</v>
      </c>
      <c r="AB71" s="891"/>
      <c r="AC71" s="891"/>
      <c r="AD71" s="891"/>
      <c r="AE71" s="891"/>
      <c r="AF71" s="891">
        <v>4</v>
      </c>
      <c r="AG71" s="891"/>
      <c r="AH71" s="891"/>
      <c r="AI71" s="891"/>
      <c r="AJ71" s="891"/>
      <c r="AK71" s="891">
        <v>406</v>
      </c>
      <c r="AL71" s="891"/>
      <c r="AM71" s="891"/>
      <c r="AN71" s="891"/>
      <c r="AO71" s="891"/>
      <c r="AP71" s="891" t="s">
        <v>515</v>
      </c>
      <c r="AQ71" s="891"/>
      <c r="AR71" s="891"/>
      <c r="AS71" s="891"/>
      <c r="AT71" s="891"/>
      <c r="AU71" s="891" t="s">
        <v>515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580</v>
      </c>
      <c r="C72" s="934"/>
      <c r="D72" s="934"/>
      <c r="E72" s="934"/>
      <c r="F72" s="934"/>
      <c r="G72" s="934"/>
      <c r="H72" s="934"/>
      <c r="I72" s="934"/>
      <c r="J72" s="934"/>
      <c r="K72" s="934"/>
      <c r="L72" s="934"/>
      <c r="M72" s="934"/>
      <c r="N72" s="934"/>
      <c r="O72" s="934"/>
      <c r="P72" s="935"/>
      <c r="Q72" s="936">
        <v>201</v>
      </c>
      <c r="R72" s="891"/>
      <c r="S72" s="891"/>
      <c r="T72" s="891"/>
      <c r="U72" s="891"/>
      <c r="V72" s="891">
        <v>199</v>
      </c>
      <c r="W72" s="891"/>
      <c r="X72" s="891"/>
      <c r="Y72" s="891"/>
      <c r="Z72" s="891"/>
      <c r="AA72" s="891">
        <v>2</v>
      </c>
      <c r="AB72" s="891"/>
      <c r="AC72" s="891"/>
      <c r="AD72" s="891"/>
      <c r="AE72" s="891"/>
      <c r="AF72" s="891">
        <v>2</v>
      </c>
      <c r="AG72" s="891"/>
      <c r="AH72" s="891"/>
      <c r="AI72" s="891"/>
      <c r="AJ72" s="891"/>
      <c r="AK72" s="891" t="s">
        <v>515</v>
      </c>
      <c r="AL72" s="891"/>
      <c r="AM72" s="891"/>
      <c r="AN72" s="891"/>
      <c r="AO72" s="891"/>
      <c r="AP72" s="891" t="s">
        <v>515</v>
      </c>
      <c r="AQ72" s="891"/>
      <c r="AR72" s="891"/>
      <c r="AS72" s="891"/>
      <c r="AT72" s="891"/>
      <c r="AU72" s="891" t="s">
        <v>515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581</v>
      </c>
      <c r="C73" s="934"/>
      <c r="D73" s="934"/>
      <c r="E73" s="934"/>
      <c r="F73" s="934"/>
      <c r="G73" s="934"/>
      <c r="H73" s="934"/>
      <c r="I73" s="934"/>
      <c r="J73" s="934"/>
      <c r="K73" s="934"/>
      <c r="L73" s="934"/>
      <c r="M73" s="934"/>
      <c r="N73" s="934"/>
      <c r="O73" s="934"/>
      <c r="P73" s="935"/>
      <c r="Q73" s="936">
        <v>18</v>
      </c>
      <c r="R73" s="891"/>
      <c r="S73" s="891"/>
      <c r="T73" s="891"/>
      <c r="U73" s="891"/>
      <c r="V73" s="891">
        <v>17</v>
      </c>
      <c r="W73" s="891"/>
      <c r="X73" s="891"/>
      <c r="Y73" s="891"/>
      <c r="Z73" s="891"/>
      <c r="AA73" s="891">
        <v>1</v>
      </c>
      <c r="AB73" s="891"/>
      <c r="AC73" s="891"/>
      <c r="AD73" s="891"/>
      <c r="AE73" s="891"/>
      <c r="AF73" s="891">
        <v>1</v>
      </c>
      <c r="AG73" s="891"/>
      <c r="AH73" s="891"/>
      <c r="AI73" s="891"/>
      <c r="AJ73" s="891"/>
      <c r="AK73" s="891">
        <v>3</v>
      </c>
      <c r="AL73" s="891"/>
      <c r="AM73" s="891"/>
      <c r="AN73" s="891"/>
      <c r="AO73" s="891"/>
      <c r="AP73" s="891" t="s">
        <v>515</v>
      </c>
      <c r="AQ73" s="891"/>
      <c r="AR73" s="891"/>
      <c r="AS73" s="891"/>
      <c r="AT73" s="891"/>
      <c r="AU73" s="891" t="s">
        <v>515</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582</v>
      </c>
      <c r="C74" s="934"/>
      <c r="D74" s="934"/>
      <c r="E74" s="934"/>
      <c r="F74" s="934"/>
      <c r="G74" s="934"/>
      <c r="H74" s="934"/>
      <c r="I74" s="934"/>
      <c r="J74" s="934"/>
      <c r="K74" s="934"/>
      <c r="L74" s="934"/>
      <c r="M74" s="934"/>
      <c r="N74" s="934"/>
      <c r="O74" s="934"/>
      <c r="P74" s="935"/>
      <c r="Q74" s="936">
        <v>14</v>
      </c>
      <c r="R74" s="891"/>
      <c r="S74" s="891"/>
      <c r="T74" s="891"/>
      <c r="U74" s="891"/>
      <c r="V74" s="891">
        <v>10</v>
      </c>
      <c r="W74" s="891"/>
      <c r="X74" s="891"/>
      <c r="Y74" s="891"/>
      <c r="Z74" s="891"/>
      <c r="AA74" s="891">
        <v>4</v>
      </c>
      <c r="AB74" s="891"/>
      <c r="AC74" s="891"/>
      <c r="AD74" s="891"/>
      <c r="AE74" s="891"/>
      <c r="AF74" s="891">
        <v>4</v>
      </c>
      <c r="AG74" s="891"/>
      <c r="AH74" s="891"/>
      <c r="AI74" s="891"/>
      <c r="AJ74" s="891"/>
      <c r="AK74" s="891" t="s">
        <v>515</v>
      </c>
      <c r="AL74" s="891"/>
      <c r="AM74" s="891"/>
      <c r="AN74" s="891"/>
      <c r="AO74" s="891"/>
      <c r="AP74" s="891" t="s">
        <v>515</v>
      </c>
      <c r="AQ74" s="891"/>
      <c r="AR74" s="891"/>
      <c r="AS74" s="891"/>
      <c r="AT74" s="891"/>
      <c r="AU74" s="891" t="s">
        <v>515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583</v>
      </c>
      <c r="C75" s="934"/>
      <c r="D75" s="934"/>
      <c r="E75" s="934"/>
      <c r="F75" s="934"/>
      <c r="G75" s="934"/>
      <c r="H75" s="934"/>
      <c r="I75" s="934"/>
      <c r="J75" s="934"/>
      <c r="K75" s="934"/>
      <c r="L75" s="934"/>
      <c r="M75" s="934"/>
      <c r="N75" s="934"/>
      <c r="O75" s="934"/>
      <c r="P75" s="935"/>
      <c r="Q75" s="939">
        <v>38</v>
      </c>
      <c r="R75" s="940"/>
      <c r="S75" s="940"/>
      <c r="T75" s="940"/>
      <c r="U75" s="890"/>
      <c r="V75" s="941">
        <v>36</v>
      </c>
      <c r="W75" s="940"/>
      <c r="X75" s="940"/>
      <c r="Y75" s="940"/>
      <c r="Z75" s="890"/>
      <c r="AA75" s="941">
        <v>2</v>
      </c>
      <c r="AB75" s="940"/>
      <c r="AC75" s="940"/>
      <c r="AD75" s="940"/>
      <c r="AE75" s="890"/>
      <c r="AF75" s="941">
        <v>2</v>
      </c>
      <c r="AG75" s="940"/>
      <c r="AH75" s="940"/>
      <c r="AI75" s="940"/>
      <c r="AJ75" s="890"/>
      <c r="AK75" s="891" t="s">
        <v>515</v>
      </c>
      <c r="AL75" s="891"/>
      <c r="AM75" s="891"/>
      <c r="AN75" s="891"/>
      <c r="AO75" s="891"/>
      <c r="AP75" s="941" t="s">
        <v>515</v>
      </c>
      <c r="AQ75" s="940"/>
      <c r="AR75" s="940"/>
      <c r="AS75" s="940"/>
      <c r="AT75" s="890"/>
      <c r="AU75" s="941" t="s">
        <v>515</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584</v>
      </c>
      <c r="C76" s="934"/>
      <c r="D76" s="934"/>
      <c r="E76" s="934"/>
      <c r="F76" s="934"/>
      <c r="G76" s="934"/>
      <c r="H76" s="934"/>
      <c r="I76" s="934"/>
      <c r="J76" s="934"/>
      <c r="K76" s="934"/>
      <c r="L76" s="934"/>
      <c r="M76" s="934"/>
      <c r="N76" s="934"/>
      <c r="O76" s="934"/>
      <c r="P76" s="935"/>
      <c r="Q76" s="939">
        <v>38</v>
      </c>
      <c r="R76" s="940"/>
      <c r="S76" s="940"/>
      <c r="T76" s="940"/>
      <c r="U76" s="890"/>
      <c r="V76" s="941">
        <v>31</v>
      </c>
      <c r="W76" s="940"/>
      <c r="X76" s="940"/>
      <c r="Y76" s="940"/>
      <c r="Z76" s="890"/>
      <c r="AA76" s="941">
        <v>7</v>
      </c>
      <c r="AB76" s="940"/>
      <c r="AC76" s="940"/>
      <c r="AD76" s="940"/>
      <c r="AE76" s="890"/>
      <c r="AF76" s="941">
        <v>7</v>
      </c>
      <c r="AG76" s="940"/>
      <c r="AH76" s="940"/>
      <c r="AI76" s="940"/>
      <c r="AJ76" s="890"/>
      <c r="AK76" s="891" t="s">
        <v>515</v>
      </c>
      <c r="AL76" s="891"/>
      <c r="AM76" s="891"/>
      <c r="AN76" s="891"/>
      <c r="AO76" s="891"/>
      <c r="AP76" s="941" t="s">
        <v>515</v>
      </c>
      <c r="AQ76" s="940"/>
      <c r="AR76" s="940"/>
      <c r="AS76" s="940"/>
      <c r="AT76" s="890"/>
      <c r="AU76" s="941" t="s">
        <v>515</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585</v>
      </c>
      <c r="C77" s="934"/>
      <c r="D77" s="934"/>
      <c r="E77" s="934"/>
      <c r="F77" s="934"/>
      <c r="G77" s="934"/>
      <c r="H77" s="934"/>
      <c r="I77" s="934"/>
      <c r="J77" s="934"/>
      <c r="K77" s="934"/>
      <c r="L77" s="934"/>
      <c r="M77" s="934"/>
      <c r="N77" s="934"/>
      <c r="O77" s="934"/>
      <c r="P77" s="935"/>
      <c r="Q77" s="939">
        <v>86</v>
      </c>
      <c r="R77" s="940"/>
      <c r="S77" s="940"/>
      <c r="T77" s="940"/>
      <c r="U77" s="890"/>
      <c r="V77" s="941">
        <v>84</v>
      </c>
      <c r="W77" s="940"/>
      <c r="X77" s="940"/>
      <c r="Y77" s="940"/>
      <c r="Z77" s="890"/>
      <c r="AA77" s="941">
        <v>2</v>
      </c>
      <c r="AB77" s="940"/>
      <c r="AC77" s="940"/>
      <c r="AD77" s="940"/>
      <c r="AE77" s="890"/>
      <c r="AF77" s="941">
        <v>2</v>
      </c>
      <c r="AG77" s="940"/>
      <c r="AH77" s="940"/>
      <c r="AI77" s="940"/>
      <c r="AJ77" s="890"/>
      <c r="AK77" s="941">
        <v>3</v>
      </c>
      <c r="AL77" s="940"/>
      <c r="AM77" s="940"/>
      <c r="AN77" s="940"/>
      <c r="AO77" s="890"/>
      <c r="AP77" s="941" t="s">
        <v>515</v>
      </c>
      <c r="AQ77" s="940"/>
      <c r="AR77" s="940"/>
      <c r="AS77" s="940"/>
      <c r="AT77" s="890"/>
      <c r="AU77" s="941" t="s">
        <v>515</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586</v>
      </c>
      <c r="C78" s="934"/>
      <c r="D78" s="934"/>
      <c r="E78" s="934"/>
      <c r="F78" s="934"/>
      <c r="G78" s="934"/>
      <c r="H78" s="934"/>
      <c r="I78" s="934"/>
      <c r="J78" s="934"/>
      <c r="K78" s="934"/>
      <c r="L78" s="934"/>
      <c r="M78" s="934"/>
      <c r="N78" s="934"/>
      <c r="O78" s="934"/>
      <c r="P78" s="935"/>
      <c r="Q78" s="936">
        <v>238110</v>
      </c>
      <c r="R78" s="891"/>
      <c r="S78" s="891"/>
      <c r="T78" s="891"/>
      <c r="U78" s="891"/>
      <c r="V78" s="891">
        <v>233075</v>
      </c>
      <c r="W78" s="891"/>
      <c r="X78" s="891"/>
      <c r="Y78" s="891"/>
      <c r="Z78" s="891"/>
      <c r="AA78" s="891">
        <v>5035</v>
      </c>
      <c r="AB78" s="891"/>
      <c r="AC78" s="891"/>
      <c r="AD78" s="891"/>
      <c r="AE78" s="891"/>
      <c r="AF78" s="891">
        <v>5035</v>
      </c>
      <c r="AG78" s="891"/>
      <c r="AH78" s="891"/>
      <c r="AI78" s="891"/>
      <c r="AJ78" s="891"/>
      <c r="AK78" s="891" t="s">
        <v>515</v>
      </c>
      <c r="AL78" s="891"/>
      <c r="AM78" s="891"/>
      <c r="AN78" s="891"/>
      <c r="AO78" s="891"/>
      <c r="AP78" s="891" t="s">
        <v>515</v>
      </c>
      <c r="AQ78" s="891"/>
      <c r="AR78" s="891"/>
      <c r="AS78" s="891"/>
      <c r="AT78" s="891"/>
      <c r="AU78" s="891" t="s">
        <v>515</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379</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7323</v>
      </c>
      <c r="AG88" s="902"/>
      <c r="AH88" s="902"/>
      <c r="AI88" s="902"/>
      <c r="AJ88" s="902"/>
      <c r="AK88" s="899"/>
      <c r="AL88" s="899"/>
      <c r="AM88" s="899"/>
      <c r="AN88" s="899"/>
      <c r="AO88" s="899"/>
      <c r="AP88" s="902">
        <v>7980</v>
      </c>
      <c r="AQ88" s="902"/>
      <c r="AR88" s="902"/>
      <c r="AS88" s="902"/>
      <c r="AT88" s="902"/>
      <c r="AU88" s="902">
        <v>798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30</v>
      </c>
      <c r="CS102" s="910"/>
      <c r="CT102" s="910"/>
      <c r="CU102" s="910"/>
      <c r="CV102" s="953"/>
      <c r="CW102" s="952">
        <v>79</v>
      </c>
      <c r="CX102" s="910"/>
      <c r="CY102" s="910"/>
      <c r="CZ102" s="910"/>
      <c r="DA102" s="953"/>
      <c r="DB102" s="952">
        <v>240</v>
      </c>
      <c r="DC102" s="910"/>
      <c r="DD102" s="910"/>
      <c r="DE102" s="910"/>
      <c r="DF102" s="953"/>
      <c r="DG102" s="952" t="s">
        <v>515</v>
      </c>
      <c r="DH102" s="910"/>
      <c r="DI102" s="910"/>
      <c r="DJ102" s="910"/>
      <c r="DK102" s="953"/>
      <c r="DL102" s="952">
        <v>20</v>
      </c>
      <c r="DM102" s="910"/>
      <c r="DN102" s="910"/>
      <c r="DO102" s="910"/>
      <c r="DP102" s="953"/>
      <c r="DQ102" s="952">
        <v>18</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297</v>
      </c>
      <c r="AG109" s="955"/>
      <c r="AH109" s="955"/>
      <c r="AI109" s="955"/>
      <c r="AJ109" s="956"/>
      <c r="AK109" s="954" t="s">
        <v>296</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297</v>
      </c>
      <c r="BW109" s="955"/>
      <c r="BX109" s="955"/>
      <c r="BY109" s="955"/>
      <c r="BZ109" s="956"/>
      <c r="CA109" s="954" t="s">
        <v>296</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297</v>
      </c>
      <c r="DM109" s="955"/>
      <c r="DN109" s="955"/>
      <c r="DO109" s="955"/>
      <c r="DP109" s="956"/>
      <c r="DQ109" s="954" t="s">
        <v>296</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1933351</v>
      </c>
      <c r="AB110" s="962"/>
      <c r="AC110" s="962"/>
      <c r="AD110" s="962"/>
      <c r="AE110" s="963"/>
      <c r="AF110" s="964">
        <v>1949080</v>
      </c>
      <c r="AG110" s="962"/>
      <c r="AH110" s="962"/>
      <c r="AI110" s="962"/>
      <c r="AJ110" s="963"/>
      <c r="AK110" s="964">
        <v>1934999</v>
      </c>
      <c r="AL110" s="962"/>
      <c r="AM110" s="962"/>
      <c r="AN110" s="962"/>
      <c r="AO110" s="963"/>
      <c r="AP110" s="965">
        <v>24.4</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18732121</v>
      </c>
      <c r="BR110" s="997"/>
      <c r="BS110" s="997"/>
      <c r="BT110" s="997"/>
      <c r="BU110" s="997"/>
      <c r="BV110" s="997">
        <v>18505664</v>
      </c>
      <c r="BW110" s="997"/>
      <c r="BX110" s="997"/>
      <c r="BY110" s="997"/>
      <c r="BZ110" s="997"/>
      <c r="CA110" s="997">
        <v>18042118</v>
      </c>
      <c r="CB110" s="997"/>
      <c r="CC110" s="997"/>
      <c r="CD110" s="997"/>
      <c r="CE110" s="997"/>
      <c r="CF110" s="1011">
        <v>227.1</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432</v>
      </c>
      <c r="DH110" s="997"/>
      <c r="DI110" s="997"/>
      <c r="DJ110" s="997"/>
      <c r="DK110" s="997"/>
      <c r="DL110" s="997" t="s">
        <v>433</v>
      </c>
      <c r="DM110" s="997"/>
      <c r="DN110" s="997"/>
      <c r="DO110" s="997"/>
      <c r="DP110" s="997"/>
      <c r="DQ110" s="997" t="s">
        <v>434</v>
      </c>
      <c r="DR110" s="997"/>
      <c r="DS110" s="997"/>
      <c r="DT110" s="997"/>
      <c r="DU110" s="997"/>
      <c r="DV110" s="998" t="s">
        <v>406</v>
      </c>
      <c r="DW110" s="998"/>
      <c r="DX110" s="998"/>
      <c r="DY110" s="998"/>
      <c r="DZ110" s="999"/>
    </row>
    <row r="111" spans="1:131" s="226" customFormat="1" ht="26.25" customHeight="1" x14ac:dyDescent="0.15">
      <c r="A111" s="1000" t="s">
        <v>435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436</v>
      </c>
      <c r="AB111" s="1004"/>
      <c r="AC111" s="1004"/>
      <c r="AD111" s="1004"/>
      <c r="AE111" s="1005"/>
      <c r="AF111" s="1006" t="s">
        <v>433</v>
      </c>
      <c r="AG111" s="1004"/>
      <c r="AH111" s="1004"/>
      <c r="AI111" s="1004"/>
      <c r="AJ111" s="1005"/>
      <c r="AK111" s="1006" t="s">
        <v>432</v>
      </c>
      <c r="AL111" s="1004"/>
      <c r="AM111" s="1004"/>
      <c r="AN111" s="1004"/>
      <c r="AO111" s="1005"/>
      <c r="AP111" s="1007" t="s">
        <v>432</v>
      </c>
      <c r="AQ111" s="1008"/>
      <c r="AR111" s="1008"/>
      <c r="AS111" s="1008"/>
      <c r="AT111" s="1009"/>
      <c r="AU111" s="970"/>
      <c r="AV111" s="971"/>
      <c r="AW111" s="971"/>
      <c r="AX111" s="971"/>
      <c r="AY111" s="971"/>
      <c r="AZ111" s="1019" t="s">
        <v>437</v>
      </c>
      <c r="BA111" s="1020"/>
      <c r="BB111" s="1020"/>
      <c r="BC111" s="1020"/>
      <c r="BD111" s="1020"/>
      <c r="BE111" s="1020"/>
      <c r="BF111" s="1020"/>
      <c r="BG111" s="1020"/>
      <c r="BH111" s="1020"/>
      <c r="BI111" s="1020"/>
      <c r="BJ111" s="1020"/>
      <c r="BK111" s="1020"/>
      <c r="BL111" s="1020"/>
      <c r="BM111" s="1020"/>
      <c r="BN111" s="1020"/>
      <c r="BO111" s="1020"/>
      <c r="BP111" s="1021"/>
      <c r="BQ111" s="989">
        <v>14658</v>
      </c>
      <c r="BR111" s="990"/>
      <c r="BS111" s="990"/>
      <c r="BT111" s="990"/>
      <c r="BU111" s="990"/>
      <c r="BV111" s="990">
        <v>11909</v>
      </c>
      <c r="BW111" s="990"/>
      <c r="BX111" s="990"/>
      <c r="BY111" s="990"/>
      <c r="BZ111" s="990"/>
      <c r="CA111" s="990">
        <v>20262</v>
      </c>
      <c r="CB111" s="990"/>
      <c r="CC111" s="990"/>
      <c r="CD111" s="990"/>
      <c r="CE111" s="990"/>
      <c r="CF111" s="984">
        <v>0.3</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432</v>
      </c>
      <c r="DH111" s="990"/>
      <c r="DI111" s="990"/>
      <c r="DJ111" s="990"/>
      <c r="DK111" s="990"/>
      <c r="DL111" s="990" t="s">
        <v>432</v>
      </c>
      <c r="DM111" s="990"/>
      <c r="DN111" s="990"/>
      <c r="DO111" s="990"/>
      <c r="DP111" s="990"/>
      <c r="DQ111" s="990" t="s">
        <v>439</v>
      </c>
      <c r="DR111" s="990"/>
      <c r="DS111" s="990"/>
      <c r="DT111" s="990"/>
      <c r="DU111" s="990"/>
      <c r="DV111" s="991" t="s">
        <v>440</v>
      </c>
      <c r="DW111" s="991"/>
      <c r="DX111" s="991"/>
      <c r="DY111" s="991"/>
      <c r="DZ111" s="992"/>
    </row>
    <row r="112" spans="1:131" s="226" customFormat="1" ht="26.25" customHeight="1" x14ac:dyDescent="0.15">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440</v>
      </c>
      <c r="AB112" s="1029"/>
      <c r="AC112" s="1029"/>
      <c r="AD112" s="1029"/>
      <c r="AE112" s="1030"/>
      <c r="AF112" s="1031" t="s">
        <v>443</v>
      </c>
      <c r="AG112" s="1029"/>
      <c r="AH112" s="1029"/>
      <c r="AI112" s="1029"/>
      <c r="AJ112" s="1030"/>
      <c r="AK112" s="1031" t="s">
        <v>432</v>
      </c>
      <c r="AL112" s="1029"/>
      <c r="AM112" s="1029"/>
      <c r="AN112" s="1029"/>
      <c r="AO112" s="1030"/>
      <c r="AP112" s="1032" t="s">
        <v>434</v>
      </c>
      <c r="AQ112" s="1033"/>
      <c r="AR112" s="1033"/>
      <c r="AS112" s="1033"/>
      <c r="AT112" s="1034"/>
      <c r="AU112" s="970"/>
      <c r="AV112" s="971"/>
      <c r="AW112" s="971"/>
      <c r="AX112" s="971"/>
      <c r="AY112" s="971"/>
      <c r="AZ112" s="1019" t="s">
        <v>444</v>
      </c>
      <c r="BA112" s="1020"/>
      <c r="BB112" s="1020"/>
      <c r="BC112" s="1020"/>
      <c r="BD112" s="1020"/>
      <c r="BE112" s="1020"/>
      <c r="BF112" s="1020"/>
      <c r="BG112" s="1020"/>
      <c r="BH112" s="1020"/>
      <c r="BI112" s="1020"/>
      <c r="BJ112" s="1020"/>
      <c r="BK112" s="1020"/>
      <c r="BL112" s="1020"/>
      <c r="BM112" s="1020"/>
      <c r="BN112" s="1020"/>
      <c r="BO112" s="1020"/>
      <c r="BP112" s="1021"/>
      <c r="BQ112" s="989">
        <v>8910479</v>
      </c>
      <c r="BR112" s="990"/>
      <c r="BS112" s="990"/>
      <c r="BT112" s="990"/>
      <c r="BU112" s="990"/>
      <c r="BV112" s="990">
        <v>9299123</v>
      </c>
      <c r="BW112" s="990"/>
      <c r="BX112" s="990"/>
      <c r="BY112" s="990"/>
      <c r="BZ112" s="990"/>
      <c r="CA112" s="990">
        <v>9326685</v>
      </c>
      <c r="CB112" s="990"/>
      <c r="CC112" s="990"/>
      <c r="CD112" s="990"/>
      <c r="CE112" s="990"/>
      <c r="CF112" s="984">
        <v>117.4</v>
      </c>
      <c r="CG112" s="985"/>
      <c r="CH112" s="985"/>
      <c r="CI112" s="985"/>
      <c r="CJ112" s="985"/>
      <c r="CK112" s="1015"/>
      <c r="CL112" s="1016"/>
      <c r="CM112" s="986" t="s">
        <v>445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432</v>
      </c>
      <c r="DH112" s="990"/>
      <c r="DI112" s="990"/>
      <c r="DJ112" s="990"/>
      <c r="DK112" s="990"/>
      <c r="DL112" s="990" t="s">
        <v>432</v>
      </c>
      <c r="DM112" s="990"/>
      <c r="DN112" s="990"/>
      <c r="DO112" s="990"/>
      <c r="DP112" s="990"/>
      <c r="DQ112" s="990" t="s">
        <v>432</v>
      </c>
      <c r="DR112" s="990"/>
      <c r="DS112" s="990"/>
      <c r="DT112" s="990"/>
      <c r="DU112" s="990"/>
      <c r="DV112" s="991" t="s">
        <v>381</v>
      </c>
      <c r="DW112" s="991"/>
      <c r="DX112" s="991"/>
      <c r="DY112" s="991"/>
      <c r="DZ112" s="992"/>
    </row>
    <row r="113" spans="1:130" s="226" customFormat="1" ht="26.25" customHeight="1" x14ac:dyDescent="0.15">
      <c r="A113" s="1024"/>
      <c r="B113" s="1025"/>
      <c r="C113" s="1020" t="s">
        <v>446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837905</v>
      </c>
      <c r="AB113" s="1004"/>
      <c r="AC113" s="1004"/>
      <c r="AD113" s="1004"/>
      <c r="AE113" s="1005"/>
      <c r="AF113" s="1006">
        <v>961048</v>
      </c>
      <c r="AG113" s="1004"/>
      <c r="AH113" s="1004"/>
      <c r="AI113" s="1004"/>
      <c r="AJ113" s="1005"/>
      <c r="AK113" s="1006">
        <v>930916</v>
      </c>
      <c r="AL113" s="1004"/>
      <c r="AM113" s="1004"/>
      <c r="AN113" s="1004"/>
      <c r="AO113" s="1005"/>
      <c r="AP113" s="1007">
        <v>11.7</v>
      </c>
      <c r="AQ113" s="1008"/>
      <c r="AR113" s="1008"/>
      <c r="AS113" s="1008"/>
      <c r="AT113" s="1009"/>
      <c r="AU113" s="970"/>
      <c r="AV113" s="971"/>
      <c r="AW113" s="971"/>
      <c r="AX113" s="971"/>
      <c r="AY113" s="971"/>
      <c r="AZ113" s="1019" t="s">
        <v>447</v>
      </c>
      <c r="BA113" s="1020"/>
      <c r="BB113" s="1020"/>
      <c r="BC113" s="1020"/>
      <c r="BD113" s="1020"/>
      <c r="BE113" s="1020"/>
      <c r="BF113" s="1020"/>
      <c r="BG113" s="1020"/>
      <c r="BH113" s="1020"/>
      <c r="BI113" s="1020"/>
      <c r="BJ113" s="1020"/>
      <c r="BK113" s="1020"/>
      <c r="BL113" s="1020"/>
      <c r="BM113" s="1020"/>
      <c r="BN113" s="1020"/>
      <c r="BO113" s="1020"/>
      <c r="BP113" s="1021"/>
      <c r="BQ113" s="989">
        <v>861666</v>
      </c>
      <c r="BR113" s="990"/>
      <c r="BS113" s="990"/>
      <c r="BT113" s="990"/>
      <c r="BU113" s="990"/>
      <c r="BV113" s="990">
        <v>848047</v>
      </c>
      <c r="BW113" s="990"/>
      <c r="BX113" s="990"/>
      <c r="BY113" s="990"/>
      <c r="BZ113" s="990"/>
      <c r="CA113" s="990">
        <v>798166</v>
      </c>
      <c r="CB113" s="990"/>
      <c r="CC113" s="990"/>
      <c r="CD113" s="990"/>
      <c r="CE113" s="990"/>
      <c r="CF113" s="984">
        <v>10</v>
      </c>
      <c r="CG113" s="985"/>
      <c r="CH113" s="985"/>
      <c r="CI113" s="985"/>
      <c r="CJ113" s="985"/>
      <c r="CK113" s="1015"/>
      <c r="CL113" s="1016"/>
      <c r="CM113" s="986" t="s">
        <v>448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443</v>
      </c>
      <c r="DH113" s="1029"/>
      <c r="DI113" s="1029"/>
      <c r="DJ113" s="1029"/>
      <c r="DK113" s="1030"/>
      <c r="DL113" s="1031" t="s">
        <v>439</v>
      </c>
      <c r="DM113" s="1029"/>
      <c r="DN113" s="1029"/>
      <c r="DO113" s="1029"/>
      <c r="DP113" s="1030"/>
      <c r="DQ113" s="1031" t="s">
        <v>439</v>
      </c>
      <c r="DR113" s="1029"/>
      <c r="DS113" s="1029"/>
      <c r="DT113" s="1029"/>
      <c r="DU113" s="1030"/>
      <c r="DV113" s="1032" t="s">
        <v>432</v>
      </c>
      <c r="DW113" s="1033"/>
      <c r="DX113" s="1033"/>
      <c r="DY113" s="1033"/>
      <c r="DZ113" s="1034"/>
    </row>
    <row r="114" spans="1:130" s="226" customFormat="1" ht="26.25" customHeight="1" x14ac:dyDescent="0.15">
      <c r="A114" s="1024"/>
      <c r="B114" s="1025"/>
      <c r="C114" s="1020" t="s">
        <v>449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75435</v>
      </c>
      <c r="AB114" s="1029"/>
      <c r="AC114" s="1029"/>
      <c r="AD114" s="1029"/>
      <c r="AE114" s="1030"/>
      <c r="AF114" s="1031">
        <v>102173</v>
      </c>
      <c r="AG114" s="1029"/>
      <c r="AH114" s="1029"/>
      <c r="AI114" s="1029"/>
      <c r="AJ114" s="1030"/>
      <c r="AK114" s="1031">
        <v>95265</v>
      </c>
      <c r="AL114" s="1029"/>
      <c r="AM114" s="1029"/>
      <c r="AN114" s="1029"/>
      <c r="AO114" s="1030"/>
      <c r="AP114" s="1032">
        <v>1.2</v>
      </c>
      <c r="AQ114" s="1033"/>
      <c r="AR114" s="1033"/>
      <c r="AS114" s="1033"/>
      <c r="AT114" s="1034"/>
      <c r="AU114" s="970"/>
      <c r="AV114" s="971"/>
      <c r="AW114" s="971"/>
      <c r="AX114" s="971"/>
      <c r="AY114" s="971"/>
      <c r="AZ114" s="1019" t="s">
        <v>450</v>
      </c>
      <c r="BA114" s="1020"/>
      <c r="BB114" s="1020"/>
      <c r="BC114" s="1020"/>
      <c r="BD114" s="1020"/>
      <c r="BE114" s="1020"/>
      <c r="BF114" s="1020"/>
      <c r="BG114" s="1020"/>
      <c r="BH114" s="1020"/>
      <c r="BI114" s="1020"/>
      <c r="BJ114" s="1020"/>
      <c r="BK114" s="1020"/>
      <c r="BL114" s="1020"/>
      <c r="BM114" s="1020"/>
      <c r="BN114" s="1020"/>
      <c r="BO114" s="1020"/>
      <c r="BP114" s="1021"/>
      <c r="BQ114" s="989">
        <v>2883617</v>
      </c>
      <c r="BR114" s="990"/>
      <c r="BS114" s="990"/>
      <c r="BT114" s="990"/>
      <c r="BU114" s="990"/>
      <c r="BV114" s="990">
        <v>2774122</v>
      </c>
      <c r="BW114" s="990"/>
      <c r="BX114" s="990"/>
      <c r="BY114" s="990"/>
      <c r="BZ114" s="990"/>
      <c r="CA114" s="990">
        <v>2766614</v>
      </c>
      <c r="CB114" s="990"/>
      <c r="CC114" s="990"/>
      <c r="CD114" s="990"/>
      <c r="CE114" s="990"/>
      <c r="CF114" s="984">
        <v>34.799999999999997</v>
      </c>
      <c r="CG114" s="985"/>
      <c r="CH114" s="985"/>
      <c r="CI114" s="985"/>
      <c r="CJ114" s="985"/>
      <c r="CK114" s="1015"/>
      <c r="CL114" s="1016"/>
      <c r="CM114" s="986" t="s">
        <v>451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443</v>
      </c>
      <c r="DH114" s="1029"/>
      <c r="DI114" s="1029"/>
      <c r="DJ114" s="1029"/>
      <c r="DK114" s="1030"/>
      <c r="DL114" s="1031" t="s">
        <v>434</v>
      </c>
      <c r="DM114" s="1029"/>
      <c r="DN114" s="1029"/>
      <c r="DO114" s="1029"/>
      <c r="DP114" s="1030"/>
      <c r="DQ114" s="1031" t="s">
        <v>439</v>
      </c>
      <c r="DR114" s="1029"/>
      <c r="DS114" s="1029"/>
      <c r="DT114" s="1029"/>
      <c r="DU114" s="1030"/>
      <c r="DV114" s="1032" t="s">
        <v>432</v>
      </c>
      <c r="DW114" s="1033"/>
      <c r="DX114" s="1033"/>
      <c r="DY114" s="1033"/>
      <c r="DZ114" s="1034"/>
    </row>
    <row r="115" spans="1:130" s="226" customFormat="1" ht="26.25" customHeight="1" x14ac:dyDescent="0.15">
      <c r="A115" s="1024"/>
      <c r="B115" s="1025"/>
      <c r="C115" s="1020" t="s">
        <v>452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5231</v>
      </c>
      <c r="AB115" s="1004"/>
      <c r="AC115" s="1004"/>
      <c r="AD115" s="1004"/>
      <c r="AE115" s="1005"/>
      <c r="AF115" s="1006">
        <v>4509</v>
      </c>
      <c r="AG115" s="1004"/>
      <c r="AH115" s="1004"/>
      <c r="AI115" s="1004"/>
      <c r="AJ115" s="1005"/>
      <c r="AK115" s="1006">
        <v>4145</v>
      </c>
      <c r="AL115" s="1004"/>
      <c r="AM115" s="1004"/>
      <c r="AN115" s="1004"/>
      <c r="AO115" s="1005"/>
      <c r="AP115" s="1007">
        <v>0.1</v>
      </c>
      <c r="AQ115" s="1008"/>
      <c r="AR115" s="1008"/>
      <c r="AS115" s="1008"/>
      <c r="AT115" s="1009"/>
      <c r="AU115" s="970"/>
      <c r="AV115" s="971"/>
      <c r="AW115" s="971"/>
      <c r="AX115" s="971"/>
      <c r="AY115" s="971"/>
      <c r="AZ115" s="1019" t="s">
        <v>453</v>
      </c>
      <c r="BA115" s="1020"/>
      <c r="BB115" s="1020"/>
      <c r="BC115" s="1020"/>
      <c r="BD115" s="1020"/>
      <c r="BE115" s="1020"/>
      <c r="BF115" s="1020"/>
      <c r="BG115" s="1020"/>
      <c r="BH115" s="1020"/>
      <c r="BI115" s="1020"/>
      <c r="BJ115" s="1020"/>
      <c r="BK115" s="1020"/>
      <c r="BL115" s="1020"/>
      <c r="BM115" s="1020"/>
      <c r="BN115" s="1020"/>
      <c r="BO115" s="1020"/>
      <c r="BP115" s="1021"/>
      <c r="BQ115" s="989">
        <v>11700</v>
      </c>
      <c r="BR115" s="990"/>
      <c r="BS115" s="990"/>
      <c r="BT115" s="990"/>
      <c r="BU115" s="990"/>
      <c r="BV115" s="990">
        <v>14400</v>
      </c>
      <c r="BW115" s="990"/>
      <c r="BX115" s="990"/>
      <c r="BY115" s="990"/>
      <c r="BZ115" s="990"/>
      <c r="CA115" s="990">
        <v>18000</v>
      </c>
      <c r="CB115" s="990"/>
      <c r="CC115" s="990"/>
      <c r="CD115" s="990"/>
      <c r="CE115" s="990"/>
      <c r="CF115" s="984">
        <v>0.2</v>
      </c>
      <c r="CG115" s="985"/>
      <c r="CH115" s="985"/>
      <c r="CI115" s="985"/>
      <c r="CJ115" s="985"/>
      <c r="CK115" s="1015"/>
      <c r="CL115" s="1016"/>
      <c r="CM115" s="1019" t="s">
        <v>454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443</v>
      </c>
      <c r="DH115" s="1029"/>
      <c r="DI115" s="1029"/>
      <c r="DJ115" s="1029"/>
      <c r="DK115" s="1030"/>
      <c r="DL115" s="1031" t="s">
        <v>381</v>
      </c>
      <c r="DM115" s="1029"/>
      <c r="DN115" s="1029"/>
      <c r="DO115" s="1029"/>
      <c r="DP115" s="1030"/>
      <c r="DQ115" s="1031" t="s">
        <v>439</v>
      </c>
      <c r="DR115" s="1029"/>
      <c r="DS115" s="1029"/>
      <c r="DT115" s="1029"/>
      <c r="DU115" s="1030"/>
      <c r="DV115" s="1032" t="s">
        <v>434</v>
      </c>
      <c r="DW115" s="1033"/>
      <c r="DX115" s="1033"/>
      <c r="DY115" s="1033"/>
      <c r="DZ115" s="1034"/>
    </row>
    <row r="116" spans="1:130" s="226" customFormat="1" ht="26.25" customHeight="1" x14ac:dyDescent="0.15">
      <c r="A116" s="1026"/>
      <c r="B116" s="1027"/>
      <c r="C116" s="1035" t="s">
        <v>455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19</v>
      </c>
      <c r="AB116" s="1029"/>
      <c r="AC116" s="1029"/>
      <c r="AD116" s="1029"/>
      <c r="AE116" s="1030"/>
      <c r="AF116" s="1031">
        <v>18</v>
      </c>
      <c r="AG116" s="1029"/>
      <c r="AH116" s="1029"/>
      <c r="AI116" s="1029"/>
      <c r="AJ116" s="1030"/>
      <c r="AK116" s="1031">
        <v>27</v>
      </c>
      <c r="AL116" s="1029"/>
      <c r="AM116" s="1029"/>
      <c r="AN116" s="1029"/>
      <c r="AO116" s="1030"/>
      <c r="AP116" s="1032">
        <v>0</v>
      </c>
      <c r="AQ116" s="1033"/>
      <c r="AR116" s="1033"/>
      <c r="AS116" s="1033"/>
      <c r="AT116" s="1034"/>
      <c r="AU116" s="970"/>
      <c r="AV116" s="971"/>
      <c r="AW116" s="971"/>
      <c r="AX116" s="971"/>
      <c r="AY116" s="971"/>
      <c r="AZ116" s="1037" t="s">
        <v>456</v>
      </c>
      <c r="BA116" s="1038"/>
      <c r="BB116" s="1038"/>
      <c r="BC116" s="1038"/>
      <c r="BD116" s="1038"/>
      <c r="BE116" s="1038"/>
      <c r="BF116" s="1038"/>
      <c r="BG116" s="1038"/>
      <c r="BH116" s="1038"/>
      <c r="BI116" s="1038"/>
      <c r="BJ116" s="1038"/>
      <c r="BK116" s="1038"/>
      <c r="BL116" s="1038"/>
      <c r="BM116" s="1038"/>
      <c r="BN116" s="1038"/>
      <c r="BO116" s="1038"/>
      <c r="BP116" s="1039"/>
      <c r="BQ116" s="989" t="s">
        <v>432</v>
      </c>
      <c r="BR116" s="990"/>
      <c r="BS116" s="990"/>
      <c r="BT116" s="990"/>
      <c r="BU116" s="990"/>
      <c r="BV116" s="990" t="s">
        <v>433</v>
      </c>
      <c r="BW116" s="990"/>
      <c r="BX116" s="990"/>
      <c r="BY116" s="990"/>
      <c r="BZ116" s="990"/>
      <c r="CA116" s="990" t="s">
        <v>434</v>
      </c>
      <c r="CB116" s="990"/>
      <c r="CC116" s="990"/>
      <c r="CD116" s="990"/>
      <c r="CE116" s="990"/>
      <c r="CF116" s="984" t="s">
        <v>443</v>
      </c>
      <c r="CG116" s="985"/>
      <c r="CH116" s="985"/>
      <c r="CI116" s="985"/>
      <c r="CJ116" s="985"/>
      <c r="CK116" s="1015"/>
      <c r="CL116" s="1016"/>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14658</v>
      </c>
      <c r="DH116" s="1029"/>
      <c r="DI116" s="1029"/>
      <c r="DJ116" s="1029"/>
      <c r="DK116" s="1030"/>
      <c r="DL116" s="1031">
        <v>11909</v>
      </c>
      <c r="DM116" s="1029"/>
      <c r="DN116" s="1029"/>
      <c r="DO116" s="1029"/>
      <c r="DP116" s="1030"/>
      <c r="DQ116" s="1031">
        <v>20262</v>
      </c>
      <c r="DR116" s="1029"/>
      <c r="DS116" s="1029"/>
      <c r="DT116" s="1029"/>
      <c r="DU116" s="1030"/>
      <c r="DV116" s="1032">
        <v>0.3</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458</v>
      </c>
      <c r="Z117" s="956"/>
      <c r="AA117" s="1046">
        <v>2851941</v>
      </c>
      <c r="AB117" s="1047"/>
      <c r="AC117" s="1047"/>
      <c r="AD117" s="1047"/>
      <c r="AE117" s="1048"/>
      <c r="AF117" s="1049">
        <v>3016828</v>
      </c>
      <c r="AG117" s="1047"/>
      <c r="AH117" s="1047"/>
      <c r="AI117" s="1047"/>
      <c r="AJ117" s="1048"/>
      <c r="AK117" s="1049">
        <v>2965352</v>
      </c>
      <c r="AL117" s="1047"/>
      <c r="AM117" s="1047"/>
      <c r="AN117" s="1047"/>
      <c r="AO117" s="1048"/>
      <c r="AP117" s="1050"/>
      <c r="AQ117" s="1051"/>
      <c r="AR117" s="1051"/>
      <c r="AS117" s="1051"/>
      <c r="AT117" s="1052"/>
      <c r="AU117" s="970"/>
      <c r="AV117" s="971"/>
      <c r="AW117" s="971"/>
      <c r="AX117" s="971"/>
      <c r="AY117" s="971"/>
      <c r="AZ117" s="1037" t="s">
        <v>459</v>
      </c>
      <c r="BA117" s="1038"/>
      <c r="BB117" s="1038"/>
      <c r="BC117" s="1038"/>
      <c r="BD117" s="1038"/>
      <c r="BE117" s="1038"/>
      <c r="BF117" s="1038"/>
      <c r="BG117" s="1038"/>
      <c r="BH117" s="1038"/>
      <c r="BI117" s="1038"/>
      <c r="BJ117" s="1038"/>
      <c r="BK117" s="1038"/>
      <c r="BL117" s="1038"/>
      <c r="BM117" s="1038"/>
      <c r="BN117" s="1038"/>
      <c r="BO117" s="1038"/>
      <c r="BP117" s="1039"/>
      <c r="BQ117" s="989" t="s">
        <v>443</v>
      </c>
      <c r="BR117" s="990"/>
      <c r="BS117" s="990"/>
      <c r="BT117" s="990"/>
      <c r="BU117" s="990"/>
      <c r="BV117" s="990" t="s">
        <v>122</v>
      </c>
      <c r="BW117" s="990"/>
      <c r="BX117" s="990"/>
      <c r="BY117" s="990"/>
      <c r="BZ117" s="990"/>
      <c r="CA117" s="990" t="s">
        <v>434</v>
      </c>
      <c r="CB117" s="990"/>
      <c r="CC117" s="990"/>
      <c r="CD117" s="990"/>
      <c r="CE117" s="990"/>
      <c r="CF117" s="984" t="s">
        <v>433</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381</v>
      </c>
      <c r="DH117" s="1029"/>
      <c r="DI117" s="1029"/>
      <c r="DJ117" s="1029"/>
      <c r="DK117" s="1030"/>
      <c r="DL117" s="1031" t="s">
        <v>433</v>
      </c>
      <c r="DM117" s="1029"/>
      <c r="DN117" s="1029"/>
      <c r="DO117" s="1029"/>
      <c r="DP117" s="1030"/>
      <c r="DQ117" s="1031" t="s">
        <v>434</v>
      </c>
      <c r="DR117" s="1029"/>
      <c r="DS117" s="1029"/>
      <c r="DT117" s="1029"/>
      <c r="DU117" s="1030"/>
      <c r="DV117" s="1032" t="s">
        <v>461</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297</v>
      </c>
      <c r="AG118" s="955"/>
      <c r="AH118" s="955"/>
      <c r="AI118" s="955"/>
      <c r="AJ118" s="956"/>
      <c r="AK118" s="954" t="s">
        <v>296</v>
      </c>
      <c r="AL118" s="955"/>
      <c r="AM118" s="955"/>
      <c r="AN118" s="955"/>
      <c r="AO118" s="956"/>
      <c r="AP118" s="1041" t="s">
        <v>426</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t="s">
        <v>432</v>
      </c>
      <c r="BR118" s="1068"/>
      <c r="BS118" s="1068"/>
      <c r="BT118" s="1068"/>
      <c r="BU118" s="1068"/>
      <c r="BV118" s="1068" t="s">
        <v>381</v>
      </c>
      <c r="BW118" s="1068"/>
      <c r="BX118" s="1068"/>
      <c r="BY118" s="1068"/>
      <c r="BZ118" s="1068"/>
      <c r="CA118" s="1068" t="s">
        <v>433</v>
      </c>
      <c r="CB118" s="1068"/>
      <c r="CC118" s="1068"/>
      <c r="CD118" s="1068"/>
      <c r="CE118" s="1068"/>
      <c r="CF118" s="984" t="s">
        <v>432</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432</v>
      </c>
      <c r="DH118" s="1029"/>
      <c r="DI118" s="1029"/>
      <c r="DJ118" s="1029"/>
      <c r="DK118" s="1030"/>
      <c r="DL118" s="1031" t="s">
        <v>381</v>
      </c>
      <c r="DM118" s="1029"/>
      <c r="DN118" s="1029"/>
      <c r="DO118" s="1029"/>
      <c r="DP118" s="1030"/>
      <c r="DQ118" s="1031" t="s">
        <v>461</v>
      </c>
      <c r="DR118" s="1029"/>
      <c r="DS118" s="1029"/>
      <c r="DT118" s="1029"/>
      <c r="DU118" s="1030"/>
      <c r="DV118" s="1032" t="s">
        <v>122</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432</v>
      </c>
      <c r="AB119" s="962"/>
      <c r="AC119" s="962"/>
      <c r="AD119" s="962"/>
      <c r="AE119" s="963"/>
      <c r="AF119" s="964" t="s">
        <v>381</v>
      </c>
      <c r="AG119" s="962"/>
      <c r="AH119" s="962"/>
      <c r="AI119" s="962"/>
      <c r="AJ119" s="963"/>
      <c r="AK119" s="964" t="s">
        <v>432</v>
      </c>
      <c r="AL119" s="962"/>
      <c r="AM119" s="962"/>
      <c r="AN119" s="962"/>
      <c r="AO119" s="963"/>
      <c r="AP119" s="965" t="s">
        <v>464</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465</v>
      </c>
      <c r="BP119" s="1076"/>
      <c r="BQ119" s="1067">
        <v>31414241</v>
      </c>
      <c r="BR119" s="1068"/>
      <c r="BS119" s="1068"/>
      <c r="BT119" s="1068"/>
      <c r="BU119" s="1068"/>
      <c r="BV119" s="1068">
        <v>31453265</v>
      </c>
      <c r="BW119" s="1068"/>
      <c r="BX119" s="1068"/>
      <c r="BY119" s="1068"/>
      <c r="BZ119" s="1068"/>
      <c r="CA119" s="1068">
        <v>30971845</v>
      </c>
      <c r="CB119" s="1068"/>
      <c r="CC119" s="1068"/>
      <c r="CD119" s="1068"/>
      <c r="CE119" s="1068"/>
      <c r="CF119" s="1069"/>
      <c r="CG119" s="1070"/>
      <c r="CH119" s="1070"/>
      <c r="CI119" s="1070"/>
      <c r="CJ119" s="1071"/>
      <c r="CK119" s="1017"/>
      <c r="CL119" s="1018"/>
      <c r="CM119" s="1072" t="s">
        <v>466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432</v>
      </c>
      <c r="DH119" s="1054"/>
      <c r="DI119" s="1054"/>
      <c r="DJ119" s="1054"/>
      <c r="DK119" s="1055"/>
      <c r="DL119" s="1053" t="s">
        <v>122</v>
      </c>
      <c r="DM119" s="1054"/>
      <c r="DN119" s="1054"/>
      <c r="DO119" s="1054"/>
      <c r="DP119" s="1055"/>
      <c r="DQ119" s="1053" t="s">
        <v>122</v>
      </c>
      <c r="DR119" s="1054"/>
      <c r="DS119" s="1054"/>
      <c r="DT119" s="1054"/>
      <c r="DU119" s="1055"/>
      <c r="DV119" s="1056" t="s">
        <v>443</v>
      </c>
      <c r="DW119" s="1057"/>
      <c r="DX119" s="1057"/>
      <c r="DY119" s="1057"/>
      <c r="DZ119" s="1058"/>
    </row>
    <row r="120" spans="1:130" s="226" customFormat="1" ht="26.25" customHeight="1" x14ac:dyDescent="0.15">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381</v>
      </c>
      <c r="AB120" s="1029"/>
      <c r="AC120" s="1029"/>
      <c r="AD120" s="1029"/>
      <c r="AE120" s="1030"/>
      <c r="AF120" s="1031" t="s">
        <v>433</v>
      </c>
      <c r="AG120" s="1029"/>
      <c r="AH120" s="1029"/>
      <c r="AI120" s="1029"/>
      <c r="AJ120" s="1030"/>
      <c r="AK120" s="1031" t="s">
        <v>433</v>
      </c>
      <c r="AL120" s="1029"/>
      <c r="AM120" s="1029"/>
      <c r="AN120" s="1029"/>
      <c r="AO120" s="1030"/>
      <c r="AP120" s="1032" t="s">
        <v>122</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4089119</v>
      </c>
      <c r="BR120" s="997"/>
      <c r="BS120" s="997"/>
      <c r="BT120" s="997"/>
      <c r="BU120" s="997"/>
      <c r="BV120" s="997">
        <v>4605232</v>
      </c>
      <c r="BW120" s="997"/>
      <c r="BX120" s="997"/>
      <c r="BY120" s="997"/>
      <c r="BZ120" s="997"/>
      <c r="CA120" s="997">
        <v>4661951</v>
      </c>
      <c r="CB120" s="997"/>
      <c r="CC120" s="997"/>
      <c r="CD120" s="997"/>
      <c r="CE120" s="997"/>
      <c r="CF120" s="1011">
        <v>58.7</v>
      </c>
      <c r="CG120" s="1012"/>
      <c r="CH120" s="1012"/>
      <c r="CI120" s="1012"/>
      <c r="CJ120" s="1012"/>
      <c r="CK120" s="1077" t="s">
        <v>469</v>
      </c>
      <c r="CL120" s="1078"/>
      <c r="CM120" s="1078"/>
      <c r="CN120" s="1078"/>
      <c r="CO120" s="1079"/>
      <c r="CP120" s="1085" t="s">
        <v>470</v>
      </c>
      <c r="CQ120" s="1086"/>
      <c r="CR120" s="1086"/>
      <c r="CS120" s="1086"/>
      <c r="CT120" s="1086"/>
      <c r="CU120" s="1086"/>
      <c r="CV120" s="1086"/>
      <c r="CW120" s="1086"/>
      <c r="CX120" s="1086"/>
      <c r="CY120" s="1086"/>
      <c r="CZ120" s="1086"/>
      <c r="DA120" s="1086"/>
      <c r="DB120" s="1086"/>
      <c r="DC120" s="1086"/>
      <c r="DD120" s="1086"/>
      <c r="DE120" s="1086"/>
      <c r="DF120" s="1087"/>
      <c r="DG120" s="996">
        <v>6400094</v>
      </c>
      <c r="DH120" s="997"/>
      <c r="DI120" s="997"/>
      <c r="DJ120" s="997"/>
      <c r="DK120" s="997"/>
      <c r="DL120" s="997">
        <v>6416941</v>
      </c>
      <c r="DM120" s="997"/>
      <c r="DN120" s="997"/>
      <c r="DO120" s="997"/>
      <c r="DP120" s="997"/>
      <c r="DQ120" s="997">
        <v>6419069</v>
      </c>
      <c r="DR120" s="997"/>
      <c r="DS120" s="997"/>
      <c r="DT120" s="997"/>
      <c r="DU120" s="997"/>
      <c r="DV120" s="998">
        <v>80.8</v>
      </c>
      <c r="DW120" s="998"/>
      <c r="DX120" s="998"/>
      <c r="DY120" s="998"/>
      <c r="DZ120" s="999"/>
    </row>
    <row r="121" spans="1:130" s="226" customFormat="1" ht="26.25" customHeight="1" x14ac:dyDescent="0.15">
      <c r="A121" s="1129"/>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122</v>
      </c>
      <c r="AB121" s="1029"/>
      <c r="AC121" s="1029"/>
      <c r="AD121" s="1029"/>
      <c r="AE121" s="1030"/>
      <c r="AF121" s="1031" t="s">
        <v>122</v>
      </c>
      <c r="AG121" s="1029"/>
      <c r="AH121" s="1029"/>
      <c r="AI121" s="1029"/>
      <c r="AJ121" s="1030"/>
      <c r="AK121" s="1031" t="s">
        <v>433</v>
      </c>
      <c r="AL121" s="1029"/>
      <c r="AM121" s="1029"/>
      <c r="AN121" s="1029"/>
      <c r="AO121" s="1030"/>
      <c r="AP121" s="1032" t="s">
        <v>122</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3149686</v>
      </c>
      <c r="BR121" s="990"/>
      <c r="BS121" s="990"/>
      <c r="BT121" s="990"/>
      <c r="BU121" s="990"/>
      <c r="BV121" s="990">
        <v>3001429</v>
      </c>
      <c r="BW121" s="990"/>
      <c r="BX121" s="990"/>
      <c r="BY121" s="990"/>
      <c r="BZ121" s="990"/>
      <c r="CA121" s="990">
        <v>3138486</v>
      </c>
      <c r="CB121" s="990"/>
      <c r="CC121" s="990"/>
      <c r="CD121" s="990"/>
      <c r="CE121" s="990"/>
      <c r="CF121" s="984">
        <v>39.5</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1023235</v>
      </c>
      <c r="DH121" s="990"/>
      <c r="DI121" s="990"/>
      <c r="DJ121" s="990"/>
      <c r="DK121" s="990"/>
      <c r="DL121" s="990">
        <v>1178686</v>
      </c>
      <c r="DM121" s="990"/>
      <c r="DN121" s="990"/>
      <c r="DO121" s="990"/>
      <c r="DP121" s="990"/>
      <c r="DQ121" s="990">
        <v>1946978</v>
      </c>
      <c r="DR121" s="990"/>
      <c r="DS121" s="990"/>
      <c r="DT121" s="990"/>
      <c r="DU121" s="990"/>
      <c r="DV121" s="991">
        <v>24.5</v>
      </c>
      <c r="DW121" s="991"/>
      <c r="DX121" s="991"/>
      <c r="DY121" s="991"/>
      <c r="DZ121" s="992"/>
    </row>
    <row r="122" spans="1:130" s="226" customFormat="1" ht="26.25" customHeight="1" x14ac:dyDescent="0.15">
      <c r="A122" s="1129"/>
      <c r="B122" s="1016"/>
      <c r="C122" s="986" t="s">
        <v>451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433</v>
      </c>
      <c r="AB122" s="1029"/>
      <c r="AC122" s="1029"/>
      <c r="AD122" s="1029"/>
      <c r="AE122" s="1030"/>
      <c r="AF122" s="1031" t="s">
        <v>381</v>
      </c>
      <c r="AG122" s="1029"/>
      <c r="AH122" s="1029"/>
      <c r="AI122" s="1029"/>
      <c r="AJ122" s="1030"/>
      <c r="AK122" s="1031" t="s">
        <v>381</v>
      </c>
      <c r="AL122" s="1029"/>
      <c r="AM122" s="1029"/>
      <c r="AN122" s="1029"/>
      <c r="AO122" s="1030"/>
      <c r="AP122" s="1032" t="s">
        <v>122</v>
      </c>
      <c r="AQ122" s="1033"/>
      <c r="AR122" s="1033"/>
      <c r="AS122" s="1033"/>
      <c r="AT122" s="1034"/>
      <c r="AU122" s="1062"/>
      <c r="AV122" s="1063"/>
      <c r="AW122" s="1063"/>
      <c r="AX122" s="1063"/>
      <c r="AY122" s="1064"/>
      <c r="AZ122" s="1044" t="s">
        <v>474</v>
      </c>
      <c r="BA122" s="1035"/>
      <c r="BB122" s="1035"/>
      <c r="BC122" s="1035"/>
      <c r="BD122" s="1035"/>
      <c r="BE122" s="1035"/>
      <c r="BF122" s="1035"/>
      <c r="BG122" s="1035"/>
      <c r="BH122" s="1035"/>
      <c r="BI122" s="1035"/>
      <c r="BJ122" s="1035"/>
      <c r="BK122" s="1035"/>
      <c r="BL122" s="1035"/>
      <c r="BM122" s="1035"/>
      <c r="BN122" s="1035"/>
      <c r="BO122" s="1035"/>
      <c r="BP122" s="1036"/>
      <c r="BQ122" s="1067">
        <v>19006072</v>
      </c>
      <c r="BR122" s="1068"/>
      <c r="BS122" s="1068"/>
      <c r="BT122" s="1068"/>
      <c r="BU122" s="1068"/>
      <c r="BV122" s="1068">
        <v>18983079</v>
      </c>
      <c r="BW122" s="1068"/>
      <c r="BX122" s="1068"/>
      <c r="BY122" s="1068"/>
      <c r="BZ122" s="1068"/>
      <c r="CA122" s="1068">
        <v>18470309</v>
      </c>
      <c r="CB122" s="1068"/>
      <c r="CC122" s="1068"/>
      <c r="CD122" s="1068"/>
      <c r="CE122" s="1068"/>
      <c r="CF122" s="1088">
        <v>232.5</v>
      </c>
      <c r="CG122" s="1089"/>
      <c r="CH122" s="1089"/>
      <c r="CI122" s="1089"/>
      <c r="CJ122" s="1089"/>
      <c r="CK122" s="1080"/>
      <c r="CL122" s="1081"/>
      <c r="CM122" s="1081"/>
      <c r="CN122" s="1081"/>
      <c r="CO122" s="1082"/>
      <c r="CP122" s="1090" t="s">
        <v>475</v>
      </c>
      <c r="CQ122" s="1091"/>
      <c r="CR122" s="1091"/>
      <c r="CS122" s="1091"/>
      <c r="CT122" s="1091"/>
      <c r="CU122" s="1091"/>
      <c r="CV122" s="1091"/>
      <c r="CW122" s="1091"/>
      <c r="CX122" s="1091"/>
      <c r="CY122" s="1091"/>
      <c r="CZ122" s="1091"/>
      <c r="DA122" s="1091"/>
      <c r="DB122" s="1091"/>
      <c r="DC122" s="1091"/>
      <c r="DD122" s="1091"/>
      <c r="DE122" s="1091"/>
      <c r="DF122" s="1092"/>
      <c r="DG122" s="989">
        <v>857439</v>
      </c>
      <c r="DH122" s="990"/>
      <c r="DI122" s="990"/>
      <c r="DJ122" s="990"/>
      <c r="DK122" s="990"/>
      <c r="DL122" s="990">
        <v>869553</v>
      </c>
      <c r="DM122" s="990"/>
      <c r="DN122" s="990"/>
      <c r="DO122" s="990"/>
      <c r="DP122" s="990"/>
      <c r="DQ122" s="990">
        <v>748239</v>
      </c>
      <c r="DR122" s="990"/>
      <c r="DS122" s="990"/>
      <c r="DT122" s="990"/>
      <c r="DU122" s="990"/>
      <c r="DV122" s="991">
        <v>9.4</v>
      </c>
      <c r="DW122" s="991"/>
      <c r="DX122" s="991"/>
      <c r="DY122" s="991"/>
      <c r="DZ122" s="992"/>
    </row>
    <row r="123" spans="1:130" s="226" customFormat="1" ht="26.25" customHeight="1" x14ac:dyDescent="0.15">
      <c r="A123" s="1129"/>
      <c r="B123" s="1016"/>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4624</v>
      </c>
      <c r="AB123" s="1029"/>
      <c r="AC123" s="1029"/>
      <c r="AD123" s="1029"/>
      <c r="AE123" s="1030"/>
      <c r="AF123" s="1031">
        <v>3988</v>
      </c>
      <c r="AG123" s="1029"/>
      <c r="AH123" s="1029"/>
      <c r="AI123" s="1029"/>
      <c r="AJ123" s="1030"/>
      <c r="AK123" s="1031">
        <v>3734</v>
      </c>
      <c r="AL123" s="1029"/>
      <c r="AM123" s="1029"/>
      <c r="AN123" s="1029"/>
      <c r="AO123" s="1030"/>
      <c r="AP123" s="1032">
        <v>0</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476</v>
      </c>
      <c r="BP123" s="1076"/>
      <c r="BQ123" s="1135">
        <v>26244877</v>
      </c>
      <c r="BR123" s="1136"/>
      <c r="BS123" s="1136"/>
      <c r="BT123" s="1136"/>
      <c r="BU123" s="1136"/>
      <c r="BV123" s="1136">
        <v>26589740</v>
      </c>
      <c r="BW123" s="1136"/>
      <c r="BX123" s="1136"/>
      <c r="BY123" s="1136"/>
      <c r="BZ123" s="1136"/>
      <c r="CA123" s="1136">
        <v>26270746</v>
      </c>
      <c r="CB123" s="1136"/>
      <c r="CC123" s="1136"/>
      <c r="CD123" s="1136"/>
      <c r="CE123" s="1136"/>
      <c r="CF123" s="1069"/>
      <c r="CG123" s="1070"/>
      <c r="CH123" s="1070"/>
      <c r="CI123" s="1070"/>
      <c r="CJ123" s="1071"/>
      <c r="CK123" s="1080"/>
      <c r="CL123" s="1081"/>
      <c r="CM123" s="1081"/>
      <c r="CN123" s="1081"/>
      <c r="CO123" s="1082"/>
      <c r="CP123" s="1090" t="s">
        <v>398</v>
      </c>
      <c r="CQ123" s="1091"/>
      <c r="CR123" s="1091"/>
      <c r="CS123" s="1091"/>
      <c r="CT123" s="1091"/>
      <c r="CU123" s="1091"/>
      <c r="CV123" s="1091"/>
      <c r="CW123" s="1091"/>
      <c r="CX123" s="1091"/>
      <c r="CY123" s="1091"/>
      <c r="CZ123" s="1091"/>
      <c r="DA123" s="1091"/>
      <c r="DB123" s="1091"/>
      <c r="DC123" s="1091"/>
      <c r="DD123" s="1091"/>
      <c r="DE123" s="1091"/>
      <c r="DF123" s="1092"/>
      <c r="DG123" s="1028">
        <v>629711</v>
      </c>
      <c r="DH123" s="1029"/>
      <c r="DI123" s="1029"/>
      <c r="DJ123" s="1029"/>
      <c r="DK123" s="1030"/>
      <c r="DL123" s="1031">
        <v>833943</v>
      </c>
      <c r="DM123" s="1029"/>
      <c r="DN123" s="1029"/>
      <c r="DO123" s="1029"/>
      <c r="DP123" s="1030"/>
      <c r="DQ123" s="1031">
        <v>212399</v>
      </c>
      <c r="DR123" s="1029"/>
      <c r="DS123" s="1029"/>
      <c r="DT123" s="1029"/>
      <c r="DU123" s="1030"/>
      <c r="DV123" s="1032">
        <v>2.7</v>
      </c>
      <c r="DW123" s="1033"/>
      <c r="DX123" s="1033"/>
      <c r="DY123" s="1033"/>
      <c r="DZ123" s="1034"/>
    </row>
    <row r="124" spans="1:130" s="226" customFormat="1" ht="26.25" customHeight="1" thickBot="1" x14ac:dyDescent="0.2">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432</v>
      </c>
      <c r="AB124" s="1029"/>
      <c r="AC124" s="1029"/>
      <c r="AD124" s="1029"/>
      <c r="AE124" s="1030"/>
      <c r="AF124" s="1031" t="s">
        <v>432</v>
      </c>
      <c r="AG124" s="1029"/>
      <c r="AH124" s="1029"/>
      <c r="AI124" s="1029"/>
      <c r="AJ124" s="1030"/>
      <c r="AK124" s="1031" t="s">
        <v>443</v>
      </c>
      <c r="AL124" s="1029"/>
      <c r="AM124" s="1029"/>
      <c r="AN124" s="1029"/>
      <c r="AO124" s="1030"/>
      <c r="AP124" s="1032" t="s">
        <v>432</v>
      </c>
      <c r="AQ124" s="1033"/>
      <c r="AR124" s="1033"/>
      <c r="AS124" s="1033"/>
      <c r="AT124" s="1034"/>
      <c r="AU124" s="1131" t="s">
        <v>477</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62.9</v>
      </c>
      <c r="BR124" s="1098"/>
      <c r="BS124" s="1098"/>
      <c r="BT124" s="1098"/>
      <c r="BU124" s="1098"/>
      <c r="BV124" s="1098">
        <v>60.3</v>
      </c>
      <c r="BW124" s="1098"/>
      <c r="BX124" s="1098"/>
      <c r="BY124" s="1098"/>
      <c r="BZ124" s="1098"/>
      <c r="CA124" s="1098">
        <v>59.1</v>
      </c>
      <c r="CB124" s="1098"/>
      <c r="CC124" s="1098"/>
      <c r="CD124" s="1098"/>
      <c r="CE124" s="1098"/>
      <c r="CF124" s="1099"/>
      <c r="CG124" s="1100"/>
      <c r="CH124" s="1100"/>
      <c r="CI124" s="1100"/>
      <c r="CJ124" s="1101"/>
      <c r="CK124" s="1083"/>
      <c r="CL124" s="1083"/>
      <c r="CM124" s="1083"/>
      <c r="CN124" s="1083"/>
      <c r="CO124" s="1084"/>
      <c r="CP124" s="1090" t="s">
        <v>478</v>
      </c>
      <c r="CQ124" s="1091"/>
      <c r="CR124" s="1091"/>
      <c r="CS124" s="1091"/>
      <c r="CT124" s="1091"/>
      <c r="CU124" s="1091"/>
      <c r="CV124" s="1091"/>
      <c r="CW124" s="1091"/>
      <c r="CX124" s="1091"/>
      <c r="CY124" s="1091"/>
      <c r="CZ124" s="1091"/>
      <c r="DA124" s="1091"/>
      <c r="DB124" s="1091"/>
      <c r="DC124" s="1091"/>
      <c r="DD124" s="1091"/>
      <c r="DE124" s="1091"/>
      <c r="DF124" s="1092"/>
      <c r="DG124" s="1075" t="s">
        <v>479</v>
      </c>
      <c r="DH124" s="1054"/>
      <c r="DI124" s="1054"/>
      <c r="DJ124" s="1054"/>
      <c r="DK124" s="1055"/>
      <c r="DL124" s="1053" t="s">
        <v>479</v>
      </c>
      <c r="DM124" s="1054"/>
      <c r="DN124" s="1054"/>
      <c r="DO124" s="1054"/>
      <c r="DP124" s="1055"/>
      <c r="DQ124" s="1053" t="s">
        <v>381</v>
      </c>
      <c r="DR124" s="1054"/>
      <c r="DS124" s="1054"/>
      <c r="DT124" s="1054"/>
      <c r="DU124" s="1055"/>
      <c r="DV124" s="1056" t="s">
        <v>381</v>
      </c>
      <c r="DW124" s="1057"/>
      <c r="DX124" s="1057"/>
      <c r="DY124" s="1057"/>
      <c r="DZ124" s="1058"/>
    </row>
    <row r="125" spans="1:130" s="226" customFormat="1" ht="26.25" customHeight="1" x14ac:dyDescent="0.15">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479</v>
      </c>
      <c r="AB125" s="1029"/>
      <c r="AC125" s="1029"/>
      <c r="AD125" s="1029"/>
      <c r="AE125" s="1030"/>
      <c r="AF125" s="1031" t="s">
        <v>479</v>
      </c>
      <c r="AG125" s="1029"/>
      <c r="AH125" s="1029"/>
      <c r="AI125" s="1029"/>
      <c r="AJ125" s="1030"/>
      <c r="AK125" s="1031" t="s">
        <v>479</v>
      </c>
      <c r="AL125" s="1029"/>
      <c r="AM125" s="1029"/>
      <c r="AN125" s="1029"/>
      <c r="AO125" s="1030"/>
      <c r="AP125" s="1032" t="s">
        <v>479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480</v>
      </c>
      <c r="CL125" s="1078"/>
      <c r="CM125" s="1078"/>
      <c r="CN125" s="1078"/>
      <c r="CO125" s="1079"/>
      <c r="CP125" s="1010" t="s">
        <v>481</v>
      </c>
      <c r="CQ125" s="959"/>
      <c r="CR125" s="959"/>
      <c r="CS125" s="959"/>
      <c r="CT125" s="959"/>
      <c r="CU125" s="959"/>
      <c r="CV125" s="959"/>
      <c r="CW125" s="959"/>
      <c r="CX125" s="959"/>
      <c r="CY125" s="959"/>
      <c r="CZ125" s="959"/>
      <c r="DA125" s="959"/>
      <c r="DB125" s="959"/>
      <c r="DC125" s="959"/>
      <c r="DD125" s="959"/>
      <c r="DE125" s="959"/>
      <c r="DF125" s="960"/>
      <c r="DG125" s="996" t="s">
        <v>406</v>
      </c>
      <c r="DH125" s="997"/>
      <c r="DI125" s="997"/>
      <c r="DJ125" s="997"/>
      <c r="DK125" s="997"/>
      <c r="DL125" s="997" t="s">
        <v>381</v>
      </c>
      <c r="DM125" s="997"/>
      <c r="DN125" s="997"/>
      <c r="DO125" s="997"/>
      <c r="DP125" s="997"/>
      <c r="DQ125" s="997" t="s">
        <v>479</v>
      </c>
      <c r="DR125" s="997"/>
      <c r="DS125" s="997"/>
      <c r="DT125" s="997"/>
      <c r="DU125" s="997"/>
      <c r="DV125" s="998" t="s">
        <v>443</v>
      </c>
      <c r="DW125" s="998"/>
      <c r="DX125" s="998"/>
      <c r="DY125" s="998"/>
      <c r="DZ125" s="999"/>
    </row>
    <row r="126" spans="1:130" s="226" customFormat="1" ht="26.25" customHeight="1" thickBot="1" x14ac:dyDescent="0.2">
      <c r="A126" s="1129"/>
      <c r="B126" s="1016"/>
      <c r="C126" s="986" t="s">
        <v>466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381</v>
      </c>
      <c r="AB126" s="1029"/>
      <c r="AC126" s="1029"/>
      <c r="AD126" s="1029"/>
      <c r="AE126" s="1030"/>
      <c r="AF126" s="1031" t="s">
        <v>381</v>
      </c>
      <c r="AG126" s="1029"/>
      <c r="AH126" s="1029"/>
      <c r="AI126" s="1029"/>
      <c r="AJ126" s="1030"/>
      <c r="AK126" s="1031" t="s">
        <v>461</v>
      </c>
      <c r="AL126" s="1029"/>
      <c r="AM126" s="1029"/>
      <c r="AN126" s="1029"/>
      <c r="AO126" s="1030"/>
      <c r="AP126" s="1032" t="s">
        <v>479</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482</v>
      </c>
      <c r="CQ126" s="1020"/>
      <c r="CR126" s="1020"/>
      <c r="CS126" s="1020"/>
      <c r="CT126" s="1020"/>
      <c r="CU126" s="1020"/>
      <c r="CV126" s="1020"/>
      <c r="CW126" s="1020"/>
      <c r="CX126" s="1020"/>
      <c r="CY126" s="1020"/>
      <c r="CZ126" s="1020"/>
      <c r="DA126" s="1020"/>
      <c r="DB126" s="1020"/>
      <c r="DC126" s="1020"/>
      <c r="DD126" s="1020"/>
      <c r="DE126" s="1020"/>
      <c r="DF126" s="1021"/>
      <c r="DG126" s="989" t="s">
        <v>381</v>
      </c>
      <c r="DH126" s="990"/>
      <c r="DI126" s="990"/>
      <c r="DJ126" s="990"/>
      <c r="DK126" s="990"/>
      <c r="DL126" s="990" t="s">
        <v>381</v>
      </c>
      <c r="DM126" s="990"/>
      <c r="DN126" s="990"/>
      <c r="DO126" s="990"/>
      <c r="DP126" s="990"/>
      <c r="DQ126" s="990" t="s">
        <v>479</v>
      </c>
      <c r="DR126" s="990"/>
      <c r="DS126" s="990"/>
      <c r="DT126" s="990"/>
      <c r="DU126" s="990"/>
      <c r="DV126" s="991" t="s">
        <v>479</v>
      </c>
      <c r="DW126" s="991"/>
      <c r="DX126" s="991"/>
      <c r="DY126" s="991"/>
      <c r="DZ126" s="992"/>
    </row>
    <row r="127" spans="1:130" s="226" customFormat="1" ht="26.25" customHeight="1" x14ac:dyDescent="0.15">
      <c r="A127" s="1130"/>
      <c r="B127" s="1018"/>
      <c r="C127" s="1072" t="s">
        <v>483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607</v>
      </c>
      <c r="AB127" s="1029"/>
      <c r="AC127" s="1029"/>
      <c r="AD127" s="1029"/>
      <c r="AE127" s="1030"/>
      <c r="AF127" s="1031">
        <v>521</v>
      </c>
      <c r="AG127" s="1029"/>
      <c r="AH127" s="1029"/>
      <c r="AI127" s="1029"/>
      <c r="AJ127" s="1030"/>
      <c r="AK127" s="1031">
        <v>411</v>
      </c>
      <c r="AL127" s="1029"/>
      <c r="AM127" s="1029"/>
      <c r="AN127" s="1029"/>
      <c r="AO127" s="1030"/>
      <c r="AP127" s="1032">
        <v>0</v>
      </c>
      <c r="AQ127" s="1033"/>
      <c r="AR127" s="1033"/>
      <c r="AS127" s="1033"/>
      <c r="AT127" s="1034"/>
      <c r="AU127" s="262"/>
      <c r="AV127" s="262"/>
      <c r="AW127" s="262"/>
      <c r="AX127" s="1102" t="s">
        <v>484</v>
      </c>
      <c r="AY127" s="1103"/>
      <c r="AZ127" s="1103"/>
      <c r="BA127" s="1103"/>
      <c r="BB127" s="1103"/>
      <c r="BC127" s="1103"/>
      <c r="BD127" s="1103"/>
      <c r="BE127" s="1104"/>
      <c r="BF127" s="1105" t="s">
        <v>485</v>
      </c>
      <c r="BG127" s="1103"/>
      <c r="BH127" s="1103"/>
      <c r="BI127" s="1103"/>
      <c r="BJ127" s="1103"/>
      <c r="BK127" s="1103"/>
      <c r="BL127" s="1104"/>
      <c r="BM127" s="1105" t="s">
        <v>486</v>
      </c>
      <c r="BN127" s="1103"/>
      <c r="BO127" s="1103"/>
      <c r="BP127" s="1103"/>
      <c r="BQ127" s="1103"/>
      <c r="BR127" s="1103"/>
      <c r="BS127" s="1104"/>
      <c r="BT127" s="1105" t="s">
        <v>487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488</v>
      </c>
      <c r="CQ127" s="1020"/>
      <c r="CR127" s="1020"/>
      <c r="CS127" s="1020"/>
      <c r="CT127" s="1020"/>
      <c r="CU127" s="1020"/>
      <c r="CV127" s="1020"/>
      <c r="CW127" s="1020"/>
      <c r="CX127" s="1020"/>
      <c r="CY127" s="1020"/>
      <c r="CZ127" s="1020"/>
      <c r="DA127" s="1020"/>
      <c r="DB127" s="1020"/>
      <c r="DC127" s="1020"/>
      <c r="DD127" s="1020"/>
      <c r="DE127" s="1020"/>
      <c r="DF127" s="1021"/>
      <c r="DG127" s="989" t="s">
        <v>461</v>
      </c>
      <c r="DH127" s="990"/>
      <c r="DI127" s="990"/>
      <c r="DJ127" s="990"/>
      <c r="DK127" s="990"/>
      <c r="DL127" s="990" t="s">
        <v>479</v>
      </c>
      <c r="DM127" s="990"/>
      <c r="DN127" s="990"/>
      <c r="DO127" s="990"/>
      <c r="DP127" s="990"/>
      <c r="DQ127" s="990" t="s">
        <v>381</v>
      </c>
      <c r="DR127" s="990"/>
      <c r="DS127" s="990"/>
      <c r="DT127" s="990"/>
      <c r="DU127" s="990"/>
      <c r="DV127" s="991" t="s">
        <v>381</v>
      </c>
      <c r="DW127" s="991"/>
      <c r="DX127" s="991"/>
      <c r="DY127" s="991"/>
      <c r="DZ127" s="992"/>
    </row>
    <row r="128" spans="1:130" s="226" customFormat="1" ht="26.25" customHeight="1" thickBot="1" x14ac:dyDescent="0.2">
      <c r="A128" s="1113" t="s">
        <v>489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490</v>
      </c>
      <c r="X128" s="1115"/>
      <c r="Y128" s="1115"/>
      <c r="Z128" s="1116"/>
      <c r="AA128" s="1117">
        <v>349645</v>
      </c>
      <c r="AB128" s="1118"/>
      <c r="AC128" s="1118"/>
      <c r="AD128" s="1118"/>
      <c r="AE128" s="1119"/>
      <c r="AF128" s="1120">
        <v>347733</v>
      </c>
      <c r="AG128" s="1118"/>
      <c r="AH128" s="1118"/>
      <c r="AI128" s="1118"/>
      <c r="AJ128" s="1119"/>
      <c r="AK128" s="1120">
        <v>337046</v>
      </c>
      <c r="AL128" s="1118"/>
      <c r="AM128" s="1118"/>
      <c r="AN128" s="1118"/>
      <c r="AO128" s="1119"/>
      <c r="AP128" s="1121"/>
      <c r="AQ128" s="1122"/>
      <c r="AR128" s="1122"/>
      <c r="AS128" s="1122"/>
      <c r="AT128" s="1123"/>
      <c r="AU128" s="262"/>
      <c r="AV128" s="262"/>
      <c r="AW128" s="262"/>
      <c r="AX128" s="958" t="s">
        <v>491</v>
      </c>
      <c r="AY128" s="959"/>
      <c r="AZ128" s="959"/>
      <c r="BA128" s="959"/>
      <c r="BB128" s="959"/>
      <c r="BC128" s="959"/>
      <c r="BD128" s="959"/>
      <c r="BE128" s="960"/>
      <c r="BF128" s="1124" t="s">
        <v>443</v>
      </c>
      <c r="BG128" s="1125"/>
      <c r="BH128" s="1125"/>
      <c r="BI128" s="1125"/>
      <c r="BJ128" s="1125"/>
      <c r="BK128" s="1125"/>
      <c r="BL128" s="1126"/>
      <c r="BM128" s="1124">
        <v>13.38</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492</v>
      </c>
      <c r="CQ128" s="1107"/>
      <c r="CR128" s="1107"/>
      <c r="CS128" s="1107"/>
      <c r="CT128" s="1107"/>
      <c r="CU128" s="1107"/>
      <c r="CV128" s="1107"/>
      <c r="CW128" s="1107"/>
      <c r="CX128" s="1107"/>
      <c r="CY128" s="1107"/>
      <c r="CZ128" s="1107"/>
      <c r="DA128" s="1107"/>
      <c r="DB128" s="1107"/>
      <c r="DC128" s="1107"/>
      <c r="DD128" s="1107"/>
      <c r="DE128" s="1107"/>
      <c r="DF128" s="1108"/>
      <c r="DG128" s="1109">
        <v>11700</v>
      </c>
      <c r="DH128" s="1110"/>
      <c r="DI128" s="1110"/>
      <c r="DJ128" s="1110"/>
      <c r="DK128" s="1110"/>
      <c r="DL128" s="1110">
        <v>14400</v>
      </c>
      <c r="DM128" s="1110"/>
      <c r="DN128" s="1110"/>
      <c r="DO128" s="1110"/>
      <c r="DP128" s="1110"/>
      <c r="DQ128" s="1110">
        <v>18000</v>
      </c>
      <c r="DR128" s="1110"/>
      <c r="DS128" s="1110"/>
      <c r="DT128" s="1110"/>
      <c r="DU128" s="1110"/>
      <c r="DV128" s="1111">
        <v>0.2</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493</v>
      </c>
      <c r="X129" s="1144"/>
      <c r="Y129" s="1144"/>
      <c r="Z129" s="1145"/>
      <c r="AA129" s="1028">
        <v>9969865</v>
      </c>
      <c r="AB129" s="1029"/>
      <c r="AC129" s="1029"/>
      <c r="AD129" s="1029"/>
      <c r="AE129" s="1030"/>
      <c r="AF129" s="1031">
        <v>9816667</v>
      </c>
      <c r="AG129" s="1029"/>
      <c r="AH129" s="1029"/>
      <c r="AI129" s="1029"/>
      <c r="AJ129" s="1030"/>
      <c r="AK129" s="1031">
        <v>9707609</v>
      </c>
      <c r="AL129" s="1029"/>
      <c r="AM129" s="1029"/>
      <c r="AN129" s="1029"/>
      <c r="AO129" s="1030"/>
      <c r="AP129" s="1146"/>
      <c r="AQ129" s="1147"/>
      <c r="AR129" s="1147"/>
      <c r="AS129" s="1147"/>
      <c r="AT129" s="1148"/>
      <c r="AU129" s="264"/>
      <c r="AV129" s="264"/>
      <c r="AW129" s="264"/>
      <c r="AX129" s="1137" t="s">
        <v>494</v>
      </c>
      <c r="AY129" s="1020"/>
      <c r="AZ129" s="1020"/>
      <c r="BA129" s="1020"/>
      <c r="BB129" s="1020"/>
      <c r="BC129" s="1020"/>
      <c r="BD129" s="1020"/>
      <c r="BE129" s="1021"/>
      <c r="BF129" s="1138" t="s">
        <v>443</v>
      </c>
      <c r="BG129" s="1139"/>
      <c r="BH129" s="1139"/>
      <c r="BI129" s="1139"/>
      <c r="BJ129" s="1139"/>
      <c r="BK129" s="1139"/>
      <c r="BL129" s="1140"/>
      <c r="BM129" s="1138">
        <v>18.38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496</v>
      </c>
      <c r="X130" s="1144"/>
      <c r="Y130" s="1144"/>
      <c r="Z130" s="1145"/>
      <c r="AA130" s="1028">
        <v>1758025</v>
      </c>
      <c r="AB130" s="1029"/>
      <c r="AC130" s="1029"/>
      <c r="AD130" s="1029"/>
      <c r="AE130" s="1030"/>
      <c r="AF130" s="1031">
        <v>1763978</v>
      </c>
      <c r="AG130" s="1029"/>
      <c r="AH130" s="1029"/>
      <c r="AI130" s="1029"/>
      <c r="AJ130" s="1030"/>
      <c r="AK130" s="1031">
        <v>1763281</v>
      </c>
      <c r="AL130" s="1029"/>
      <c r="AM130" s="1029"/>
      <c r="AN130" s="1029"/>
      <c r="AO130" s="1030"/>
      <c r="AP130" s="1146"/>
      <c r="AQ130" s="1147"/>
      <c r="AR130" s="1147"/>
      <c r="AS130" s="1147"/>
      <c r="AT130" s="1148"/>
      <c r="AU130" s="264"/>
      <c r="AV130" s="264"/>
      <c r="AW130" s="264"/>
      <c r="AX130" s="1137" t="s">
        <v>497</v>
      </c>
      <c r="AY130" s="1020"/>
      <c r="AZ130" s="1020"/>
      <c r="BA130" s="1020"/>
      <c r="BB130" s="1020"/>
      <c r="BC130" s="1020"/>
      <c r="BD130" s="1020"/>
      <c r="BE130" s="1021"/>
      <c r="BF130" s="1174">
        <v>10.3</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498</v>
      </c>
      <c r="X131" s="1182"/>
      <c r="Y131" s="1182"/>
      <c r="Z131" s="1183"/>
      <c r="AA131" s="1075">
        <v>8211840</v>
      </c>
      <c r="AB131" s="1054"/>
      <c r="AC131" s="1054"/>
      <c r="AD131" s="1054"/>
      <c r="AE131" s="1055"/>
      <c r="AF131" s="1053">
        <v>8052689</v>
      </c>
      <c r="AG131" s="1054"/>
      <c r="AH131" s="1054"/>
      <c r="AI131" s="1054"/>
      <c r="AJ131" s="1055"/>
      <c r="AK131" s="1053">
        <v>7944328</v>
      </c>
      <c r="AL131" s="1054"/>
      <c r="AM131" s="1054"/>
      <c r="AN131" s="1054"/>
      <c r="AO131" s="1055"/>
      <c r="AP131" s="1184"/>
      <c r="AQ131" s="1185"/>
      <c r="AR131" s="1185"/>
      <c r="AS131" s="1185"/>
      <c r="AT131" s="1186"/>
      <c r="AU131" s="264"/>
      <c r="AV131" s="264"/>
      <c r="AW131" s="264"/>
      <c r="AX131" s="1156" t="s">
        <v>499</v>
      </c>
      <c r="AY131" s="1107"/>
      <c r="AZ131" s="1107"/>
      <c r="BA131" s="1107"/>
      <c r="BB131" s="1107"/>
      <c r="BC131" s="1107"/>
      <c r="BD131" s="1107"/>
      <c r="BE131" s="1108"/>
      <c r="BF131" s="1157">
        <v>59.1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500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501</v>
      </c>
      <c r="W132" s="1167"/>
      <c r="X132" s="1167"/>
      <c r="Y132" s="1167"/>
      <c r="Z132" s="1168"/>
      <c r="AA132" s="1169">
        <v>9.0633889599999993</v>
      </c>
      <c r="AB132" s="1170"/>
      <c r="AC132" s="1170"/>
      <c r="AD132" s="1170"/>
      <c r="AE132" s="1171"/>
      <c r="AF132" s="1172">
        <v>11.23993488</v>
      </c>
      <c r="AG132" s="1170"/>
      <c r="AH132" s="1170"/>
      <c r="AI132" s="1170"/>
      <c r="AJ132" s="1171"/>
      <c r="AK132" s="1172">
        <v>10.88858617</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502</v>
      </c>
      <c r="W133" s="1150"/>
      <c r="X133" s="1150"/>
      <c r="Y133" s="1150"/>
      <c r="Z133" s="1151"/>
      <c r="AA133" s="1152">
        <v>9.6999999999999993</v>
      </c>
      <c r="AB133" s="1153"/>
      <c r="AC133" s="1153"/>
      <c r="AD133" s="1153"/>
      <c r="AE133" s="1154"/>
      <c r="AF133" s="1152">
        <v>9.9</v>
      </c>
      <c r="AG133" s="1153"/>
      <c r="AH133" s="1153"/>
      <c r="AI133" s="1153"/>
      <c r="AJ133" s="1154"/>
      <c r="AK133" s="1152">
        <v>10.3</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fX8osHLCu/BGExdSZbBgEbMBfHngPX5//yL2gxlOp0aqih+MI47U09Wf6NiIEhFKq3wHxhASCsPcRUeh45MAQ==" saltValue="MQ+dNZwf5Cn7yGYe7enhL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60" zoomScaleNormal="85" workbookViewId="0"/>
  </sheetViews>
  <sheetFormatPr defaultColWidth="0" defaultRowHeight="13.5" customHeight="1" zeroHeight="1" x14ac:dyDescent="0.15"/>
  <cols>
    <col min="1" max="120" width="2.71093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HxxtvlYz//VX9CTV8PrKa6iQk/cQU9QMh9wv66Q3PjdouYP9CLpBuuW7yOMu3G1zlvcRlmOlhqFv+8qDfrxXg==" saltValue="HtfxqWMIQIzhvKXkm0Re4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60" zoomScaleNormal="60" zoomScaleSheetLayoutView="55" workbookViewId="0"/>
  </sheetViews>
  <sheetFormatPr defaultColWidth="0" defaultRowHeight="13.5" customHeight="1" zeroHeight="1" x14ac:dyDescent="0.15"/>
  <cols>
    <col min="1" max="116" width="2.57031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ve+R5Ic6QNgOVaQY3DwOq1YVAp2vxPBMlWvV+AiMboc/J05ms/P30azU+6YQHEg4AsD7q558Prjp3yRZg2ygA==" saltValue="ZJohrXhFzqGiJDTS/x3DF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heetViews>
  <sheetFormatPr defaultColWidth="0" defaultRowHeight="13.5" customHeight="1" zeroHeight="1" x14ac:dyDescent="0.15"/>
  <cols>
    <col min="1" max="36" width="2.42578125" style="272" customWidth="1"/>
    <col min="37" max="44" width="17" style="272" customWidth="1"/>
    <col min="45" max="45" width="6.140625" style="279" customWidth="1"/>
    <col min="46" max="46" width="3" style="277" customWidth="1"/>
    <col min="47" max="47" width="19.140625" style="272" hidden="1" customWidth="1"/>
    <col min="48" max="52" width="12.5703125" style="272" hidden="1" customWidth="1"/>
    <col min="53" max="16384" width="8.57031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506</v>
      </c>
      <c r="AP7" s="283"/>
      <c r="AQ7" s="284" t="s">
        <v>507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508</v>
      </c>
      <c r="AQ8" s="290" t="s">
        <v>509</v>
      </c>
      <c r="AR8" s="291" t="s">
        <v>510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511</v>
      </c>
      <c r="AL9" s="1193"/>
      <c r="AM9" s="1193"/>
      <c r="AN9" s="1194"/>
      <c r="AO9" s="292">
        <v>2554182</v>
      </c>
      <c r="AP9" s="292">
        <v>78581</v>
      </c>
      <c r="AQ9" s="293">
        <v>84559</v>
      </c>
      <c r="AR9" s="294">
        <v>-7.1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512</v>
      </c>
      <c r="AL10" s="1193"/>
      <c r="AM10" s="1193"/>
      <c r="AN10" s="1194"/>
      <c r="AO10" s="295">
        <v>143969</v>
      </c>
      <c r="AP10" s="295">
        <v>4429</v>
      </c>
      <c r="AQ10" s="296">
        <v>6564</v>
      </c>
      <c r="AR10" s="297">
        <v>-32.5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513</v>
      </c>
      <c r="AL11" s="1193"/>
      <c r="AM11" s="1193"/>
      <c r="AN11" s="1194"/>
      <c r="AO11" s="295">
        <v>479038</v>
      </c>
      <c r="AP11" s="295">
        <v>14738</v>
      </c>
      <c r="AQ11" s="296">
        <v>9731</v>
      </c>
      <c r="AR11" s="297">
        <v>51.5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514</v>
      </c>
      <c r="AL12" s="1193"/>
      <c r="AM12" s="1193"/>
      <c r="AN12" s="1194"/>
      <c r="AO12" s="295" t="s">
        <v>515</v>
      </c>
      <c r="AP12" s="295" t="s">
        <v>515</v>
      </c>
      <c r="AQ12" s="296">
        <v>1056</v>
      </c>
      <c r="AR12" s="297" t="s">
        <v>515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516</v>
      </c>
      <c r="AL13" s="1193"/>
      <c r="AM13" s="1193"/>
      <c r="AN13" s="1194"/>
      <c r="AO13" s="295" t="s">
        <v>515</v>
      </c>
      <c r="AP13" s="295" t="s">
        <v>515</v>
      </c>
      <c r="AQ13" s="296" t="s">
        <v>515</v>
      </c>
      <c r="AR13" s="297" t="s">
        <v>515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517</v>
      </c>
      <c r="AL14" s="1193"/>
      <c r="AM14" s="1193"/>
      <c r="AN14" s="1194"/>
      <c r="AO14" s="295">
        <v>116774</v>
      </c>
      <c r="AP14" s="295">
        <v>3593</v>
      </c>
      <c r="AQ14" s="296">
        <v>3766</v>
      </c>
      <c r="AR14" s="297">
        <v>-4.5999999999999996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518</v>
      </c>
      <c r="AL15" s="1193"/>
      <c r="AM15" s="1193"/>
      <c r="AN15" s="1194"/>
      <c r="AO15" s="295">
        <v>53077</v>
      </c>
      <c r="AP15" s="295">
        <v>1633</v>
      </c>
      <c r="AQ15" s="296">
        <v>1689</v>
      </c>
      <c r="AR15" s="297">
        <v>-3.3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519</v>
      </c>
      <c r="AL16" s="1196"/>
      <c r="AM16" s="1196"/>
      <c r="AN16" s="1197"/>
      <c r="AO16" s="295">
        <v>-237541</v>
      </c>
      <c r="AP16" s="295">
        <v>-7308</v>
      </c>
      <c r="AQ16" s="296">
        <v>-7440</v>
      </c>
      <c r="AR16" s="297">
        <v>-1.8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3109499</v>
      </c>
      <c r="AP17" s="295">
        <v>95665</v>
      </c>
      <c r="AQ17" s="296">
        <v>99925</v>
      </c>
      <c r="AR17" s="297">
        <v>-4.3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521</v>
      </c>
      <c r="AP20" s="303" t="s">
        <v>522</v>
      </c>
      <c r="AQ20" s="304" t="s">
        <v>523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524</v>
      </c>
      <c r="AL21" s="1188"/>
      <c r="AM21" s="1188"/>
      <c r="AN21" s="1189"/>
      <c r="AO21" s="307">
        <v>8.68</v>
      </c>
      <c r="AP21" s="308">
        <v>9.35</v>
      </c>
      <c r="AQ21" s="309">
        <v>-0.67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525</v>
      </c>
      <c r="AL22" s="1188"/>
      <c r="AM22" s="1188"/>
      <c r="AN22" s="1189"/>
      <c r="AO22" s="312">
        <v>97.9</v>
      </c>
      <c r="AP22" s="313">
        <v>97.3</v>
      </c>
      <c r="AQ22" s="314">
        <v>0.6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527</v>
      </c>
      <c r="AO27" s="273"/>
      <c r="AP27" s="273"/>
      <c r="AQ27" s="273"/>
      <c r="AR27" s="273"/>
      <c r="AS27" s="273"/>
      <c r="AT27" s="273"/>
    </row>
    <row r="28" spans="1:46" ht="17.25" x14ac:dyDescent="0.15">
      <c r="A28" s="274" t="s">
        <v>528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506</v>
      </c>
      <c r="AP30" s="283"/>
      <c r="AQ30" s="284" t="s">
        <v>507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508</v>
      </c>
      <c r="AQ31" s="290" t="s">
        <v>509</v>
      </c>
      <c r="AR31" s="291" t="s">
        <v>510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530</v>
      </c>
      <c r="AL32" s="1204"/>
      <c r="AM32" s="1204"/>
      <c r="AN32" s="1205"/>
      <c r="AO32" s="322">
        <v>1934999</v>
      </c>
      <c r="AP32" s="322">
        <v>59531</v>
      </c>
      <c r="AQ32" s="323">
        <v>59906</v>
      </c>
      <c r="AR32" s="324">
        <v>-0.6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531</v>
      </c>
      <c r="AL33" s="1204"/>
      <c r="AM33" s="1204"/>
      <c r="AN33" s="1205"/>
      <c r="AO33" s="322" t="s">
        <v>515</v>
      </c>
      <c r="AP33" s="322" t="s">
        <v>515</v>
      </c>
      <c r="AQ33" s="323" t="s">
        <v>515</v>
      </c>
      <c r="AR33" s="324" t="s">
        <v>515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532</v>
      </c>
      <c r="AL34" s="1204"/>
      <c r="AM34" s="1204"/>
      <c r="AN34" s="1205"/>
      <c r="AO34" s="322" t="s">
        <v>515</v>
      </c>
      <c r="AP34" s="322" t="s">
        <v>515</v>
      </c>
      <c r="AQ34" s="323">
        <v>8</v>
      </c>
      <c r="AR34" s="324" t="s">
        <v>515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533</v>
      </c>
      <c r="AL35" s="1204"/>
      <c r="AM35" s="1204"/>
      <c r="AN35" s="1205"/>
      <c r="AO35" s="322">
        <v>930916</v>
      </c>
      <c r="AP35" s="322">
        <v>28640</v>
      </c>
      <c r="AQ35" s="323">
        <v>16952</v>
      </c>
      <c r="AR35" s="324">
        <v>68.900000000000006</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534</v>
      </c>
      <c r="AL36" s="1204"/>
      <c r="AM36" s="1204"/>
      <c r="AN36" s="1205"/>
      <c r="AO36" s="322">
        <v>95265</v>
      </c>
      <c r="AP36" s="322">
        <v>2931</v>
      </c>
      <c r="AQ36" s="323">
        <v>2747</v>
      </c>
      <c r="AR36" s="324">
        <v>6.7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535</v>
      </c>
      <c r="AL37" s="1204"/>
      <c r="AM37" s="1204"/>
      <c r="AN37" s="1205"/>
      <c r="AO37" s="322">
        <v>4145</v>
      </c>
      <c r="AP37" s="322">
        <v>128</v>
      </c>
      <c r="AQ37" s="323">
        <v>414</v>
      </c>
      <c r="AR37" s="324">
        <v>-69.099999999999994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536</v>
      </c>
      <c r="AL38" s="1207"/>
      <c r="AM38" s="1207"/>
      <c r="AN38" s="1208"/>
      <c r="AO38" s="325">
        <v>27</v>
      </c>
      <c r="AP38" s="325">
        <v>1</v>
      </c>
      <c r="AQ38" s="326">
        <v>2</v>
      </c>
      <c r="AR38" s="314">
        <v>-50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537</v>
      </c>
      <c r="AL39" s="1207"/>
      <c r="AM39" s="1207"/>
      <c r="AN39" s="1208"/>
      <c r="AO39" s="322">
        <v>-337046</v>
      </c>
      <c r="AP39" s="322">
        <v>-10369</v>
      </c>
      <c r="AQ39" s="323">
        <v>-5842</v>
      </c>
      <c r="AR39" s="324">
        <v>77.5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538</v>
      </c>
      <c r="AL40" s="1204"/>
      <c r="AM40" s="1204"/>
      <c r="AN40" s="1205"/>
      <c r="AO40" s="322">
        <v>-1763281</v>
      </c>
      <c r="AP40" s="322">
        <v>-54248</v>
      </c>
      <c r="AQ40" s="323">
        <v>-51758</v>
      </c>
      <c r="AR40" s="324">
        <v>4.8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865025</v>
      </c>
      <c r="AP41" s="322">
        <v>26613</v>
      </c>
      <c r="AQ41" s="323">
        <v>22430</v>
      </c>
      <c r="AR41" s="324">
        <v>18.600000000000001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506</v>
      </c>
      <c r="AN49" s="1200" t="s">
        <v>542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543</v>
      </c>
      <c r="AO50" s="339" t="s">
        <v>544</v>
      </c>
      <c r="AP50" s="340" t="s">
        <v>545</v>
      </c>
      <c r="AQ50" s="341" t="s">
        <v>546</v>
      </c>
      <c r="AR50" s="342" t="s">
        <v>547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548</v>
      </c>
      <c r="AL51" s="335"/>
      <c r="AM51" s="343">
        <v>1691017</v>
      </c>
      <c r="AN51" s="344">
        <v>49367</v>
      </c>
      <c r="AO51" s="345">
        <v>-10.5</v>
      </c>
      <c r="AP51" s="346">
        <v>90961</v>
      </c>
      <c r="AQ51" s="347">
        <v>20.100000000000001</v>
      </c>
      <c r="AR51" s="348">
        <v>-30.6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549</v>
      </c>
      <c r="AM52" s="351">
        <v>941994</v>
      </c>
      <c r="AN52" s="352">
        <v>27500</v>
      </c>
      <c r="AO52" s="353">
        <v>-20.5</v>
      </c>
      <c r="AP52" s="354">
        <v>37720</v>
      </c>
      <c r="AQ52" s="355">
        <v>7.1</v>
      </c>
      <c r="AR52" s="356">
        <v>-27.6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550</v>
      </c>
      <c r="AL53" s="335"/>
      <c r="AM53" s="343">
        <v>1891087</v>
      </c>
      <c r="AN53" s="344">
        <v>55883</v>
      </c>
      <c r="AO53" s="345">
        <v>13.2</v>
      </c>
      <c r="AP53" s="346">
        <v>106614</v>
      </c>
      <c r="AQ53" s="347">
        <v>17.2</v>
      </c>
      <c r="AR53" s="348">
        <v>-4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549</v>
      </c>
      <c r="AM54" s="351">
        <v>1023885</v>
      </c>
      <c r="AN54" s="352">
        <v>30257</v>
      </c>
      <c r="AO54" s="353">
        <v>10</v>
      </c>
      <c r="AP54" s="354">
        <v>45545</v>
      </c>
      <c r="AQ54" s="355">
        <v>20.7</v>
      </c>
      <c r="AR54" s="356">
        <v>-10.7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551</v>
      </c>
      <c r="AL55" s="335"/>
      <c r="AM55" s="343">
        <v>1622961</v>
      </c>
      <c r="AN55" s="344">
        <v>48682</v>
      </c>
      <c r="AO55" s="345">
        <v>-12.9</v>
      </c>
      <c r="AP55" s="346">
        <v>63727</v>
      </c>
      <c r="AQ55" s="347">
        <v>-40.200000000000003</v>
      </c>
      <c r="AR55" s="348">
        <v>27.3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549</v>
      </c>
      <c r="AM56" s="351">
        <v>386421</v>
      </c>
      <c r="AN56" s="352">
        <v>11591</v>
      </c>
      <c r="AO56" s="353">
        <v>-61.7</v>
      </c>
      <c r="AP56" s="354">
        <v>34577</v>
      </c>
      <c r="AQ56" s="355">
        <v>-24.1</v>
      </c>
      <c r="AR56" s="356">
        <v>-37.6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552</v>
      </c>
      <c r="AL57" s="335"/>
      <c r="AM57" s="343">
        <v>1433015</v>
      </c>
      <c r="AN57" s="344">
        <v>43603</v>
      </c>
      <c r="AO57" s="345">
        <v>-10.4</v>
      </c>
      <c r="AP57" s="346">
        <v>66954</v>
      </c>
      <c r="AQ57" s="347">
        <v>5.0999999999999996</v>
      </c>
      <c r="AR57" s="348">
        <v>-15.5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549</v>
      </c>
      <c r="AM58" s="351">
        <v>683715</v>
      </c>
      <c r="AN58" s="352">
        <v>20804</v>
      </c>
      <c r="AO58" s="353">
        <v>79.5</v>
      </c>
      <c r="AP58" s="354">
        <v>37305</v>
      </c>
      <c r="AQ58" s="355">
        <v>7.9</v>
      </c>
      <c r="AR58" s="356">
        <v>71.599999999999994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553</v>
      </c>
      <c r="AL59" s="335"/>
      <c r="AM59" s="343">
        <v>1669379</v>
      </c>
      <c r="AN59" s="344">
        <v>51359</v>
      </c>
      <c r="AO59" s="345">
        <v>17.8</v>
      </c>
      <c r="AP59" s="346">
        <v>72656</v>
      </c>
      <c r="AQ59" s="347">
        <v>8.5</v>
      </c>
      <c r="AR59" s="348">
        <v>9.3000000000000007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549</v>
      </c>
      <c r="AM60" s="351">
        <v>531108</v>
      </c>
      <c r="AN60" s="352">
        <v>16340</v>
      </c>
      <c r="AO60" s="353">
        <v>-21.5</v>
      </c>
      <c r="AP60" s="354">
        <v>36448</v>
      </c>
      <c r="AQ60" s="355">
        <v>-2.2999999999999998</v>
      </c>
      <c r="AR60" s="356">
        <v>-19.2</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554</v>
      </c>
      <c r="AL61" s="357"/>
      <c r="AM61" s="358">
        <v>1661492</v>
      </c>
      <c r="AN61" s="359">
        <v>49779</v>
      </c>
      <c r="AO61" s="360">
        <v>-0.6</v>
      </c>
      <c r="AP61" s="361">
        <v>80182</v>
      </c>
      <c r="AQ61" s="362">
        <v>2.1</v>
      </c>
      <c r="AR61" s="348">
        <v>-2.7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549</v>
      </c>
      <c r="AM62" s="351">
        <v>713425</v>
      </c>
      <c r="AN62" s="352">
        <v>21298</v>
      </c>
      <c r="AO62" s="353">
        <v>-2.8</v>
      </c>
      <c r="AP62" s="354">
        <v>38319</v>
      </c>
      <c r="AQ62" s="355">
        <v>1.9</v>
      </c>
      <c r="AR62" s="356">
        <v>-4.7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J4/atYvHiRBtjkfa2RI7db4etqXCyESsZzDMiI7NCBFnbYIq/jZm+mczrdPRuRQD/d3PMdYhIoYjHdSMZFO7A==" saltValue="KxhmJPfWqaDDBi45Ut+r8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60" zoomScaleNormal="60" zoomScaleSheetLayoutView="55" workbookViewId="0"/>
  </sheetViews>
  <sheetFormatPr defaultColWidth="0" defaultRowHeight="13.5" customHeight="1" zeroHeight="1" x14ac:dyDescent="0.15"/>
  <cols>
    <col min="1" max="125" width="2.425781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ytOB4Qe6knpui3KEiJLdkPiJoVKgn2odD1/ZiS4mWqXQBbjEHwwaySTfFB0/tEgM8nnvwceFe0+K7J1sqPXvQ==" saltValue="2B6qRcrMnAX196UGCVs3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60" zoomScaleNormal="60" zoomScaleSheetLayoutView="55" workbookViewId="0"/>
  </sheetViews>
  <sheetFormatPr defaultColWidth="0" defaultRowHeight="13.5" customHeight="1" zeroHeight="1" x14ac:dyDescent="0.15"/>
  <cols>
    <col min="1" max="125" width="2.425781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a/xonSre2JIih5aXOJfp1wjuJWy57vdZAZtuSTx68W3QExKA22NGXgC7z1TdwpBrVQLuqhY0Nc2oFpUxb+znQ==" saltValue="l3zq/JtCrdiMAGGdFOhFq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12" t="s">
        <v>3</v>
      </c>
      <c r="D47" s="1212"/>
      <c r="E47" s="1213"/>
      <c r="F47" s="11">
        <v>21.01</v>
      </c>
      <c r="G47" s="12">
        <v>22.26</v>
      </c>
      <c r="H47" s="12">
        <v>23.41</v>
      </c>
      <c r="I47" s="12">
        <v>23.54</v>
      </c>
      <c r="J47" s="13">
        <v>22.7</v>
      </c>
    </row>
    <row r="48" spans="2:10" ht="57.75" customHeight="1" x14ac:dyDescent="0.15">
      <c r="B48" s="14"/>
      <c r="C48" s="1214" t="s">
        <v>4</v>
      </c>
      <c r="D48" s="1214"/>
      <c r="E48" s="1215"/>
      <c r="F48" s="15">
        <v>1.94</v>
      </c>
      <c r="G48" s="16">
        <v>2.57</v>
      </c>
      <c r="H48" s="16">
        <v>2.65</v>
      </c>
      <c r="I48" s="16">
        <v>2.2400000000000002</v>
      </c>
      <c r="J48" s="17">
        <v>2.06</v>
      </c>
    </row>
    <row r="49" spans="2:10" ht="57.75" customHeight="1" thickBot="1" x14ac:dyDescent="0.2">
      <c r="B49" s="18"/>
      <c r="C49" s="1216" t="s">
        <v>5</v>
      </c>
      <c r="D49" s="1216"/>
      <c r="E49" s="1217"/>
      <c r="F49" s="19" t="s">
        <v>563</v>
      </c>
      <c r="G49" s="20">
        <v>1.59</v>
      </c>
      <c r="H49" s="20">
        <v>1.44</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wioHK4/uBkes1u9baiH+cZ7lLulfwZljRkMhDYCLGf4jKhPlAD6vaNF8KLF8G9lsFAXoUfP9hOgTvqGY2vvw==" saltValue="u4b+hUssMlZnigJ7Sd/4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2019-10-28T06:46:09Z</cp:lastPrinted>
  <dcterms:created xsi:type="dcterms:W3CDTF">2019-02-14T04:24:38Z</dcterms:created>
  <dcterms:modified xsi:type="dcterms:W3CDTF">2019-10-30T04:13:09Z</dcterms:modified>
  <cp:category/>
</cp:coreProperties>
</file>