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TS3200DFA6\zaisei\31年度\29財政状況資料集\"/>
    </mc:Choice>
  </mc:AlternateContent>
  <xr:revisionPtr revIDLastSave="0" documentId="13_ncr:1_{74B1C190-62F8-4D8D-ABB7-D8403C1AC6CF}" xr6:coauthVersionLast="36" xr6:coauthVersionMax="36" xr10:uidLastSave="{00000000-0000-0000-0000-000000000000}"/>
  <bookViews>
    <workbookView xWindow="12132" yWindow="12" windowWidth="12216" windowHeight="10188" firstSheet="12" activeTab="13"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8" i="10" l="1"/>
  <c r="BG37" i="10"/>
  <c r="BG36" i="10"/>
  <c r="BG35" i="10"/>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AM38" i="10"/>
  <c r="U38" i="10"/>
  <c r="C38" i="10"/>
  <c r="CO37" i="10"/>
  <c r="AM37" i="10"/>
  <c r="AM36" i="10"/>
  <c r="AM35" i="10"/>
  <c r="AM34" i="10"/>
  <c r="C34" i="10"/>
  <c r="C35" i="10" l="1"/>
  <c r="C36" i="10" s="1"/>
  <c r="C37" i="10" s="1"/>
  <c r="U34" i="10"/>
  <c r="U35" i="10" s="1"/>
  <c r="U36" i="10" s="1"/>
  <c r="U37"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BE34" i="10" l="1"/>
  <c r="BE35" i="10" s="1"/>
  <c r="BE36" i="10" s="1"/>
  <c r="BE37" i="10" s="1"/>
  <c r="BE38" i="10" s="1"/>
  <c r="BW34" i="10" l="1"/>
  <c r="BW35" i="10" s="1"/>
  <c r="BW36" i="10" s="1"/>
  <c r="BW37" i="10" s="1"/>
  <c r="BW38" i="10" s="1"/>
  <c r="BW39" i="10" s="1"/>
  <c r="BW40" i="10" s="1"/>
  <c r="BW41" i="10" s="1"/>
  <c r="BW42" i="10" s="1"/>
  <c r="BW43" i="10" s="1"/>
  <c r="CO34" i="10" l="1"/>
  <c r="CO35" i="10" s="1"/>
  <c r="CO36" i="10" s="1"/>
</calcChain>
</file>

<file path=xl/sharedStrings.xml><?xml version="1.0" encoding="utf-8"?>
<sst xmlns="http://schemas.openxmlformats.org/spreadsheetml/2006/main" count="1128" uniqueCount="628">
  <si>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</si>
  <si>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</si>
  <si>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</si>
  <si>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</si>
  <si>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</si>
  <si>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</si>
  <si>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</si>
  <si>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</si>
  <si>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</si>
  <si>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</si>
  <si>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</si>
  <si>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</si>
  <si>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</si>
  <si>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</si>
  <si>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</si>
  <si>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</si>
  <si>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</si>
  <si>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</si>
  <si>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</si>
  <si>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</si>
  <si>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</si>
  <si>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</si>
  <si>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</si>
  <si>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</si>
  <si>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</si>
  <si>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</si>
  <si>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</si>
  <si>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</si>
  <si>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</si>
  <si>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</si>
  <si>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</si>
  <si>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</si>
  <si>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</si>
  <si>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</si>
  <si>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</si>
  <si>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</si>
  <si>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</si>
  <si>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</si>
  <si>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</si>
  <si>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</si>
  <si>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</si>
  <si>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</si>
  <si>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</si>
  <si>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</si>
  <si>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</si>
  <si>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</si>
  <si>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</si>
  <si>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</si>
  <si>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</si>
  <si>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</si>
  <si>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</si>
  <si>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</si>
  <si>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</si>
  <si>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</si>
  <si>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</si>
  <si>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</si>
  <si>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</si>
  <si>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</si>
  <si>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</si>
  <si>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</si>
  <si>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</si>
  <si>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</si>
  <si>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</si>
  <si>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</si>
  <si>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</si>
  <si>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</si>
  <si>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</si>
  <si>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</si>
  <si>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</si>
  <si>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</si>
  <si>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</si>
  <si>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</si>
  <si>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</si>
  <si>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</si>
  <si>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</si>
  <si>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</si>
  <si>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</si>
  <si>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</si>
  <si>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</si>
  <si>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Ⅰ－２</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</si>
  <si>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</si>
  <si>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</si>
  <si>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</si>
  <si>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</si>
  <si>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</si>
  <si>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</si>
  <si>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</si>
  <si>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</si>
  <si>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</si>
  <si>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</si>
  <si>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</si>
  <si>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</si>
  <si>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上関町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</si>
  <si>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</si>
  <si>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</si>
  <si>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</si>
  <si>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</si>
  <si>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</si>
  <si>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</si>
  <si>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</si>
  <si>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</si>
  <si>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</si>
  <si>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</si>
  <si>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</si>
  <si>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</si>
  <si>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</si>
  <si>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</si>
  <si>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</si>
  <si>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</si>
  <si>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</si>
  <si>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</si>
  <si>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</si>
  <si>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</si>
  <si>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</si>
  <si>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</si>
  <si>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</si>
  <si>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</si>
  <si>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</si>
  <si>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</si>
  <si>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</si>
  <si>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-15.9</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</si>
  <si>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</si>
  <si>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</si>
  <si>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</si>
  <si>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</si>
  <si>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</si>
  <si>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</si>
  <si>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</si>
  <si>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</si>
  <si>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</si>
  <si>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</si>
  <si>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</si>
  <si>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</si>
  <si>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</si>
  <si>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</si>
  <si>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</si>
  <si>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</si>
  <si>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</si>
  <si>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</si>
  <si>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</si>
  <si>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</si>
  <si>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</si>
  <si>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</si>
  <si>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</si>
  <si>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</si>
  <si>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</si>
  <si>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</si>
  <si>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-2.7</t>
    <phoneticPr fontId="5"/>
  </si>
  <si>
    <t>基準財政需要額</t>
    <phoneticPr fontId="20"/>
  </si>
  <si>
    <t>うち日本人(％)</t>
    <phoneticPr fontId="5"/>
  </si>
  <si>
    <t>-2.7</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</si>
  <si>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</si>
  <si>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</si>
  <si>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</si>
  <si>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</si>
  <si>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</si>
  <si>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</si>
  <si>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</si>
  <si>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</si>
  <si>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</si>
  <si>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</si>
  <si>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</si>
  <si>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</si>
  <si>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</si>
  <si>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</si>
  <si>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</si>
  <si>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</si>
  <si>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</si>
  <si>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</si>
  <si>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</si>
  <si>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</si>
  <si>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</si>
  <si>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</si>
  <si>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</si>
  <si>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</si>
  <si>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</si>
  <si>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t>
    <phoneticPr fontId="5"/>
  </si>
  <si>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</si>
  <si>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</si>
  <si>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</si>
  <si>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</si>
  <si>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</si>
  <si>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</si>
  <si>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</si>
  <si>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</si>
  <si>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</si>
  <si>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</si>
  <si>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</si>
  <si>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</si>
  <si>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</si>
  <si>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</si>
  <si>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</si>
  <si>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</si>
  <si>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</si>
  <si>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</si>
  <si>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</si>
  <si>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</si>
  <si>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</si>
  <si>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</si>
  <si>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</si>
  <si>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</si>
  <si>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</si>
  <si>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</si>
  <si>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</si>
  <si>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</si>
  <si>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</si>
  <si>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</si>
  <si>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</si>
  <si>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</si>
  <si>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</si>
  <si>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</si>
  <si>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</si>
  <si>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山口県上関町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</si>
  <si>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</si>
  <si>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</si>
  <si>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</si>
  <si>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</si>
  <si>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</si>
  <si>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</si>
  <si>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</si>
  <si>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</si>
  <si>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</si>
  <si>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</si>
  <si>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</si>
  <si>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</si>
  <si>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</si>
  <si>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</si>
  <si>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</si>
  <si>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</si>
  <si>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</si>
  <si>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</si>
  <si>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</si>
  <si>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</si>
  <si>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</si>
  <si>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</si>
  <si>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</si>
  <si>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</si>
  <si>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</si>
  <si>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</si>
  <si>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</si>
  <si>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</si>
  <si>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</si>
  <si>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</si>
  <si>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</si>
  <si>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</si>
  <si>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</si>
  <si>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</si>
  <si>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</si>
  <si>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</si>
  <si>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</si>
  <si>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</si>
  <si>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</si>
  <si>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</si>
  <si>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</si>
  <si>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</si>
  <si>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</si>
  <si>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</si>
  <si>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</si>
  <si>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</si>
  <si>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</si>
  <si>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</si>
  <si>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</si>
  <si>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</si>
  <si>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</si>
  <si>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</si>
  <si>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</si>
  <si>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</si>
  <si>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</si>
  <si>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</si>
  <si>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</si>
  <si>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</si>
  <si>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</si>
  <si>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</si>
  <si>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</si>
  <si>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</si>
  <si>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</si>
  <si>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</si>
  <si>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</si>
  <si>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</si>
  <si>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</si>
  <si>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</si>
  <si>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</si>
  <si>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</si>
  <si>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</si>
  <si>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</si>
  <si>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</si>
  <si>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</si>
  <si>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</si>
  <si>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</si>
  <si>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</si>
  <si>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</si>
  <si>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</si>
  <si>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</si>
  <si>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</si>
  <si>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</si>
  <si>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</si>
  <si>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</si>
  <si>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</si>
  <si>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</si>
  <si>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</si>
  <si>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</si>
  <si>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</si>
  <si>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</si>
  <si>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</si>
  <si>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</si>
  <si>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</si>
  <si>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</si>
  <si>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</si>
  <si>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</si>
  <si>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</si>
  <si>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</si>
  <si>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</si>
  <si>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</si>
  <si>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</si>
  <si>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</si>
  <si>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</si>
  <si>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</si>
  <si>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</si>
  <si>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</si>
  <si>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</si>
  <si>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</si>
  <si>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</si>
  <si>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</si>
  <si>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</si>
  <si>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</si>
  <si>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</si>
  <si>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</si>
  <si>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</si>
  <si>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簡易水道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</si>
  <si>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</si>
  <si>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</si>
  <si>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</si>
  <si>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下水道</t>
    <phoneticPr fontId="5"/>
  </si>
  <si>
    <t>加入世帯数(世帯)</t>
  </si>
  <si>
    <t>　　うち一部事務組合負担金</t>
    <phoneticPr fontId="5"/>
  </si>
  <si>
    <t>歳入合計</t>
    <phoneticPr fontId="5"/>
  </si>
  <si>
    <t>交通</t>
    <phoneticPr fontId="5"/>
  </si>
  <si>
    <t>被保険者数(人)</t>
  </si>
  <si>
    <t>　繰出金</t>
    <phoneticPr fontId="5"/>
  </si>
  <si>
    <t>上水道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</si>
  <si>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</si>
  <si>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</si>
  <si>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</si>
  <si>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</si>
  <si>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</si>
  <si>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</si>
  <si>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</si>
  <si>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</si>
  <si>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</si>
  <si>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</si>
  <si>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</si>
  <si>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</si>
  <si>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</si>
  <si>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</si>
  <si>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</si>
  <si>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</si>
  <si>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</si>
  <si>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</si>
  <si>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</si>
  <si>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</si>
  <si>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</si>
  <si>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</si>
  <si>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山口県上関町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</si>
  <si>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</si>
  <si>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</si>
  <si>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</si>
  <si>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</si>
  <si>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</si>
  <si>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</si>
  <si>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</si>
  <si>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</si>
  <si>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</si>
  <si>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</si>
  <si>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</si>
  <si>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</si>
  <si>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</si>
  <si>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</si>
  <si>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</si>
  <si>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</si>
  <si>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</si>
  <si>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</si>
  <si>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</si>
  <si>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</si>
  <si>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へき地診療所事業特別会計</t>
    <phoneticPr fontId="5"/>
  </si>
  <si>
    <t>へき地歯科診療所事業特別会計</t>
    <phoneticPr fontId="5"/>
  </si>
  <si>
    <t>用地取得事業特別会計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</si>
  <si>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</si>
  <si>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</si>
  <si>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</si>
  <si>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</si>
  <si>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</si>
  <si>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</si>
  <si>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</si>
  <si>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</si>
  <si>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</si>
  <si>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</si>
  <si>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</si>
  <si>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</si>
  <si>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</si>
  <si>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</si>
  <si>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</si>
  <si>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後期高齢者医療特別会計</t>
    <phoneticPr fontId="5"/>
  </si>
  <si>
    <t>介護保険特別会計（保険事業勘定）</t>
    <phoneticPr fontId="5"/>
  </si>
  <si>
    <t>介護保険特別会計（介護サービス事業勘定）</t>
    <phoneticPr fontId="5"/>
  </si>
  <si>
    <t>-</t>
    <phoneticPr fontId="5"/>
  </si>
  <si>
    <t>簡易水道事業特別会計</t>
    <phoneticPr fontId="5"/>
  </si>
  <si>
    <t>法非適用企業</t>
    <phoneticPr fontId="5"/>
  </si>
  <si>
    <t>農業集落排水事業特別会計</t>
    <phoneticPr fontId="5"/>
  </si>
  <si>
    <t>漁業集落排水事業特別会計</t>
    <phoneticPr fontId="5"/>
  </si>
  <si>
    <t>航運事業特別会計</t>
    <phoneticPr fontId="5"/>
  </si>
  <si>
    <t>法非適用企業</t>
    <phoneticPr fontId="5"/>
  </si>
  <si>
    <t>風力発電事業特別会計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</si>
  <si>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</si>
  <si>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</si>
  <si>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</si>
  <si>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</si>
  <si>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</si>
  <si>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</si>
  <si>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</si>
  <si>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</si>
  <si>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</si>
  <si>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</si>
  <si>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</si>
  <si>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</si>
  <si>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</si>
  <si>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</si>
  <si>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</si>
  <si>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</si>
  <si>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</si>
  <si>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</si>
  <si>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</si>
  <si>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</si>
  <si>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</si>
  <si>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</si>
  <si>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</si>
  <si>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</si>
  <si>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</si>
  <si>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</si>
  <si>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</si>
  <si>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</si>
  <si>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</si>
  <si>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</si>
  <si>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</si>
  <si>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</si>
  <si>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</si>
  <si>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</si>
  <si>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</si>
  <si>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</si>
  <si>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</si>
  <si>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</si>
  <si>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</si>
  <si>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</si>
  <si>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</si>
  <si>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</si>
  <si>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</si>
  <si>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</si>
  <si>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</si>
  <si>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</si>
  <si>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</si>
  <si>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</si>
  <si>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</si>
  <si>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</si>
  <si>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</si>
  <si>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</si>
  <si>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</si>
  <si>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</si>
  <si>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</si>
  <si>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</si>
  <si>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</si>
  <si>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</si>
  <si>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</si>
  <si>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</si>
  <si>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</si>
  <si>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</si>
  <si>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</si>
  <si>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</si>
  <si>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</si>
  <si>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</si>
  <si>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</si>
  <si>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漁業集落排水事業特別会計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</si>
  <si>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</si>
  <si>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農業集落排水事業特別会計</t>
    <phoneticPr fontId="5"/>
  </si>
  <si>
    <t>(Ｆ)</t>
    <phoneticPr fontId="5"/>
  </si>
  <si>
    <t>介護保険特別会計（介護サービス事業勘定）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</si>
  <si>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</si>
  <si>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</si>
  <si>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</si>
  <si>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</si>
  <si>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</si>
  <si>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</si>
  <si>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</si>
  <si>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</si>
  <si>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</si>
  <si>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</si>
  <si>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</si>
  <si>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</si>
  <si>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</si>
  <si>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</si>
  <si>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</si>
  <si>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</si>
  <si>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</si>
  <si>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</si>
  <si>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</si>
  <si>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</si>
  <si>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</si>
  <si>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</si>
  <si>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</si>
  <si>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</si>
  <si>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</si>
  <si>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</si>
  <si>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</si>
  <si>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</si>
  <si>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</si>
  <si>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</si>
  <si>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</si>
  <si>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</si>
  <si>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</si>
  <si>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</si>
  <si>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</si>
  <si>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</si>
  <si>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</si>
  <si>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</si>
  <si>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</si>
  <si>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</si>
  <si>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</si>
  <si>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</si>
  <si>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</si>
  <si>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</si>
  <si>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</si>
  <si>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</si>
  <si>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</si>
  <si>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</si>
  <si>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</si>
  <si>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</si>
  <si>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</si>
  <si>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</si>
  <si>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</si>
  <si>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</si>
  <si>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</si>
  <si>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</si>
  <si>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</si>
  <si>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</si>
  <si>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</si>
  <si>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</si>
  <si>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</si>
  <si>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</si>
  <si>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</si>
  <si>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</si>
  <si>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</si>
  <si>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</si>
  <si>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</si>
  <si>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</si>
  <si>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</si>
  <si>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</si>
  <si>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</si>
  <si>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</si>
  <si>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</si>
  <si>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</si>
  <si>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</si>
  <si>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</si>
  <si>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</si>
  <si>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</si>
  <si>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</si>
  <si>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</si>
  <si>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</si>
  <si>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</si>
  <si>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</si>
  <si>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</si>
  <si>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</si>
  <si>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</si>
  <si>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5.67</t>
  </si>
  <si>
    <t>▲ 0.99</t>
  </si>
  <si>
    <t>一般会計</t>
  </si>
  <si>
    <t>介護保険特別会計（保険事業勘定）</t>
  </si>
  <si>
    <t>国民健康保険事業特別会計</t>
  </si>
  <si>
    <t>航運事業特別会計</t>
  </si>
  <si>
    <t>簡易水道事業特別会計</t>
  </si>
  <si>
    <t>後期高齢者医療特別会計</t>
  </si>
  <si>
    <t>漁業集落排水事業特別会計</t>
  </si>
  <si>
    <t>農業集落排水事業特別会計</t>
  </si>
  <si>
    <t>その他会計（赤字）</t>
  </si>
  <si>
    <t>その他会計（黒字）</t>
  </si>
  <si>
    <t>-</t>
    <phoneticPr fontId="2"/>
  </si>
  <si>
    <t>-</t>
    <phoneticPr fontId="2"/>
  </si>
  <si>
    <t>-</t>
    <phoneticPr fontId="2"/>
  </si>
  <si>
    <t>○</t>
    <phoneticPr fontId="2"/>
  </si>
  <si>
    <t>○</t>
    <phoneticPr fontId="2"/>
  </si>
  <si>
    <t>上関航運</t>
    <rPh sb="0" eb="2">
      <t>カミノセキ</t>
    </rPh>
    <rPh sb="2" eb="3">
      <t>コウ</t>
    </rPh>
    <rPh sb="3" eb="4">
      <t>ウン</t>
    </rPh>
    <phoneticPr fontId="2"/>
  </si>
  <si>
    <t>上関町土地開発公社</t>
    <rPh sb="0" eb="3">
      <t>カミノセキチョウ</t>
    </rPh>
    <rPh sb="3" eb="5">
      <t>トチ</t>
    </rPh>
    <rPh sb="5" eb="7">
      <t>カイハツ</t>
    </rPh>
    <rPh sb="7" eb="9">
      <t>コウシャ</t>
    </rPh>
    <phoneticPr fontId="2"/>
  </si>
  <si>
    <t>なごみ</t>
    <phoneticPr fontId="2"/>
  </si>
  <si>
    <t>-</t>
    <phoneticPr fontId="2"/>
  </si>
  <si>
    <t>-</t>
    <phoneticPr fontId="2"/>
  </si>
  <si>
    <t>-</t>
    <phoneticPr fontId="2"/>
  </si>
  <si>
    <t>-</t>
    <phoneticPr fontId="2"/>
  </si>
  <si>
    <t>新庁舎建設基金</t>
    <rPh sb="0" eb="3">
      <t>シンチョウシャ</t>
    </rPh>
    <rPh sb="3" eb="5">
      <t>ケンセツ</t>
    </rPh>
    <rPh sb="5" eb="7">
      <t>キキン</t>
    </rPh>
    <phoneticPr fontId="11"/>
  </si>
  <si>
    <t>ふるさと振興基金</t>
    <rPh sb="4" eb="6">
      <t>シンコウ</t>
    </rPh>
    <rPh sb="6" eb="8">
      <t>キキン</t>
    </rPh>
    <phoneticPr fontId="11"/>
  </si>
  <si>
    <t>原子力発電施設等立地地域特別交付金施設維持運営基金</t>
    <rPh sb="0" eb="2">
      <t>ゲンシ</t>
    </rPh>
    <rPh sb="2" eb="3">
      <t>リョク</t>
    </rPh>
    <rPh sb="3" eb="5">
      <t>ハツデン</t>
    </rPh>
    <rPh sb="5" eb="7">
      <t>シセツ</t>
    </rPh>
    <rPh sb="7" eb="8">
      <t>トウ</t>
    </rPh>
    <rPh sb="8" eb="10">
      <t>リッチ</t>
    </rPh>
    <rPh sb="10" eb="12">
      <t>チイキ</t>
    </rPh>
    <rPh sb="12" eb="14">
      <t>トクベツ</t>
    </rPh>
    <rPh sb="14" eb="17">
      <t>コウフキン</t>
    </rPh>
    <rPh sb="17" eb="19">
      <t>シセツ</t>
    </rPh>
    <rPh sb="19" eb="21">
      <t>イジ</t>
    </rPh>
    <rPh sb="21" eb="23">
      <t>ウンエイ</t>
    </rPh>
    <rPh sb="23" eb="25">
      <t>キキン</t>
    </rPh>
    <phoneticPr fontId="11"/>
  </si>
  <si>
    <t>公共施設建設基金</t>
    <rPh sb="0" eb="2">
      <t>コウキョウ</t>
    </rPh>
    <rPh sb="2" eb="4">
      <t>シセツ</t>
    </rPh>
    <rPh sb="4" eb="6">
      <t>ケンセツ</t>
    </rPh>
    <rPh sb="6" eb="8">
      <t>キキン</t>
    </rPh>
    <phoneticPr fontId="11"/>
  </si>
  <si>
    <t>社会福祉対策基金</t>
    <rPh sb="0" eb="2">
      <t>シャカイ</t>
    </rPh>
    <rPh sb="2" eb="4">
      <t>フクシ</t>
    </rPh>
    <rPh sb="4" eb="6">
      <t>タイサク</t>
    </rPh>
    <rPh sb="6" eb="8">
      <t>キキン</t>
    </rPh>
    <phoneticPr fontId="11"/>
  </si>
  <si>
    <t>-</t>
    <phoneticPr fontId="2"/>
  </si>
  <si>
    <t>周東環境衛生組合（一般会計）</t>
    <rPh sb="0" eb="2">
      <t>シュウトウ</t>
    </rPh>
    <rPh sb="2" eb="4">
      <t>カンキョウ</t>
    </rPh>
    <rPh sb="4" eb="6">
      <t>エイセイ</t>
    </rPh>
    <rPh sb="6" eb="8">
      <t>クミアイ</t>
    </rPh>
    <rPh sb="9" eb="11">
      <t>イッパン</t>
    </rPh>
    <rPh sb="11" eb="13">
      <t>カイケイ</t>
    </rPh>
    <phoneticPr fontId="5"/>
  </si>
  <si>
    <t>柳井地区広域消防組合（一般会計）</t>
    <rPh sb="0" eb="2">
      <t>ヤナイ</t>
    </rPh>
    <rPh sb="2" eb="4">
      <t>チク</t>
    </rPh>
    <rPh sb="4" eb="6">
      <t>コウイキ</t>
    </rPh>
    <rPh sb="6" eb="8">
      <t>ショウボウ</t>
    </rPh>
    <rPh sb="8" eb="10">
      <t>クミアイ</t>
    </rPh>
    <rPh sb="11" eb="13">
      <t>イッパン</t>
    </rPh>
    <rPh sb="13" eb="15">
      <t>カイケイ</t>
    </rPh>
    <phoneticPr fontId="5"/>
  </si>
  <si>
    <t>柳井地域広域水道企業団（水道用水供給事業会計）</t>
    <rPh sb="0" eb="2">
      <t>ヤナイ</t>
    </rPh>
    <rPh sb="2" eb="4">
      <t>チイキ</t>
    </rPh>
    <rPh sb="4" eb="6">
      <t>コウイキ</t>
    </rPh>
    <rPh sb="6" eb="8">
      <t>スイドウ</t>
    </rPh>
    <rPh sb="8" eb="10">
      <t>キギョウ</t>
    </rPh>
    <rPh sb="10" eb="11">
      <t>ダン</t>
    </rPh>
    <rPh sb="12" eb="14">
      <t>スイドウ</t>
    </rPh>
    <rPh sb="14" eb="16">
      <t>ヨウスイ</t>
    </rPh>
    <rPh sb="16" eb="18">
      <t>キョウキュウ</t>
    </rPh>
    <rPh sb="18" eb="20">
      <t>ジギョウ</t>
    </rPh>
    <rPh sb="20" eb="22">
      <t>カイケイ</t>
    </rPh>
    <phoneticPr fontId="5"/>
  </si>
  <si>
    <t>山口県市町総合事務組合（一般会計）</t>
    <rPh sb="0" eb="3">
      <t>ヤマグチケン</t>
    </rPh>
    <rPh sb="3" eb="5">
      <t>シチョウ</t>
    </rPh>
    <rPh sb="5" eb="7">
      <t>ソウゴウ</t>
    </rPh>
    <rPh sb="7" eb="9">
      <t>ジム</t>
    </rPh>
    <rPh sb="9" eb="11">
      <t>クミアイ</t>
    </rPh>
    <rPh sb="12" eb="14">
      <t>イッパン</t>
    </rPh>
    <rPh sb="14" eb="16">
      <t>カイケイ</t>
    </rPh>
    <phoneticPr fontId="5"/>
  </si>
  <si>
    <t>山口県市町総合事務組合（退職手当特別会計）</t>
    <rPh sb="0" eb="3">
      <t>ヤマグチケン</t>
    </rPh>
    <rPh sb="3" eb="5">
      <t>シチョウ</t>
    </rPh>
    <rPh sb="5" eb="7">
      <t>ソウゴウ</t>
    </rPh>
    <rPh sb="7" eb="9">
      <t>ジム</t>
    </rPh>
    <rPh sb="9" eb="11">
      <t>クミアイ</t>
    </rPh>
    <rPh sb="12" eb="14">
      <t>タイショク</t>
    </rPh>
    <rPh sb="14" eb="16">
      <t>テアテ</t>
    </rPh>
    <rPh sb="16" eb="18">
      <t>トクベツ</t>
    </rPh>
    <rPh sb="18" eb="20">
      <t>カイケイ</t>
    </rPh>
    <phoneticPr fontId="5"/>
  </si>
  <si>
    <t>山口県市町総合事務組合（消防団員補償等特別会計）</t>
    <rPh sb="0" eb="3">
      <t>ヤマグチケン</t>
    </rPh>
    <rPh sb="3" eb="5">
      <t>シチョウ</t>
    </rPh>
    <rPh sb="5" eb="7">
      <t>ソウゴウ</t>
    </rPh>
    <rPh sb="7" eb="9">
      <t>ジム</t>
    </rPh>
    <rPh sb="9" eb="11">
      <t>クミアイ</t>
    </rPh>
    <rPh sb="12" eb="15">
      <t>ショウボウダン</t>
    </rPh>
    <rPh sb="15" eb="16">
      <t>イン</t>
    </rPh>
    <rPh sb="16" eb="18">
      <t>ホショウ</t>
    </rPh>
    <rPh sb="18" eb="19">
      <t>トウ</t>
    </rPh>
    <rPh sb="19" eb="21">
      <t>トクベツ</t>
    </rPh>
    <rPh sb="21" eb="23">
      <t>カイケイ</t>
    </rPh>
    <phoneticPr fontId="5"/>
  </si>
  <si>
    <t>山口県市町総合事務組合（非常勤職員公務災害補償特別会計）</t>
    <rPh sb="0" eb="3">
      <t>ヤマグチケン</t>
    </rPh>
    <rPh sb="3" eb="5">
      <t>シチョウ</t>
    </rPh>
    <rPh sb="5" eb="7">
      <t>ソウゴウ</t>
    </rPh>
    <rPh sb="7" eb="9">
      <t>ジム</t>
    </rPh>
    <rPh sb="9" eb="11">
      <t>クミアイ</t>
    </rPh>
    <rPh sb="25" eb="27">
      <t>カイケイ</t>
    </rPh>
    <phoneticPr fontId="5"/>
  </si>
  <si>
    <t>山口県市町総合事務組合（山口県市町公平委員会特別会計）</t>
    <rPh sb="0" eb="3">
      <t>ヤマグチケン</t>
    </rPh>
    <rPh sb="3" eb="5">
      <t>シチョウ</t>
    </rPh>
    <rPh sb="5" eb="7">
      <t>ソウゴウ</t>
    </rPh>
    <rPh sb="7" eb="9">
      <t>ジム</t>
    </rPh>
    <rPh sb="9" eb="11">
      <t>クミアイ</t>
    </rPh>
    <rPh sb="24" eb="26">
      <t>カイケイ</t>
    </rPh>
    <phoneticPr fontId="5"/>
  </si>
  <si>
    <t>山口県市町総合事務組合（交通災害共済特別会計）</t>
    <rPh sb="0" eb="3">
      <t>ヤマグチケン</t>
    </rPh>
    <rPh sb="3" eb="5">
      <t>シチョウ</t>
    </rPh>
    <rPh sb="5" eb="7">
      <t>ソウゴウ</t>
    </rPh>
    <rPh sb="7" eb="9">
      <t>ジム</t>
    </rPh>
    <rPh sb="9" eb="11">
      <t>クミアイ</t>
    </rPh>
    <rPh sb="20" eb="22">
      <t>カイケイ</t>
    </rPh>
    <phoneticPr fontId="5"/>
  </si>
  <si>
    <t>山口県市町総合事務組合（山口県自治会館管理特別会計）</t>
    <rPh sb="0" eb="3">
      <t>ヤマグチケン</t>
    </rPh>
    <rPh sb="3" eb="5">
      <t>シチョウ</t>
    </rPh>
    <rPh sb="5" eb="7">
      <t>ソウゴウ</t>
    </rPh>
    <rPh sb="7" eb="9">
      <t>ジム</t>
    </rPh>
    <rPh sb="9" eb="11">
      <t>クミアイ</t>
    </rPh>
    <rPh sb="12" eb="15">
      <t>ヤマグチケン</t>
    </rPh>
    <rPh sb="15" eb="17">
      <t>ジチ</t>
    </rPh>
    <rPh sb="17" eb="19">
      <t>カイカン</t>
    </rPh>
    <rPh sb="19" eb="21">
      <t>カンリ</t>
    </rPh>
    <rPh sb="21" eb="23">
      <t>トクベツ</t>
    </rPh>
    <rPh sb="23" eb="25">
      <t>カイケイ</t>
    </rPh>
    <phoneticPr fontId="5"/>
  </si>
  <si>
    <t>山口県後期高齢者医療広域連合（一般会計）</t>
    <rPh sb="0" eb="3">
      <t>ヤマグチケン</t>
    </rPh>
    <rPh sb="3" eb="5">
      <t>コウキ</t>
    </rPh>
    <rPh sb="5" eb="8">
      <t>コウレイシャ</t>
    </rPh>
    <rPh sb="8" eb="10">
      <t>イリョウ</t>
    </rPh>
    <rPh sb="10" eb="12">
      <t>コウイキ</t>
    </rPh>
    <rPh sb="12" eb="14">
      <t>レンゴウ</t>
    </rPh>
    <rPh sb="15" eb="17">
      <t>イッパン</t>
    </rPh>
    <rPh sb="17" eb="19">
      <t>カイケイ</t>
    </rPh>
    <phoneticPr fontId="5"/>
  </si>
  <si>
    <t>山口県後期高齢者医療広域連合（後期高齢者医療特別会計）</t>
    <rPh sb="0" eb="3">
      <t>ヤマグチケン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</si>
  <si>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</si>
  <si>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</si>
  <si>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</si>
  <si>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</si>
  <si>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</si>
  <si>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</si>
  <si>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</si>
  <si>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充当可能基金がある程度確保されているため、将来負担比率は比率なしとなっている。老朽化施設もあるが、施設整備も近年実施されたため有形固定資産減価償却率は50％台となっている。個別施設計画の策定をすすめ、適切な公共施設の管理を行っていく。</t>
    <rPh sb="0" eb="2">
      <t>ジュウトウ</t>
    </rPh>
    <rPh sb="2" eb="4">
      <t>カノウ</t>
    </rPh>
    <rPh sb="4" eb="6">
      <t>キキン</t>
    </rPh>
    <rPh sb="9" eb="11">
      <t>テイド</t>
    </rPh>
    <rPh sb="11" eb="13">
      <t>カクホ</t>
    </rPh>
    <rPh sb="21" eb="23">
      <t>ショウライ</t>
    </rPh>
    <rPh sb="23" eb="25">
      <t>フタン</t>
    </rPh>
    <rPh sb="25" eb="27">
      <t>ヒリツ</t>
    </rPh>
    <rPh sb="28" eb="30">
      <t>ヒリツ</t>
    </rPh>
    <rPh sb="39" eb="42">
      <t>ロウキュウカ</t>
    </rPh>
    <rPh sb="42" eb="44">
      <t>シセツ</t>
    </rPh>
    <rPh sb="49" eb="51">
      <t>シセツ</t>
    </rPh>
    <rPh sb="51" eb="53">
      <t>セイビ</t>
    </rPh>
    <rPh sb="54" eb="56">
      <t>キンネン</t>
    </rPh>
    <rPh sb="56" eb="58">
      <t>ジッシ</t>
    </rPh>
    <rPh sb="63" eb="65">
      <t>ユウケイ</t>
    </rPh>
    <rPh sb="65" eb="67">
      <t>コテイ</t>
    </rPh>
    <rPh sb="67" eb="69">
      <t>シサン</t>
    </rPh>
    <rPh sb="69" eb="71">
      <t>ゲンカ</t>
    </rPh>
    <rPh sb="71" eb="73">
      <t>ショウキャク</t>
    </rPh>
    <rPh sb="73" eb="74">
      <t>リツ</t>
    </rPh>
    <rPh sb="78" eb="79">
      <t>ダイ</t>
    </rPh>
    <rPh sb="86" eb="88">
      <t>コベツ</t>
    </rPh>
    <rPh sb="88" eb="90">
      <t>シセツ</t>
    </rPh>
    <rPh sb="90" eb="92">
      <t>ケイカク</t>
    </rPh>
    <rPh sb="93" eb="95">
      <t>サクテイ</t>
    </rPh>
    <rPh sb="100" eb="102">
      <t>テキセツ</t>
    </rPh>
    <rPh sb="103" eb="105">
      <t>コウキョウ</t>
    </rPh>
    <rPh sb="105" eb="107">
      <t>シセツ</t>
    </rPh>
    <rPh sb="108" eb="110">
      <t>カンリ</t>
    </rPh>
    <rPh sb="111" eb="112">
      <t>オコナ</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</si>
  <si>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</si>
  <si>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</si>
  <si>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</si>
  <si>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</si>
  <si>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</si>
  <si>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</si>
  <si>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は、類似団体と比較して高いものの、将来負担比率は低くなっている。これは当町の主な起債である過疎債の償還期間が短いため元利償還額が高くなってしまうことと、標準財政規模の減少傾向がある一方で、充当可能基金がある程度あることが原因と考えられる。今後もこの傾向は変わらないと見込まれるが、借入先の選定を慎重に行い、比率への影響を最小限にしていく。</t>
    <rPh sb="0" eb="2">
      <t>ジッシツ</t>
    </rPh>
    <rPh sb="2" eb="5">
      <t>コウサイヒ</t>
    </rPh>
    <rPh sb="5" eb="7">
      <t>ヒリツ</t>
    </rPh>
    <rPh sb="9" eb="11">
      <t>ルイジ</t>
    </rPh>
    <rPh sb="11" eb="13">
      <t>ダンタイ</t>
    </rPh>
    <rPh sb="14" eb="16">
      <t>ヒカク</t>
    </rPh>
    <rPh sb="18" eb="19">
      <t>タカ</t>
    </rPh>
    <rPh sb="24" eb="26">
      <t>ショウライ</t>
    </rPh>
    <rPh sb="26" eb="28">
      <t>フタン</t>
    </rPh>
    <rPh sb="28" eb="30">
      <t>ヒリツ</t>
    </rPh>
    <rPh sb="31" eb="32">
      <t>ヒク</t>
    </rPh>
    <rPh sb="42" eb="43">
      <t>トウ</t>
    </rPh>
    <rPh sb="43" eb="44">
      <t>マチ</t>
    </rPh>
    <rPh sb="45" eb="46">
      <t>オモ</t>
    </rPh>
    <rPh sb="47" eb="49">
      <t>キサイ</t>
    </rPh>
    <rPh sb="52" eb="54">
      <t>カソ</t>
    </rPh>
    <rPh sb="54" eb="55">
      <t>サイ</t>
    </rPh>
    <rPh sb="56" eb="58">
      <t>ショウカン</t>
    </rPh>
    <rPh sb="58" eb="60">
      <t>キカン</t>
    </rPh>
    <rPh sb="61" eb="62">
      <t>ミジカ</t>
    </rPh>
    <rPh sb="65" eb="67">
      <t>ガンリ</t>
    </rPh>
    <rPh sb="140" eb="142">
      <t>ミコ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</si>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</sst>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2580B86-5A70-4300-8C58-3DACF825272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238802</c:v>
                </c:pt>
                <c:pt idx="1">
                  <c:v>288550</c:v>
                </c:pt>
                <c:pt idx="2">
                  <c:v>287914</c:v>
                </c:pt>
                <c:pt idx="3">
                  <c:v>310300</c:v>
                </c:pt>
                <c:pt idx="4">
                  <c:v>317319</c:v>
                </c:pt>
              </c:numCache>
            </c:numRef>
          </c:val>
          <c:smooth val="0"/>
          <c:extLst>
            <c:ext xmlns:c16="http://schemas.microsoft.com/office/drawing/2014/chart" uri="{C3380CC4-5D6E-409C-BE32-E72D297353CC}">
              <c16:uniqueId val="{00000000-4EB9-42CC-903C-605792208C3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325774</c:v>
                </c:pt>
                <c:pt idx="1">
                  <c:v>552986</c:v>
                </c:pt>
                <c:pt idx="2">
                  <c:v>205530</c:v>
                </c:pt>
                <c:pt idx="3">
                  <c:v>190896</c:v>
                </c:pt>
                <c:pt idx="4">
                  <c:v>286671</c:v>
                </c:pt>
              </c:numCache>
            </c:numRef>
          </c:val>
          <c:smooth val="0"/>
          <c:extLst>
            <c:ext xmlns:c16="http://schemas.microsoft.com/office/drawing/2014/chart" uri="{C3380CC4-5D6E-409C-BE32-E72D297353CC}">
              <c16:uniqueId val="{00000001-4EB9-42CC-903C-605792208C3C}"/>
            </c:ext>
          </c:extLst>
        </c:ser>
        <c:dLbls>
          <c:showLegendKey val="0"/>
          <c:showVal val="0"/>
          <c:showCatName val="0"/>
          <c:showSerName val="0"/>
          <c:showPercent val="0"/>
          <c:showBubbleSize val="0"/>
        </c:dLbls>
        <c:marker val="1"/>
        <c:smooth val="0"/>
        <c:axId val="180007296"/>
        <c:axId val="180009216"/>
      </c:lineChart>
      <c:catAx>
        <c:axId val="1800072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009216"/>
        <c:crosses val="autoZero"/>
        <c:auto val="1"/>
        <c:lblAlgn val="ctr"/>
        <c:lblOffset val="100"/>
        <c:tickLblSkip val="1"/>
        <c:tickMarkSkip val="1"/>
        <c:noMultiLvlLbl val="0"/>
      </c:catAx>
      <c:valAx>
        <c:axId val="180009216"/>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800072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5.41</c:v>
                </c:pt>
                <c:pt idx="1">
                  <c:v>6.34</c:v>
                </c:pt>
                <c:pt idx="2">
                  <c:v>5.1100000000000003</c:v>
                </c:pt>
                <c:pt idx="3">
                  <c:v>5.41</c:v>
                </c:pt>
                <c:pt idx="4">
                  <c:v>5.77</c:v>
                </c:pt>
              </c:numCache>
            </c:numRef>
          </c:val>
          <c:extLst>
            <c:ext xmlns:c16="http://schemas.microsoft.com/office/drawing/2014/chart" uri="{C3380CC4-5D6E-409C-BE32-E72D297353CC}">
              <c16:uniqueId val="{00000000-3CE4-4B28-B7DB-4A116C9C817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25.82</c:v>
                </c:pt>
                <c:pt idx="1">
                  <c:v>19.649999999999999</c:v>
                </c:pt>
                <c:pt idx="2">
                  <c:v>18.93</c:v>
                </c:pt>
                <c:pt idx="3">
                  <c:v>19.87</c:v>
                </c:pt>
                <c:pt idx="4">
                  <c:v>20.41</c:v>
                </c:pt>
              </c:numCache>
            </c:numRef>
          </c:val>
          <c:extLst>
            <c:ext xmlns:c16="http://schemas.microsoft.com/office/drawing/2014/chart" uri="{C3380CC4-5D6E-409C-BE32-E72D297353CC}">
              <c16:uniqueId val="{00000001-3CE4-4B28-B7DB-4A116C9C8170}"/>
            </c:ext>
          </c:extLst>
        </c:ser>
        <c:dLbls>
          <c:showLegendKey val="0"/>
          <c:showVal val="0"/>
          <c:showCatName val="0"/>
          <c:showSerName val="0"/>
          <c:showPercent val="0"/>
          <c:showBubbleSize val="0"/>
        </c:dLbls>
        <c:gapWidth val="250"/>
        <c:overlap val="100"/>
        <c:axId val="1523072"/>
        <c:axId val="152524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8.59</c:v>
                </c:pt>
                <c:pt idx="1">
                  <c:v>-5.67</c:v>
                </c:pt>
                <c:pt idx="2">
                  <c:v>-0.99</c:v>
                </c:pt>
                <c:pt idx="3">
                  <c:v>0.19</c:v>
                </c:pt>
                <c:pt idx="4">
                  <c:v>0.01</c:v>
                </c:pt>
              </c:numCache>
            </c:numRef>
          </c:val>
          <c:smooth val="0"/>
          <c:extLst>
            <c:ext xmlns:c16="http://schemas.microsoft.com/office/drawing/2014/chart" uri="{C3380CC4-5D6E-409C-BE32-E72D297353CC}">
              <c16:uniqueId val="{00000002-3CE4-4B28-B7DB-4A116C9C8170}"/>
            </c:ext>
          </c:extLst>
        </c:ser>
        <c:dLbls>
          <c:showLegendKey val="0"/>
          <c:showVal val="0"/>
          <c:showCatName val="0"/>
          <c:showSerName val="0"/>
          <c:showPercent val="0"/>
          <c:showBubbleSize val="0"/>
        </c:dLbls>
        <c:marker val="1"/>
        <c:smooth val="0"/>
        <c:axId val="1523072"/>
        <c:axId val="1525248"/>
      </c:lineChart>
      <c:catAx>
        <c:axId val="15230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525248"/>
        <c:crosses val="autoZero"/>
        <c:auto val="1"/>
        <c:lblAlgn val="ctr"/>
        <c:lblOffset val="100"/>
        <c:tickLblSkip val="1"/>
        <c:tickMarkSkip val="1"/>
        <c:noMultiLvlLbl val="0"/>
      </c:catAx>
      <c:valAx>
        <c:axId val="15252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5230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FAB4-4F3C-B01D-083D869D55D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AB4-4F3C-B01D-083D869D55D8}"/>
            </c:ext>
          </c:extLst>
        </c:ser>
        <c:ser>
          <c:idx val="2"/>
          <c:order val="2"/>
          <c:tx>
            <c:strRef>
              <c:f>データシート!$A$29</c:f>
              <c:strCache>
                <c:ptCount val="1"/>
                <c:pt idx="0">
                  <c:v>農業集落排水事業特別会計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FAB4-4F3C-B01D-083D869D55D8}"/>
            </c:ext>
          </c:extLst>
        </c:ser>
        <c:ser>
          <c:idx val="3"/>
          <c:order val="3"/>
          <c:tx>
            <c:strRef>
              <c:f>データシート!$A$30</c:f>
              <c:strCache>
                <c:ptCount val="1"/>
                <c:pt idx="0">
                  <c:v>漁業集落排水事業特別会計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FAB4-4F3C-B01D-083D869D55D8}"/>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0.02</c:v>
                </c:pt>
                <c:pt idx="2">
                  <c:v>#N/A</c:v>
                </c:pt>
                <c:pt idx="3">
                  <c:v>0.01</c:v>
                </c:pt>
                <c:pt idx="4">
                  <c:v>#N/A</c:v>
                </c:pt>
                <c:pt idx="5">
                  <c:v>0.03</c:v>
                </c:pt>
                <c:pt idx="6">
                  <c:v>#N/A</c:v>
                </c:pt>
                <c:pt idx="7">
                  <c:v>0.01</c:v>
                </c:pt>
                <c:pt idx="8">
                  <c:v>#N/A</c:v>
                </c:pt>
                <c:pt idx="9">
                  <c:v>0.01</c:v>
                </c:pt>
              </c:numCache>
            </c:numRef>
          </c:val>
          <c:extLst>
            <c:ext xmlns:c16="http://schemas.microsoft.com/office/drawing/2014/chart" uri="{C3380CC4-5D6E-409C-BE32-E72D297353CC}">
              <c16:uniqueId val="{00000004-FAB4-4F3C-B01D-083D869D55D8}"/>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0.03</c:v>
                </c:pt>
                <c:pt idx="2">
                  <c:v>#N/A</c:v>
                </c:pt>
                <c:pt idx="3">
                  <c:v>0.03</c:v>
                </c:pt>
                <c:pt idx="4">
                  <c:v>#N/A</c:v>
                </c:pt>
                <c:pt idx="5">
                  <c:v>0.03</c:v>
                </c:pt>
                <c:pt idx="6">
                  <c:v>#N/A</c:v>
                </c:pt>
                <c:pt idx="7">
                  <c:v>0.03</c:v>
                </c:pt>
                <c:pt idx="8">
                  <c:v>#N/A</c:v>
                </c:pt>
                <c:pt idx="9">
                  <c:v>0.03</c:v>
                </c:pt>
              </c:numCache>
            </c:numRef>
          </c:val>
          <c:extLst>
            <c:ext xmlns:c16="http://schemas.microsoft.com/office/drawing/2014/chart" uri="{C3380CC4-5D6E-409C-BE32-E72D297353CC}">
              <c16:uniqueId val="{00000005-FAB4-4F3C-B01D-083D869D55D8}"/>
            </c:ext>
          </c:extLst>
        </c:ser>
        <c:ser>
          <c:idx val="6"/>
          <c:order val="6"/>
          <c:tx>
            <c:strRef>
              <c:f>データシート!$A$33</c:f>
              <c:strCache>
                <c:ptCount val="1"/>
                <c:pt idx="0">
                  <c:v>航運事業特別会計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0.1</c:v>
                </c:pt>
                <c:pt idx="2">
                  <c:v>#N/A</c:v>
                </c:pt>
                <c:pt idx="3">
                  <c:v>0.03</c:v>
                </c:pt>
                <c:pt idx="4">
                  <c:v>#N/A</c:v>
                </c:pt>
                <c:pt idx="5">
                  <c:v>7.0000000000000007E-2</c:v>
                </c:pt>
                <c:pt idx="6">
                  <c:v>#N/A</c:v>
                </c:pt>
                <c:pt idx="7">
                  <c:v>0.15</c:v>
                </c:pt>
                <c:pt idx="8">
                  <c:v>#N/A</c:v>
                </c:pt>
                <c:pt idx="9">
                  <c:v>0.61</c:v>
                </c:pt>
              </c:numCache>
            </c:numRef>
          </c:val>
          <c:extLst>
            <c:ext xmlns:c16="http://schemas.microsoft.com/office/drawing/2014/chart" uri="{C3380CC4-5D6E-409C-BE32-E72D297353CC}">
              <c16:uniqueId val="{00000006-FAB4-4F3C-B01D-083D869D55D8}"/>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0.71</c:v>
                </c:pt>
                <c:pt idx="2">
                  <c:v>#N/A</c:v>
                </c:pt>
                <c:pt idx="3">
                  <c:v>0.38</c:v>
                </c:pt>
                <c:pt idx="4">
                  <c:v>#N/A</c:v>
                </c:pt>
                <c:pt idx="5">
                  <c:v>1</c:v>
                </c:pt>
                <c:pt idx="6">
                  <c:v>#N/A</c:v>
                </c:pt>
                <c:pt idx="7">
                  <c:v>0.71</c:v>
                </c:pt>
                <c:pt idx="8">
                  <c:v>#N/A</c:v>
                </c:pt>
                <c:pt idx="9">
                  <c:v>0.62</c:v>
                </c:pt>
              </c:numCache>
            </c:numRef>
          </c:val>
          <c:extLst>
            <c:ext xmlns:c16="http://schemas.microsoft.com/office/drawing/2014/chart" uri="{C3380CC4-5D6E-409C-BE32-E72D297353CC}">
              <c16:uniqueId val="{00000007-FAB4-4F3C-B01D-083D869D55D8}"/>
            </c:ext>
          </c:extLst>
        </c:ser>
        <c:ser>
          <c:idx val="8"/>
          <c:order val="8"/>
          <c:tx>
            <c:strRef>
              <c:f>データシート!$A$35</c:f>
              <c:strCache>
                <c:ptCount val="1"/>
                <c:pt idx="0">
                  <c:v>介護保険特別会計（保険事業勘定）</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0.4</c:v>
                </c:pt>
                <c:pt idx="2">
                  <c:v>#N/A</c:v>
                </c:pt>
                <c:pt idx="3">
                  <c:v>0.67</c:v>
                </c:pt>
                <c:pt idx="4">
                  <c:v>#N/A</c:v>
                </c:pt>
                <c:pt idx="5">
                  <c:v>1.58</c:v>
                </c:pt>
                <c:pt idx="6">
                  <c:v>#N/A</c:v>
                </c:pt>
                <c:pt idx="7">
                  <c:v>1.59</c:v>
                </c:pt>
                <c:pt idx="8">
                  <c:v>#N/A</c:v>
                </c:pt>
                <c:pt idx="9">
                  <c:v>0.83</c:v>
                </c:pt>
              </c:numCache>
            </c:numRef>
          </c:val>
          <c:extLst>
            <c:ext xmlns:c16="http://schemas.microsoft.com/office/drawing/2014/chart" uri="{C3380CC4-5D6E-409C-BE32-E72D297353CC}">
              <c16:uniqueId val="{00000008-FAB4-4F3C-B01D-083D869D55D8}"/>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5.41</c:v>
                </c:pt>
                <c:pt idx="2">
                  <c:v>#N/A</c:v>
                </c:pt>
                <c:pt idx="3">
                  <c:v>6.34</c:v>
                </c:pt>
                <c:pt idx="4">
                  <c:v>#N/A</c:v>
                </c:pt>
                <c:pt idx="5">
                  <c:v>5.1100000000000003</c:v>
                </c:pt>
                <c:pt idx="6">
                  <c:v>#N/A</c:v>
                </c:pt>
                <c:pt idx="7">
                  <c:v>5.41</c:v>
                </c:pt>
                <c:pt idx="8">
                  <c:v>#N/A</c:v>
                </c:pt>
                <c:pt idx="9">
                  <c:v>5.77</c:v>
                </c:pt>
              </c:numCache>
            </c:numRef>
          </c:val>
          <c:extLst>
            <c:ext xmlns:c16="http://schemas.microsoft.com/office/drawing/2014/chart" uri="{C3380CC4-5D6E-409C-BE32-E72D297353CC}">
              <c16:uniqueId val="{00000009-FAB4-4F3C-B01D-083D869D55D8}"/>
            </c:ext>
          </c:extLst>
        </c:ser>
        <c:dLbls>
          <c:showLegendKey val="0"/>
          <c:showVal val="0"/>
          <c:showCatName val="0"/>
          <c:showSerName val="0"/>
          <c:showPercent val="0"/>
          <c:showBubbleSize val="0"/>
        </c:dLbls>
        <c:gapWidth val="150"/>
        <c:overlap val="100"/>
        <c:axId val="187278848"/>
        <c:axId val="187280384"/>
      </c:barChart>
      <c:catAx>
        <c:axId val="187278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87280384"/>
        <c:crosses val="autoZero"/>
        <c:auto val="1"/>
        <c:lblAlgn val="ctr"/>
        <c:lblOffset val="100"/>
        <c:tickLblSkip val="1"/>
        <c:tickMarkSkip val="1"/>
        <c:noMultiLvlLbl val="0"/>
      </c:catAx>
      <c:valAx>
        <c:axId val="18728038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27884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455</c:v>
                </c:pt>
                <c:pt idx="5">
                  <c:v>452</c:v>
                </c:pt>
                <c:pt idx="8">
                  <c:v>413</c:v>
                </c:pt>
                <c:pt idx="11">
                  <c:v>368</c:v>
                </c:pt>
                <c:pt idx="14">
                  <c:v>354</c:v>
                </c:pt>
              </c:numCache>
            </c:numRef>
          </c:val>
          <c:extLst>
            <c:ext xmlns:c16="http://schemas.microsoft.com/office/drawing/2014/chart" uri="{C3380CC4-5D6E-409C-BE32-E72D297353CC}">
              <c16:uniqueId val="{00000000-A065-4068-8D46-36E5BFC81A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1</c:v>
                </c:pt>
                <c:pt idx="9">
                  <c:v>2</c:v>
                </c:pt>
                <c:pt idx="12">
                  <c:v>1</c:v>
                </c:pt>
              </c:numCache>
            </c:numRef>
          </c:val>
          <c:extLst>
            <c:ext xmlns:c16="http://schemas.microsoft.com/office/drawing/2014/chart" uri="{C3380CC4-5D6E-409C-BE32-E72D297353CC}">
              <c16:uniqueId val="{00000001-A065-4068-8D46-36E5BFC81A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c:v>
                </c:pt>
                <c:pt idx="3">
                  <c:v>5</c:v>
                </c:pt>
                <c:pt idx="6">
                  <c:v>5</c:v>
                </c:pt>
                <c:pt idx="9">
                  <c:v>5</c:v>
                </c:pt>
                <c:pt idx="12">
                  <c:v>5</c:v>
                </c:pt>
              </c:numCache>
            </c:numRef>
          </c:val>
          <c:extLst>
            <c:ext xmlns:c16="http://schemas.microsoft.com/office/drawing/2014/chart" uri="{C3380CC4-5D6E-409C-BE32-E72D297353CC}">
              <c16:uniqueId val="{00000002-A065-4068-8D46-36E5BFC81A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8</c:v>
                </c:pt>
                <c:pt idx="3">
                  <c:v>6</c:v>
                </c:pt>
                <c:pt idx="6">
                  <c:v>8</c:v>
                </c:pt>
                <c:pt idx="9">
                  <c:v>11</c:v>
                </c:pt>
                <c:pt idx="12">
                  <c:v>9</c:v>
                </c:pt>
              </c:numCache>
            </c:numRef>
          </c:val>
          <c:extLst>
            <c:ext xmlns:c16="http://schemas.microsoft.com/office/drawing/2014/chart" uri="{C3380CC4-5D6E-409C-BE32-E72D297353CC}">
              <c16:uniqueId val="{00000003-A065-4068-8D46-36E5BFC81A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57</c:v>
                </c:pt>
                <c:pt idx="3">
                  <c:v>53</c:v>
                </c:pt>
                <c:pt idx="6">
                  <c:v>43</c:v>
                </c:pt>
                <c:pt idx="9">
                  <c:v>44</c:v>
                </c:pt>
                <c:pt idx="12">
                  <c:v>43</c:v>
                </c:pt>
              </c:numCache>
            </c:numRef>
          </c:val>
          <c:extLst>
            <c:ext xmlns:c16="http://schemas.microsoft.com/office/drawing/2014/chart" uri="{C3380CC4-5D6E-409C-BE32-E72D297353CC}">
              <c16:uniqueId val="{00000004-A065-4068-8D46-36E5BFC81A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065-4068-8D46-36E5BFC81A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065-4068-8D46-36E5BFC81A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535</c:v>
                </c:pt>
                <c:pt idx="3">
                  <c:v>534</c:v>
                </c:pt>
                <c:pt idx="6">
                  <c:v>514</c:v>
                </c:pt>
                <c:pt idx="9">
                  <c:v>468</c:v>
                </c:pt>
                <c:pt idx="12">
                  <c:v>453</c:v>
                </c:pt>
              </c:numCache>
            </c:numRef>
          </c:val>
          <c:extLst>
            <c:ext xmlns:c16="http://schemas.microsoft.com/office/drawing/2014/chart" uri="{C3380CC4-5D6E-409C-BE32-E72D297353CC}">
              <c16:uniqueId val="{00000007-A065-4068-8D46-36E5BFC81A18}"/>
            </c:ext>
          </c:extLst>
        </c:ser>
        <c:dLbls>
          <c:showLegendKey val="0"/>
          <c:showVal val="0"/>
          <c:showCatName val="0"/>
          <c:showSerName val="0"/>
          <c:showPercent val="0"/>
          <c:showBubbleSize val="0"/>
        </c:dLbls>
        <c:gapWidth val="100"/>
        <c:overlap val="100"/>
        <c:axId val="179626752"/>
        <c:axId val="17962867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151</c:v>
                </c:pt>
                <c:pt idx="2">
                  <c:v>#N/A</c:v>
                </c:pt>
                <c:pt idx="3">
                  <c:v>#N/A</c:v>
                </c:pt>
                <c:pt idx="4">
                  <c:v>146</c:v>
                </c:pt>
                <c:pt idx="5">
                  <c:v>#N/A</c:v>
                </c:pt>
                <c:pt idx="6">
                  <c:v>#N/A</c:v>
                </c:pt>
                <c:pt idx="7">
                  <c:v>158</c:v>
                </c:pt>
                <c:pt idx="8">
                  <c:v>#N/A</c:v>
                </c:pt>
                <c:pt idx="9">
                  <c:v>#N/A</c:v>
                </c:pt>
                <c:pt idx="10">
                  <c:v>162</c:v>
                </c:pt>
                <c:pt idx="11">
                  <c:v>#N/A</c:v>
                </c:pt>
                <c:pt idx="12">
                  <c:v>#N/A</c:v>
                </c:pt>
                <c:pt idx="13">
                  <c:v>157</c:v>
                </c:pt>
                <c:pt idx="14">
                  <c:v>#N/A</c:v>
                </c:pt>
              </c:numCache>
            </c:numRef>
          </c:val>
          <c:smooth val="0"/>
          <c:extLst>
            <c:ext xmlns:c16="http://schemas.microsoft.com/office/drawing/2014/chart" uri="{C3380CC4-5D6E-409C-BE32-E72D297353CC}">
              <c16:uniqueId val="{00000008-A065-4068-8D46-36E5BFC81A18}"/>
            </c:ext>
          </c:extLst>
        </c:ser>
        <c:dLbls>
          <c:showLegendKey val="0"/>
          <c:showVal val="0"/>
          <c:showCatName val="0"/>
          <c:showSerName val="0"/>
          <c:showPercent val="0"/>
          <c:showBubbleSize val="0"/>
        </c:dLbls>
        <c:marker val="1"/>
        <c:smooth val="0"/>
        <c:axId val="179626752"/>
        <c:axId val="179628672"/>
      </c:lineChart>
      <c:catAx>
        <c:axId val="1796267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79628672"/>
        <c:crosses val="autoZero"/>
        <c:auto val="1"/>
        <c:lblAlgn val="ctr"/>
        <c:lblOffset val="100"/>
        <c:tickLblSkip val="1"/>
        <c:tickMarkSkip val="1"/>
        <c:noMultiLvlLbl val="0"/>
      </c:catAx>
      <c:valAx>
        <c:axId val="17962867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796267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3064</c:v>
                </c:pt>
                <c:pt idx="5">
                  <c:v>2926</c:v>
                </c:pt>
                <c:pt idx="8">
                  <c:v>2720</c:v>
                </c:pt>
                <c:pt idx="11">
                  <c:v>2613</c:v>
                </c:pt>
                <c:pt idx="14">
                  <c:v>2649</c:v>
                </c:pt>
              </c:numCache>
            </c:numRef>
          </c:val>
          <c:extLst>
            <c:ext xmlns:c16="http://schemas.microsoft.com/office/drawing/2014/chart" uri="{C3380CC4-5D6E-409C-BE32-E72D297353CC}">
              <c16:uniqueId val="{00000000-DA5C-48EB-B603-3715A3F9BBE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90</c:v>
                </c:pt>
                <c:pt idx="5">
                  <c:v>79</c:v>
                </c:pt>
                <c:pt idx="8">
                  <c:v>96</c:v>
                </c:pt>
                <c:pt idx="11">
                  <c:v>106</c:v>
                </c:pt>
                <c:pt idx="14">
                  <c:v>118</c:v>
                </c:pt>
              </c:numCache>
            </c:numRef>
          </c:val>
          <c:extLst>
            <c:ext xmlns:c16="http://schemas.microsoft.com/office/drawing/2014/chart" uri="{C3380CC4-5D6E-409C-BE32-E72D297353CC}">
              <c16:uniqueId val="{00000001-DA5C-48EB-B603-3715A3F9BBE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2988</c:v>
                </c:pt>
                <c:pt idx="5">
                  <c:v>2349</c:v>
                </c:pt>
                <c:pt idx="8">
                  <c:v>2202</c:v>
                </c:pt>
                <c:pt idx="11">
                  <c:v>2125</c:v>
                </c:pt>
                <c:pt idx="14">
                  <c:v>2886</c:v>
                </c:pt>
              </c:numCache>
            </c:numRef>
          </c:val>
          <c:extLst>
            <c:ext xmlns:c16="http://schemas.microsoft.com/office/drawing/2014/chart" uri="{C3380CC4-5D6E-409C-BE32-E72D297353CC}">
              <c16:uniqueId val="{00000002-DA5C-48EB-B603-3715A3F9BBE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A5C-48EB-B603-3715A3F9BBE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A5C-48EB-B603-3715A3F9BBE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36</c:v>
                </c:pt>
                <c:pt idx="3">
                  <c:v>23</c:v>
                </c:pt>
                <c:pt idx="6">
                  <c:v>45</c:v>
                </c:pt>
                <c:pt idx="9">
                  <c:v>18</c:v>
                </c:pt>
                <c:pt idx="12">
                  <c:v>8</c:v>
                </c:pt>
              </c:numCache>
            </c:numRef>
          </c:val>
          <c:extLst>
            <c:ext xmlns:c16="http://schemas.microsoft.com/office/drawing/2014/chart" uri="{C3380CC4-5D6E-409C-BE32-E72D297353CC}">
              <c16:uniqueId val="{00000005-DA5C-48EB-B603-3715A3F9BBE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555</c:v>
                </c:pt>
                <c:pt idx="3">
                  <c:v>506</c:v>
                </c:pt>
                <c:pt idx="6">
                  <c:v>550</c:v>
                </c:pt>
                <c:pt idx="9">
                  <c:v>492</c:v>
                </c:pt>
                <c:pt idx="12">
                  <c:v>436</c:v>
                </c:pt>
              </c:numCache>
            </c:numRef>
          </c:val>
          <c:extLst>
            <c:ext xmlns:c16="http://schemas.microsoft.com/office/drawing/2014/chart" uri="{C3380CC4-5D6E-409C-BE32-E72D297353CC}">
              <c16:uniqueId val="{00000006-DA5C-48EB-B603-3715A3F9BBE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71</c:v>
                </c:pt>
                <c:pt idx="3">
                  <c:v>95</c:v>
                </c:pt>
                <c:pt idx="6">
                  <c:v>93</c:v>
                </c:pt>
                <c:pt idx="9">
                  <c:v>87</c:v>
                </c:pt>
                <c:pt idx="12">
                  <c:v>78</c:v>
                </c:pt>
              </c:numCache>
            </c:numRef>
          </c:val>
          <c:extLst>
            <c:ext xmlns:c16="http://schemas.microsoft.com/office/drawing/2014/chart" uri="{C3380CC4-5D6E-409C-BE32-E72D297353CC}">
              <c16:uniqueId val="{00000007-DA5C-48EB-B603-3715A3F9BBE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559</c:v>
                </c:pt>
                <c:pt idx="3">
                  <c:v>511</c:v>
                </c:pt>
                <c:pt idx="6">
                  <c:v>469</c:v>
                </c:pt>
                <c:pt idx="9">
                  <c:v>436</c:v>
                </c:pt>
                <c:pt idx="12">
                  <c:v>407</c:v>
                </c:pt>
              </c:numCache>
            </c:numRef>
          </c:val>
          <c:extLst>
            <c:ext xmlns:c16="http://schemas.microsoft.com/office/drawing/2014/chart" uri="{C3380CC4-5D6E-409C-BE32-E72D297353CC}">
              <c16:uniqueId val="{00000008-DA5C-48EB-B603-3715A3F9BBE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23</c:v>
                </c:pt>
                <c:pt idx="3">
                  <c:v>18</c:v>
                </c:pt>
                <c:pt idx="6">
                  <c:v>14</c:v>
                </c:pt>
                <c:pt idx="9">
                  <c:v>9</c:v>
                </c:pt>
                <c:pt idx="12">
                  <c:v>5</c:v>
                </c:pt>
              </c:numCache>
            </c:numRef>
          </c:val>
          <c:extLst>
            <c:ext xmlns:c16="http://schemas.microsoft.com/office/drawing/2014/chart" uri="{C3380CC4-5D6E-409C-BE32-E72D297353CC}">
              <c16:uniqueId val="{00000009-DA5C-48EB-B603-3715A3F9BBE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3805</c:v>
                </c:pt>
                <c:pt idx="3">
                  <c:v>3552</c:v>
                </c:pt>
                <c:pt idx="6">
                  <c:v>3365</c:v>
                </c:pt>
                <c:pt idx="9">
                  <c:v>3234</c:v>
                </c:pt>
                <c:pt idx="12">
                  <c:v>3314</c:v>
                </c:pt>
              </c:numCache>
            </c:numRef>
          </c:val>
          <c:extLst>
            <c:ext xmlns:c16="http://schemas.microsoft.com/office/drawing/2014/chart" uri="{C3380CC4-5D6E-409C-BE32-E72D297353CC}">
              <c16:uniqueId val="{0000000A-DA5C-48EB-B603-3715A3F9BBE2}"/>
            </c:ext>
          </c:extLst>
        </c:ser>
        <c:dLbls>
          <c:showLegendKey val="0"/>
          <c:showVal val="0"/>
          <c:showCatName val="0"/>
          <c:showSerName val="0"/>
          <c:showPercent val="0"/>
          <c:showBubbleSize val="0"/>
        </c:dLbls>
        <c:gapWidth val="100"/>
        <c:overlap val="100"/>
        <c:axId val="187637120"/>
        <c:axId val="1876433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A5C-48EB-B603-3715A3F9BBE2}"/>
            </c:ext>
          </c:extLst>
        </c:ser>
        <c:dLbls>
          <c:showLegendKey val="0"/>
          <c:showVal val="0"/>
          <c:showCatName val="0"/>
          <c:showSerName val="0"/>
          <c:showPercent val="0"/>
          <c:showBubbleSize val="0"/>
        </c:dLbls>
        <c:marker val="1"/>
        <c:smooth val="0"/>
        <c:axId val="187637120"/>
        <c:axId val="187643392"/>
      </c:lineChart>
      <c:catAx>
        <c:axId val="187637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87643392"/>
        <c:crosses val="autoZero"/>
        <c:auto val="1"/>
        <c:lblAlgn val="ctr"/>
        <c:lblOffset val="100"/>
        <c:tickLblSkip val="1"/>
        <c:tickMarkSkip val="1"/>
        <c:noMultiLvlLbl val="0"/>
      </c:catAx>
      <c:valAx>
        <c:axId val="1876433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87637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379</c:v>
                </c:pt>
                <c:pt idx="1">
                  <c:v>381</c:v>
                </c:pt>
                <c:pt idx="2">
                  <c:v>378</c:v>
                </c:pt>
              </c:numCache>
            </c:numRef>
          </c:val>
          <c:extLst>
            <c:ext xmlns:c16="http://schemas.microsoft.com/office/drawing/2014/chart" uri="{C3380CC4-5D6E-409C-BE32-E72D297353CC}">
              <c16:uniqueId val="{00000000-E998-45C6-BC49-A5B461FFD8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86</c:v>
                </c:pt>
                <c:pt idx="1">
                  <c:v>86</c:v>
                </c:pt>
                <c:pt idx="2">
                  <c:v>86</c:v>
                </c:pt>
              </c:numCache>
            </c:numRef>
          </c:val>
          <c:extLst>
            <c:ext xmlns:c16="http://schemas.microsoft.com/office/drawing/2014/chart" uri="{C3380CC4-5D6E-409C-BE32-E72D297353CC}">
              <c16:uniqueId val="{00000001-E998-45C6-BC49-A5B461FFD8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2210</c:v>
                </c:pt>
                <c:pt idx="1">
                  <c:v>2114</c:v>
                </c:pt>
                <c:pt idx="2">
                  <c:v>2805</c:v>
                </c:pt>
              </c:numCache>
            </c:numRef>
          </c:val>
          <c:extLst>
            <c:ext xmlns:c16="http://schemas.microsoft.com/office/drawing/2014/chart" uri="{C3380CC4-5D6E-409C-BE32-E72D297353CC}">
              <c16:uniqueId val="{00000002-E998-45C6-BC49-A5B461FFD8D2}"/>
            </c:ext>
          </c:extLst>
        </c:ser>
        <c:dLbls>
          <c:showLegendKey val="0"/>
          <c:showVal val="0"/>
          <c:showCatName val="0"/>
          <c:showSerName val="0"/>
          <c:showPercent val="0"/>
          <c:showBubbleSize val="0"/>
        </c:dLbls>
        <c:gapWidth val="120"/>
        <c:overlap val="100"/>
        <c:axId val="179438336"/>
        <c:axId val="179439872"/>
      </c:barChart>
      <c:catAx>
        <c:axId val="1794383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179439872"/>
        <c:crosses val="autoZero"/>
        <c:auto val="1"/>
        <c:lblAlgn val="ctr"/>
        <c:lblOffset val="100"/>
        <c:tickLblSkip val="1"/>
        <c:tickMarkSkip val="1"/>
        <c:noMultiLvlLbl val="0"/>
      </c:catAx>
      <c:valAx>
        <c:axId val="1794398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1794383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{D5EDDF62-D02B-4F90-9F85-3C70F9CCEAAA}</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AAD6-46DC-9D37-7B8572A13CC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{8561FB13-F13C-41DE-9E13-D7C995C69CAB}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AAD6-46DC-9D37-7B8572A13CC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{427F9817-34FB-4989-87C1-98A8D1115A4D}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AAD6-46DC-9D37-7B8572A13CC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{6A4452B2-C458-4F47-9ABB-3D06D4DFCC87}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AAD6-46DC-9D37-7B8572A13CC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{BF736AEC-5F45-409F-9F0C-DA8CA05FA677}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AAD6-46DC-9D37-7B8572A13CC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{114F6B1E-52F3-4E40-9071-3E87E7182D67}</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AAD6-46DC-9D37-7B8572A13CC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{26765B05-0D37-4BF0-85F0-8993AE901D0F}</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AAD6-46DC-9D37-7B8572A13CC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{16DA6222-A137-4E80-8C1A-0FE2A005F297}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AAD6-46DC-9D37-7B8572A13CC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{24E90261-C64F-4583-913D-653B6139E994}</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AAD6-46DC-9D37-7B8572A13CC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51.9</c:v>
                </c:pt>
                <c:pt idx="24">
                  <c:v>53.4</c:v>
                </c:pt>
                <c:pt idx="32">
                  <c:v>54.8</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AAD6-46DC-9D37-7B8572A13CCE}"/>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{443B28DF-E334-41E8-86A2-08C289BDF63B}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AAD6-46DC-9D37-7B8572A13CCE}"/>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{C16E9DED-9FE9-4E1D-BEF2-3950946BB24A}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AAD6-46DC-9D37-7B8572A13CC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{CDB3C004-10F9-42F3-B777-7CE8DB120A9B}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AAD6-46DC-9D37-7B8572A13CC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{B4021DD9-AAB6-459A-BDDE-FF691403EE30}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AAD6-46DC-9D37-7B8572A13CC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{6D1265DA-B5B0-4760-B0CD-A3FD2890EFBF}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AAD6-46DC-9D37-7B8572A13CCE}"/>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{8D4C6E1B-1F08-4DDE-86ED-2D70DE607BD6}</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AAD6-46DC-9D37-7B8572A13CCE}"/>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{8D4E411C-0D72-425C-AB9D-2530021437C0}</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AAD6-46DC-9D37-7B8572A13CCE}"/>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{701AE36A-0874-4D09-9A39-8780FEBA6293}</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AAD6-46DC-9D37-7B8572A13CCE}"/>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{A6752125-D3A3-4B8B-83FF-7B4D0719AD5A}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AAD6-46DC-9D37-7B8572A13CC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57.1</c:v>
                </c:pt>
                <c:pt idx="24">
                  <c:v>57.9</c:v>
                </c:pt>
                <c:pt idx="32">
                  <c:v>58.3</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AAD6-46DC-9D37-7B8572A13CCE}"/>
            </c:ext>
          </c:extLst>
        </c:ser>
        <c:dLbls>
          <c:showLegendKey val="0"/>
          <c:showVal val="1"/>
          <c:showCatName val="0"/>
          <c:showSerName val="0"/>
          <c:showPercent val="0"/>
          <c:showBubbleSize val="0"/>
        </c:dLbls>
        <c:axId val="46179840"/>
        <c:axId val="46181760"/>
      </c:scatterChart>
      <c:valAx>
        <c:axId val="46179840"/>
        <c:scaling>
          <c:orientation val="minMax"/>
          <c:max val="58.4"/>
          <c:min val="5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{EDE95E8B-8728-4BC4-9D78-5322C695F17F}</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663C-4C03-8491-40B07BBB0C3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{11A7817A-F392-4D33-A254-93F08B2936B9}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63C-4C03-8491-40B07BBB0C3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{AA790083-BF2D-40DB-ABB6-9D5FC328448E}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63C-4C03-8491-40B07BBB0C3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{8A4FB8BC-AA6E-466C-850F-E7F86631BD6A}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63C-4C03-8491-40B07BBB0C3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{F1DBF27C-483F-402A-A2A7-06506E985A81}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63C-4C03-8491-40B07BBB0C3F}"/>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{DFBD3981-E965-406D-98D8-85782D55E828}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663C-4C03-8491-40B07BBB0C3F}"/>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{BDAFECAB-20CA-4AB5-9E32-4BA17C3F9E71}</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663C-4C03-8491-40B07BBB0C3F}"/>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{4B688044-D642-49F9-A3AA-E49D066F016E}</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663C-4C03-8491-40B07BBB0C3F}"/>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{1B9B3737-1DBE-4B81-9CFF-BFE3EF6A37C8}</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663C-4C03-8491-40B07BBB0C3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9.8000000000000007</c:v>
                </c:pt>
                <c:pt idx="8">
                  <c:v>9.9</c:v>
                </c:pt>
                <c:pt idx="16">
                  <c:v>9.8000000000000007</c:v>
                </c:pt>
                <c:pt idx="24">
                  <c:v>10</c:v>
                </c:pt>
                <c:pt idx="32">
                  <c:v>10.199999999999999</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663C-4C03-8491-40B07BBB0C3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{6026635B-6046-499E-B7A9-B8BA70EAFEC0}</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663C-4C03-8491-40B07BBB0C3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{8A6C53C0-C9E8-40AA-AFAF-F86E0D606724}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63C-4C03-8491-40B07BBB0C3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{6BAEFAF9-BEC4-41E6-A1C1-A514753D6215}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63C-4C03-8491-40B07BBB0C3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{F7B9E6C8-02B0-4F5A-87A2-2AF4749E3EEF}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63C-4C03-8491-40B07BBB0C3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{A5AFA1A9-505B-4C84-8153-2A53531781D8}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63C-4C03-8491-40B07BBB0C3F}"/>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{AF0C61C4-4B04-464F-BB71-3B35DF01488D}</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663C-4C03-8491-40B07BBB0C3F}"/>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{692313FD-5E66-4D73-87C2-ED2F599F326A}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663C-4C03-8491-40B07BBB0C3F}"/>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{C9773892-DA63-40B7-8770-F5CADE0C3BE8}</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663C-4C03-8491-40B07BBB0C3F}"/>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{A8D16340-E711-4671-8F7F-446469058B5A}</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663C-4C03-8491-40B07BBB0C3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8.6</c:v>
                </c:pt>
                <c:pt idx="8">
                  <c:v>7.7</c:v>
                </c:pt>
                <c:pt idx="16">
                  <c:v>6.4</c:v>
                </c:pt>
                <c:pt idx="24">
                  <c:v>6.9</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63C-4C03-8491-40B07BBB0C3F}"/>
            </c:ext>
          </c:extLst>
        </c:ser>
        <c:dLbls>
          <c:showLegendKey val="0"/>
          <c:showVal val="1"/>
          <c:showCatName val="0"/>
          <c:showSerName val="0"/>
          <c:showPercent val="0"/>
          <c:showBubbleSize val="0"/>
        </c:dLbls>
        <c:axId val="84219776"/>
        <c:axId val="84234240"/>
      </c:scatterChart>
      <c:valAx>
        <c:axId val="84219776"/>
        <c:scaling>
          <c:orientation val="minMax"/>
          <c:max val="8.799999999999998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元利償還金等：</a:t>
          </a:r>
        </a:p>
        <a:p>
          <a:r>
            <a:rPr kumimoji="1" lang="ja-JP" altLang="en-US" sz="1300">
              <a:latin typeface="ＭＳ ゴシック" pitchFamily="49" charset="-128"/>
              <a:ea typeface="ＭＳ ゴシック" pitchFamily="49" charset="-128"/>
            </a:rPr>
            <a:t>　元利償還金は近年の地方債の発行が、償還期間が短い過疎債がほとんどであるため、大きくなっているが、平成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年度からは減少している。公営企業債の元利償還金に対する繰入金は簡易水道や下水道の起債の償還が進み、減少傾向となっている。</a:t>
          </a:r>
        </a:p>
        <a:p>
          <a:r>
            <a:rPr kumimoji="1" lang="ja-JP" altLang="en-US" sz="1300">
              <a:latin typeface="ＭＳ ゴシック" pitchFamily="49" charset="-128"/>
              <a:ea typeface="ＭＳ ゴシック" pitchFamily="49" charset="-128"/>
            </a:rPr>
            <a:t>算入公債費等：</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年度からは元利償還金等と同様、減少している。</a:t>
          </a:r>
        </a:p>
        <a:p>
          <a:r>
            <a:rPr kumimoji="1" lang="ja-JP" altLang="en-US" sz="1300">
              <a:latin typeface="ＭＳ ゴシック" pitchFamily="49" charset="-128"/>
              <a:ea typeface="ＭＳ ゴシック" pitchFamily="49" charset="-128"/>
            </a:rPr>
            <a:t>実質公債費比率の分子：</a:t>
          </a:r>
        </a:p>
        <a:p>
          <a:r>
            <a:rPr kumimoji="1" lang="ja-JP" altLang="en-US" sz="1300">
              <a:latin typeface="ＭＳ ゴシック" pitchFamily="49" charset="-128"/>
              <a:ea typeface="ＭＳ ゴシック" pitchFamily="49" charset="-128"/>
            </a:rPr>
            <a:t>　同規模で推移している。</a:t>
          </a:r>
        </a:p>
        <a:p>
          <a:r>
            <a:rPr kumimoji="1" lang="ja-JP" altLang="en-US" sz="1300">
              <a:latin typeface="ＭＳ ゴシック" pitchFamily="49" charset="-128"/>
              <a:ea typeface="ＭＳ ゴシック" pitchFamily="49" charset="-128"/>
            </a:rPr>
            <a:t>今後の対応：</a:t>
          </a:r>
        </a:p>
        <a:p>
          <a:r>
            <a:rPr kumimoji="1" lang="ja-JP" altLang="en-US" sz="1300">
              <a:latin typeface="ＭＳ ゴシック" pitchFamily="49" charset="-128"/>
              <a:ea typeface="ＭＳ ゴシック" pitchFamily="49" charset="-128"/>
            </a:rPr>
            <a:t>　新規借入の抑制等により、比率の増加を抑える。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将来負担額：</a:t>
          </a:r>
        </a:p>
        <a:p>
          <a:r>
            <a:rPr kumimoji="1" lang="ja-JP" altLang="en-US" sz="1300">
              <a:latin typeface="ＭＳ ゴシック" pitchFamily="49" charset="-128"/>
              <a:ea typeface="ＭＳ ゴシック" pitchFamily="49" charset="-128"/>
            </a:rPr>
            <a:t>　一般会計等に係る地方債の現在高は新規借入額の増により増加した。公営企業債繰入見込額は新規借入額より元金償還額の方が多いため、減少している。退職手当負担見込額は年々減少しているが、平成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年度は増加している。</a:t>
          </a:r>
        </a:p>
        <a:p>
          <a:r>
            <a:rPr kumimoji="1" lang="ja-JP" altLang="en-US" sz="1300">
              <a:latin typeface="ＭＳ ゴシック" pitchFamily="49" charset="-128"/>
              <a:ea typeface="ＭＳ ゴシック" pitchFamily="49" charset="-128"/>
            </a:rPr>
            <a:t>充当可能財源等：</a:t>
          </a:r>
        </a:p>
        <a:p>
          <a:r>
            <a:rPr kumimoji="1" lang="ja-JP" altLang="en-US" sz="1300">
              <a:latin typeface="ＭＳ ゴシック" pitchFamily="49" charset="-128"/>
              <a:ea typeface="ＭＳ ゴシック" pitchFamily="49" charset="-128"/>
            </a:rPr>
            <a:t>　充当可能基金は平成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年度をのぞき、年々減少している。基準財政需要額算入見込額は地方債現在高に対応して増減している。</a:t>
          </a:r>
        </a:p>
        <a:p>
          <a:r>
            <a:rPr kumimoji="1" lang="ja-JP" altLang="en-US" sz="1300">
              <a:latin typeface="ＭＳ ゴシック" pitchFamily="49" charset="-128"/>
              <a:ea typeface="ＭＳ ゴシック" pitchFamily="49" charset="-128"/>
            </a:rPr>
            <a:t>将来負担比率の分子：</a:t>
          </a:r>
        </a:p>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21</a:t>
          </a:r>
          <a:r>
            <a:rPr kumimoji="1" lang="ja-JP" altLang="en-US" sz="1300">
              <a:latin typeface="ＭＳ ゴシック" pitchFamily="49" charset="-128"/>
              <a:ea typeface="ＭＳ ゴシック" pitchFamily="49" charset="-128"/>
            </a:rPr>
            <a:t>年度からマイナスの数値となっているが、将来負担額に対してそれより多い充当可能財源等を確保しているためである。</a:t>
          </a:r>
        </a:p>
        <a:p>
          <a:r>
            <a:rPr kumimoji="1" lang="ja-JP" altLang="en-US" sz="1300">
              <a:latin typeface="ＭＳ ゴシック" pitchFamily="49" charset="-128"/>
              <a:ea typeface="ＭＳ ゴシック" pitchFamily="49" charset="-128"/>
            </a:rPr>
            <a:t>今後の対応：</a:t>
          </a:r>
        </a:p>
        <a:p>
          <a:r>
            <a:rPr kumimoji="1" lang="ja-JP" altLang="en-US" sz="1300">
              <a:latin typeface="ＭＳ ゴシック" pitchFamily="49" charset="-128"/>
              <a:ea typeface="ＭＳ ゴシック" pitchFamily="49" charset="-128"/>
            </a:rPr>
            <a:t>　今後充当可能基金の取り崩しが多くなると、将来負担比率の分子が増加するものと考えられる。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山口県上関町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例年基金全体で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百万円程度取り崩しており、基金残高は減少傾向にあるが、</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29</a:t>
          </a:r>
          <a:r>
            <a:rPr kumimoji="1" lang="ja-JP" altLang="ja-JP" sz="1300">
              <a:solidFill>
                <a:schemeClr val="dk1"/>
              </a:solidFill>
              <a:effectLst/>
              <a:latin typeface="+mn-lt"/>
              <a:ea typeface="+mn-ea"/>
              <a:cs typeface="+mn-cs"/>
            </a:rPr>
            <a:t>年度</a:t>
          </a:r>
          <a:r>
            <a:rPr kumimoji="1" lang="ja-JP" altLang="en-US" sz="1300">
              <a:solidFill>
                <a:schemeClr val="dk1"/>
              </a:solidFill>
              <a:effectLst/>
              <a:latin typeface="+mn-lt"/>
              <a:ea typeface="+mn-ea"/>
              <a:cs typeface="+mn-cs"/>
            </a:rPr>
            <a:t>は</a:t>
          </a:r>
          <a:r>
            <a:rPr kumimoji="1" lang="ja-JP" altLang="ja-JP" sz="1300">
              <a:solidFill>
                <a:schemeClr val="dk1"/>
              </a:solidFill>
              <a:effectLst/>
              <a:latin typeface="+mn-lt"/>
              <a:ea typeface="+mn-ea"/>
              <a:cs typeface="+mn-cs"/>
            </a:rPr>
            <a:t>余剰財源をふるさと振興基金等に</a:t>
          </a:r>
          <a:r>
            <a:rPr kumimoji="1" lang="ja-JP" altLang="en-US" sz="1300">
              <a:solidFill>
                <a:schemeClr val="dk1"/>
              </a:solidFill>
              <a:effectLst/>
              <a:latin typeface="+mn-lt"/>
              <a:ea typeface="+mn-ea"/>
              <a:cs typeface="+mn-cs"/>
            </a:rPr>
            <a:t>積み立てたため</a:t>
          </a:r>
          <a:r>
            <a:rPr kumimoji="1" lang="ja-JP" altLang="ja-JP" sz="1300">
              <a:solidFill>
                <a:schemeClr val="dk1"/>
              </a:solidFill>
              <a:effectLst/>
              <a:latin typeface="+mn-lt"/>
              <a:ea typeface="+mn-ea"/>
              <a:cs typeface="+mn-cs"/>
            </a:rPr>
            <a:t>基金残高は大幅に増加した。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年度に風力発電事業特別会計へ資金を貸し付け、また、</a:t>
          </a:r>
          <a:r>
            <a:rPr kumimoji="1" lang="ja-JP" altLang="ja-JP"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30</a:t>
          </a:r>
          <a:r>
            <a:rPr kumimoji="1" lang="ja-JP" altLang="ja-JP" sz="1300">
              <a:solidFill>
                <a:schemeClr val="dk1"/>
              </a:solidFill>
              <a:effectLst/>
              <a:latin typeface="+mn-lt"/>
              <a:ea typeface="+mn-ea"/>
              <a:cs typeface="+mn-cs"/>
            </a:rPr>
            <a:t>～</a:t>
          </a:r>
          <a:r>
            <a:rPr kumimoji="1" lang="en-US" altLang="ja-JP" sz="1300">
              <a:solidFill>
                <a:schemeClr val="dk1"/>
              </a:solidFill>
              <a:effectLst/>
              <a:latin typeface="+mn-lt"/>
              <a:ea typeface="+mn-ea"/>
              <a:cs typeface="+mn-cs"/>
            </a:rPr>
            <a:t>33</a:t>
          </a:r>
          <a:r>
            <a:rPr kumimoji="1" lang="ja-JP" altLang="ja-JP" sz="1300">
              <a:solidFill>
                <a:schemeClr val="dk1"/>
              </a:solidFill>
              <a:effectLst/>
              <a:latin typeface="+mn-lt"/>
              <a:ea typeface="+mn-ea"/>
              <a:cs typeface="+mn-cs"/>
            </a:rPr>
            <a:t>年度に新庁舎建設事業を実施</a:t>
          </a:r>
          <a:r>
            <a:rPr kumimoji="1" lang="ja-JP" altLang="en-US" sz="1300">
              <a:solidFill>
                <a:schemeClr val="dk1"/>
              </a:solidFill>
              <a:effectLst/>
              <a:latin typeface="+mn-lt"/>
              <a:ea typeface="+mn-ea"/>
              <a:cs typeface="+mn-cs"/>
            </a:rPr>
            <a:t>する予定であり、これらの財源に充てるため基金を取り崩す予定である。このため基金残高は平成</a:t>
          </a:r>
          <a:r>
            <a:rPr kumimoji="1" lang="en-US" altLang="ja-JP" sz="1300">
              <a:solidFill>
                <a:schemeClr val="dk1"/>
              </a:solidFill>
              <a:effectLst/>
              <a:latin typeface="+mn-lt"/>
              <a:ea typeface="+mn-ea"/>
              <a:cs typeface="+mn-cs"/>
            </a:rPr>
            <a:t>33</a:t>
          </a:r>
          <a:r>
            <a:rPr kumimoji="1" lang="ja-JP" altLang="en-US" sz="1300">
              <a:solidFill>
                <a:schemeClr val="dk1"/>
              </a:solidFill>
              <a:effectLst/>
              <a:latin typeface="+mn-lt"/>
              <a:ea typeface="+mn-ea"/>
              <a:cs typeface="+mn-cs"/>
            </a:rPr>
            <a:t>年度末には大幅に減少する見込みである。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algn="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・新庁舎建設基金　：町の新庁舎建設等に必要な財源の確保を図る。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・ふるさと振興基金：ふるさと振興にかかる事業の推進を図る。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年度に余剰財源をふるさと振興基金等に積立たため基金残高は大幅に増加した。</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年度に新庁舎建設事業を実施のため平成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33</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年度末には基金残高は大幅に減少する見込みである。また、平成</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年度に風力発電事業特別会計へ資金を貸し付けるため、ふるさと振興基金を</a:t>
          </a:r>
          <a:r>
            <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rPr>
            <a:t>700</a:t>
          </a:r>
          <a:r>
            <a:rPr kumimoji="1" lang="ja-JP" altLang="en-US" sz="1400">
              <a:solidFill>
                <a:schemeClr val="dk1"/>
              </a:solidFill>
              <a:effectLst/>
              <a:latin typeface="ＭＳ ゴシック" panose="020B0609070205080204" pitchFamily="49" charset="-128"/>
              <a:ea typeface="ＭＳ ゴシック" panose="020B0609070205080204" pitchFamily="49" charset="-128"/>
              <a:cs typeface="+mn-cs"/>
            </a:rPr>
            <a:t>百万円取崩す予定である。</a:t>
          </a:r>
          <a:endParaRPr kumimoji="1" lang="en-US" altLang="ja-JP" sz="14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年度以降は取崩し額と同程度の金額を積立てることができているため、大きな増減はない。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財源不足額が過大とならないよう適正な財政運営を行い、基金残高がある程度維持できるよう取り組む。</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例年同程度を推移している。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新たな積立や取崩しの予定はない。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AE23D163-384C-4584-B11F-78050AA472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E74228AF-CE7E-48B0-801D-418865DB6C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a:extLst>
            <a:ext uri="{FF2B5EF4-FFF2-40B4-BE49-F238E27FC236}">
              <a16:creationId xmlns:a16="http://schemas.microsoft.com/office/drawing/2014/main" id="{48C9BC3C-2396-4BFD-A6C2-A8B627D41AC8}"/>
            </a:ext>
          </a:extLst>
        </xdr:cNvPr>
        <xdr:cNvSpPr/>
      </xdr:nvSpPr>
      <xdr:spPr>
        <a:xfrm>
          <a:off x="1418082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a:extLst>
            <a:ext uri="{FF2B5EF4-FFF2-40B4-BE49-F238E27FC236}">
              <a16:creationId xmlns:a16="http://schemas.microsoft.com/office/drawing/2014/main" id="{1B97ADBF-8CDF-4035-8B77-27D6F96DCCC9}"/>
            </a:ext>
          </a:extLst>
        </xdr:cNvPr>
        <xdr:cNvSpPr/>
      </xdr:nvSpPr>
      <xdr:spPr>
        <a:xfrm>
          <a:off x="1552194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a:extLst>
            <a:ext uri="{FF2B5EF4-FFF2-40B4-BE49-F238E27FC236}">
              <a16:creationId xmlns:a16="http://schemas.microsoft.com/office/drawing/2014/main" id="{AE74FBEC-DD63-4A89-BD9F-0E47595745C7}"/>
            </a:ext>
          </a:extLst>
        </xdr:cNvPr>
        <xdr:cNvSpPr/>
      </xdr:nvSpPr>
      <xdr:spPr>
        <a:xfrm>
          <a:off x="16863060" y="917448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a:extLst>
            <a:ext uri="{FF2B5EF4-FFF2-40B4-BE49-F238E27FC236}">
              <a16:creationId xmlns:a16="http://schemas.microsoft.com/office/drawing/2014/main" id="{EAF71F75-4DE1-47BC-BA3A-451318CEF18D}"/>
            </a:ext>
          </a:extLst>
        </xdr:cNvPr>
        <xdr:cNvSpPr/>
      </xdr:nvSpPr>
      <xdr:spPr>
        <a:xfrm>
          <a:off x="1149858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a:extLst>
            <a:ext uri="{FF2B5EF4-FFF2-40B4-BE49-F238E27FC236}">
              <a16:creationId xmlns:a16="http://schemas.microsoft.com/office/drawing/2014/main" id="{D1FC2782-52E5-4E3D-95D2-B73D93DA987D}"/>
            </a:ext>
          </a:extLst>
        </xdr:cNvPr>
        <xdr:cNvSpPr/>
      </xdr:nvSpPr>
      <xdr:spPr>
        <a:xfrm>
          <a:off x="1283970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a:extLst>
            <a:ext uri="{FF2B5EF4-FFF2-40B4-BE49-F238E27FC236}">
              <a16:creationId xmlns:a16="http://schemas.microsoft.com/office/drawing/2014/main" id="{0D0C2DD1-B60C-4B9F-B0F3-0F1AE2D3D492}"/>
            </a:ext>
          </a:extLst>
        </xdr:cNvPr>
        <xdr:cNvSpPr/>
      </xdr:nvSpPr>
      <xdr:spPr>
        <a:xfrm>
          <a:off x="1418082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a:extLst>
            <a:ext uri="{FF2B5EF4-FFF2-40B4-BE49-F238E27FC236}">
              <a16:creationId xmlns:a16="http://schemas.microsoft.com/office/drawing/2014/main" id="{9B31E74A-D4F9-427E-A544-FEC426092AAB}"/>
            </a:ext>
          </a:extLst>
        </xdr:cNvPr>
        <xdr:cNvSpPr/>
      </xdr:nvSpPr>
      <xdr:spPr>
        <a:xfrm>
          <a:off x="1552194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a:extLst>
            <a:ext uri="{FF2B5EF4-FFF2-40B4-BE49-F238E27FC236}">
              <a16:creationId xmlns:a16="http://schemas.microsoft.com/office/drawing/2014/main" id="{03C2C269-ED4F-4305-B02A-42ED1C3992B7}"/>
            </a:ext>
          </a:extLst>
        </xdr:cNvPr>
        <xdr:cNvSpPr/>
      </xdr:nvSpPr>
      <xdr:spPr>
        <a:xfrm>
          <a:off x="16863060" y="12900660"/>
          <a:ext cx="1341120" cy="3352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a:extLst>
            <a:ext uri="{FF2B5EF4-FFF2-40B4-BE49-F238E27FC236}">
              <a16:creationId xmlns:a16="http://schemas.microsoft.com/office/drawing/2014/main" id="{8CC118C1-F513-4B19-8EA1-1020027D8666}"/>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a:extLst>
            <a:ext uri="{FF2B5EF4-FFF2-40B4-BE49-F238E27FC236}">
              <a16:creationId xmlns:a16="http://schemas.microsoft.com/office/drawing/2014/main" id="{C7380725-744C-4C86-80AC-673ED9C2E701}"/>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a:extLst>
            <a:ext uri="{FF2B5EF4-FFF2-40B4-BE49-F238E27FC236}">
              <a16:creationId xmlns:a16="http://schemas.microsoft.com/office/drawing/2014/main" id="{390B399E-DF69-4A4A-AB53-ACB5FB59F547}"/>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a:extLst>
            <a:ext uri="{FF2B5EF4-FFF2-40B4-BE49-F238E27FC236}">
              <a16:creationId xmlns:a16="http://schemas.microsoft.com/office/drawing/2014/main" id="{D3C9F833-FF07-4414-8E1E-D06C9FEF5C12}"/>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a:extLst>
            <a:ext uri="{FF2B5EF4-FFF2-40B4-BE49-F238E27FC236}">
              <a16:creationId xmlns:a16="http://schemas.microsoft.com/office/drawing/2014/main" id="{45FFEC89-58D6-4624-BF1E-3CC761A8B8E8}"/>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a:extLst>
            <a:ext uri="{FF2B5EF4-FFF2-40B4-BE49-F238E27FC236}">
              <a16:creationId xmlns:a16="http://schemas.microsoft.com/office/drawing/2014/main" id="{828FF07E-12A9-491B-88DB-774A65E6B848}"/>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a:extLst>
            <a:ext uri="{FF2B5EF4-FFF2-40B4-BE49-F238E27FC236}">
              <a16:creationId xmlns:a16="http://schemas.microsoft.com/office/drawing/2014/main" id="{06F28D51-91C8-4D6F-BD23-B17EA15671FE}"/>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a:extLst>
            <a:ext uri="{FF2B5EF4-FFF2-40B4-BE49-F238E27FC236}">
              <a16:creationId xmlns:a16="http://schemas.microsoft.com/office/drawing/2014/main" id="{058F4B86-8024-43D5-BB18-984969A709F2}"/>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a:extLst>
            <a:ext uri="{FF2B5EF4-FFF2-40B4-BE49-F238E27FC236}">
              <a16:creationId xmlns:a16="http://schemas.microsoft.com/office/drawing/2014/main" id="{37D40125-9BAA-464A-989D-55235DE2D16A}"/>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a:extLst>
            <a:ext uri="{FF2B5EF4-FFF2-40B4-BE49-F238E27FC236}">
              <a16:creationId xmlns:a16="http://schemas.microsoft.com/office/drawing/2014/main" id="{300BBA81-8819-40BD-9C1D-C44C198C35F2}"/>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2,867
2,865
34.69
4,228,134
4,121,298
106,836
1,851,359
3,314,491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a:extLst>
            <a:ext uri="{FF2B5EF4-FFF2-40B4-BE49-F238E27FC236}">
              <a16:creationId xmlns:a16="http://schemas.microsoft.com/office/drawing/2014/main" id="{4F87FA43-5BFA-4C04-8B39-CE219E4A3A1B}"/>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a:extLst>
            <a:ext uri="{FF2B5EF4-FFF2-40B4-BE49-F238E27FC236}">
              <a16:creationId xmlns:a16="http://schemas.microsoft.com/office/drawing/2014/main" id="{0A939C82-AE4D-4E5A-B7B0-C1A3B577EA84}"/>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a:extLst>
            <a:ext uri="{FF2B5EF4-FFF2-40B4-BE49-F238E27FC236}">
              <a16:creationId xmlns:a16="http://schemas.microsoft.com/office/drawing/2014/main" id="{D0F480F3-5941-453D-9B35-00CDA977F347}"/>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a:extLst>
            <a:ext uri="{FF2B5EF4-FFF2-40B4-BE49-F238E27FC236}">
              <a16:creationId xmlns:a16="http://schemas.microsoft.com/office/drawing/2014/main" id="{2A4C6ADD-C65E-4382-8D7D-D8DFB0A2E3F8}"/>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a:extLst>
            <a:ext uri="{FF2B5EF4-FFF2-40B4-BE49-F238E27FC236}">
              <a16:creationId xmlns:a16="http://schemas.microsoft.com/office/drawing/2014/main" id="{69C83567-25B7-4292-BDFE-CCE513C91CCA}"/>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a:extLst>
            <a:ext uri="{FF2B5EF4-FFF2-40B4-BE49-F238E27FC236}">
              <a16:creationId xmlns:a16="http://schemas.microsoft.com/office/drawing/2014/main" id="{562CB6C8-63A7-4934-BB09-089A8DCAEC83}"/>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a:extLst>
            <a:ext uri="{FF2B5EF4-FFF2-40B4-BE49-F238E27FC236}">
              <a16:creationId xmlns:a16="http://schemas.microsoft.com/office/drawing/2014/main" id="{E81318FC-2B29-457C-9C0E-82515B5A9A44}"/>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a:extLst>
            <a:ext uri="{FF2B5EF4-FFF2-40B4-BE49-F238E27FC236}">
              <a16:creationId xmlns:a16="http://schemas.microsoft.com/office/drawing/2014/main" id="{3B0953FD-056D-4DC6-9347-338C87396DFA}"/>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a:extLst>
            <a:ext uri="{FF2B5EF4-FFF2-40B4-BE49-F238E27FC236}">
              <a16:creationId xmlns:a16="http://schemas.microsoft.com/office/drawing/2014/main" id="{1151817C-D9A2-4119-B623-D9A51D9674B4}"/>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a:extLst>
            <a:ext uri="{FF2B5EF4-FFF2-40B4-BE49-F238E27FC236}">
              <a16:creationId xmlns:a16="http://schemas.microsoft.com/office/drawing/2014/main" id="{9EBAB18D-5160-470B-B485-1EF9129B548E}"/>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a:extLst>
            <a:ext uri="{FF2B5EF4-FFF2-40B4-BE49-F238E27FC236}">
              <a16:creationId xmlns:a16="http://schemas.microsoft.com/office/drawing/2014/main" id="{F95CC94F-CE04-46DB-B547-39F1398BD5C2}"/>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a:extLst>
            <a:ext uri="{FF2B5EF4-FFF2-40B4-BE49-F238E27FC236}">
              <a16:creationId xmlns:a16="http://schemas.microsoft.com/office/drawing/2014/main" id="{E171B33B-512F-4A6A-9AD8-BA9C8C881BAC}"/>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a:extLst>
            <a:ext uri="{FF2B5EF4-FFF2-40B4-BE49-F238E27FC236}">
              <a16:creationId xmlns:a16="http://schemas.microsoft.com/office/drawing/2014/main" id="{9050E263-2BC2-4893-91AD-081E0CCA2533}"/>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a:extLst>
            <a:ext uri="{FF2B5EF4-FFF2-40B4-BE49-F238E27FC236}">
              <a16:creationId xmlns:a16="http://schemas.microsoft.com/office/drawing/2014/main" id="{F93FBA9D-7626-44EB-A36E-960FE09599BB}"/>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a:extLst>
            <a:ext uri="{FF2B5EF4-FFF2-40B4-BE49-F238E27FC236}">
              <a16:creationId xmlns:a16="http://schemas.microsoft.com/office/drawing/2014/main" id="{3BAEF7BE-878A-44D5-BDF8-9B4A5227B85D}"/>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a:extLst>
            <a:ext uri="{FF2B5EF4-FFF2-40B4-BE49-F238E27FC236}">
              <a16:creationId xmlns:a16="http://schemas.microsoft.com/office/drawing/2014/main" id="{310E96BA-918D-474C-AC09-73EC80BE2867}"/>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a:extLst>
            <a:ext uri="{FF2B5EF4-FFF2-40B4-BE49-F238E27FC236}">
              <a16:creationId xmlns:a16="http://schemas.microsoft.com/office/drawing/2014/main" id="{DE298D67-6801-45F0-9EAE-00471424039B}"/>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a:extLst>
            <a:ext uri="{FF2B5EF4-FFF2-40B4-BE49-F238E27FC236}">
              <a16:creationId xmlns:a16="http://schemas.microsoft.com/office/drawing/2014/main" id="{38389E00-F9A1-4471-93E9-C0EAAD0C9D5E}"/>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a:extLst>
            <a:ext uri="{FF2B5EF4-FFF2-40B4-BE49-F238E27FC236}">
              <a16:creationId xmlns:a16="http://schemas.microsoft.com/office/drawing/2014/main" id="{5C99EB60-1BE8-4046-986A-9910418F9B8D}"/>
            </a:ext>
          </a:extLst>
        </xdr:cNvPr>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a:extLst>
            <a:ext uri="{FF2B5EF4-FFF2-40B4-BE49-F238E27FC236}">
              <a16:creationId xmlns:a16="http://schemas.microsoft.com/office/drawing/2014/main" id="{84D4FE70-D027-4324-865B-BE2981279C82}"/>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a:extLst>
            <a:ext uri="{FF2B5EF4-FFF2-40B4-BE49-F238E27FC236}">
              <a16:creationId xmlns:a16="http://schemas.microsoft.com/office/drawing/2014/main" id="{E5CCB9CF-C65F-4DB5-8B5C-CBAA9865194B}"/>
            </a:ext>
          </a:extLst>
        </xdr:cNvPr>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a:extLst>
            <a:ext uri="{FF2B5EF4-FFF2-40B4-BE49-F238E27FC236}">
              <a16:creationId xmlns:a16="http://schemas.microsoft.com/office/drawing/2014/main" id="{2D8025B9-4D0E-4EA8-B52C-5AB4E213D120}"/>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a:extLst>
            <a:ext uri="{FF2B5EF4-FFF2-40B4-BE49-F238E27FC236}">
              <a16:creationId xmlns:a16="http://schemas.microsoft.com/office/drawing/2014/main" id="{0DA8B254-6339-48F7-B055-F83555437762}"/>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a:extLst>
            <a:ext uri="{FF2B5EF4-FFF2-40B4-BE49-F238E27FC236}">
              <a16:creationId xmlns:a16="http://schemas.microsoft.com/office/drawing/2014/main" id="{827D23B6-EC4C-4631-A633-22F77AF7708E}"/>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a:extLst>
            <a:ext uri="{FF2B5EF4-FFF2-40B4-BE49-F238E27FC236}">
              <a16:creationId xmlns:a16="http://schemas.microsoft.com/office/drawing/2014/main" id="{0139A175-927D-4750-A644-4B7EB2F819DC}"/>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a:extLst>
            <a:ext uri="{FF2B5EF4-FFF2-40B4-BE49-F238E27FC236}">
              <a16:creationId xmlns:a16="http://schemas.microsoft.com/office/drawing/2014/main" id="{4E36BEDD-EB93-4D9F-B5A4-8B4EA7107E43}"/>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a:extLst>
            <a:ext uri="{FF2B5EF4-FFF2-40B4-BE49-F238E27FC236}">
              <a16:creationId xmlns:a16="http://schemas.microsoft.com/office/drawing/2014/main" id="{0CE045CD-F694-477A-94DB-5DF1DC6141F0}"/>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a:extLst>
            <a:ext uri="{FF2B5EF4-FFF2-40B4-BE49-F238E27FC236}">
              <a16:creationId xmlns:a16="http://schemas.microsoft.com/office/drawing/2014/main" id="{AE4DB04F-AD04-4526-BC0A-8B083220AD70}"/>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a:extLst>
            <a:ext uri="{FF2B5EF4-FFF2-40B4-BE49-F238E27FC236}">
              <a16:creationId xmlns:a16="http://schemas.microsoft.com/office/drawing/2014/main" id="{8319A1DB-C816-47AA-B486-9CE38CD7DE05}"/>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a:extLst>
            <a:ext uri="{FF2B5EF4-FFF2-40B4-BE49-F238E27FC236}">
              <a16:creationId xmlns:a16="http://schemas.microsoft.com/office/drawing/2014/main" id="{F4F21A54-89C6-4471-A1E3-EA3176E31385}"/>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a:extLst>
            <a:ext uri="{FF2B5EF4-FFF2-40B4-BE49-F238E27FC236}">
              <a16:creationId xmlns:a16="http://schemas.microsoft.com/office/drawing/2014/main" id="{DF522EF8-B863-4AF7-A640-D955B121AC80}"/>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a:extLst>
            <a:ext uri="{FF2B5EF4-FFF2-40B4-BE49-F238E27FC236}">
              <a16:creationId xmlns:a16="http://schemas.microsoft.com/office/drawing/2014/main" id="{3FDA10EE-DBAD-419B-B4FE-001B4014F57E}"/>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a:extLst>
            <a:ext uri="{FF2B5EF4-FFF2-40B4-BE49-F238E27FC236}">
              <a16:creationId xmlns:a16="http://schemas.microsoft.com/office/drawing/2014/main" id="{C7AF5F05-1921-4D62-BDC6-FFDCD16A7CBE}"/>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a:extLst>
            <a:ext uri="{FF2B5EF4-FFF2-40B4-BE49-F238E27FC236}">
              <a16:creationId xmlns:a16="http://schemas.microsoft.com/office/drawing/2014/main" id="{FDC1BCE3-044A-4F25-B677-0745F512F34F}"/>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近年、総合文化センターの建設や、上関中学校建て替えがあり全国平均を下回っている。しばらく上昇傾向が続くが、令和３年度の新庁舎建設により有形固定資産減価償却率が再低下するものと考えられる。</a:t>
          </a:r>
        </a:p>
      </xdr:txBody>
    </xdr:sp>
    <xdr:clientData/>
  </xdr:twoCellAnchor>
  <xdr:oneCellAnchor>
    <xdr:from>
      <xdr:col>4</xdr:col>
      <xdr:colOff>174625</xdr:colOff>
      <xdr:row>23</xdr:row>
      <xdr:rowOff>47625</xdr:rowOff>
    </xdr:from>
    <xdr:ext cx="349839" cy="225703"/>
    <xdr:sp macro="" textlink="">
      <xdr:nvSpPr>
        <xdr:cNvPr id="56" name="テキスト ボックス 55">
          <a:extLst>
            <a:ext uri="{FF2B5EF4-FFF2-40B4-BE49-F238E27FC236}">
              <a16:creationId xmlns:a16="http://schemas.microsoft.com/office/drawing/2014/main" id="{10AAC1FA-67ED-4767-83E2-8B66C771ADC4}"/>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a:extLst>
            <a:ext uri="{FF2B5EF4-FFF2-40B4-BE49-F238E27FC236}">
              <a16:creationId xmlns:a16="http://schemas.microsoft.com/office/drawing/2014/main" id="{88507545-65F8-453B-8B45-8DB21A419849}"/>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8" name="テキスト ボックス 57">
          <a:extLst>
            <a:ext uri="{FF2B5EF4-FFF2-40B4-BE49-F238E27FC236}">
              <a16:creationId xmlns:a16="http://schemas.microsoft.com/office/drawing/2014/main" id="{A1E6099F-744E-4370-B8AB-E59FC4A0F832}"/>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a:extLst>
            <a:ext uri="{FF2B5EF4-FFF2-40B4-BE49-F238E27FC236}">
              <a16:creationId xmlns:a16="http://schemas.microsoft.com/office/drawing/2014/main" id="{A357222D-7112-4D32-8B10-E00E7BD7FA93}"/>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a:extLst>
            <a:ext uri="{FF2B5EF4-FFF2-40B4-BE49-F238E27FC236}">
              <a16:creationId xmlns:a16="http://schemas.microsoft.com/office/drawing/2014/main" id="{745DE35D-02FF-411A-967C-D04B290FA44A}"/>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a:extLst>
            <a:ext uri="{FF2B5EF4-FFF2-40B4-BE49-F238E27FC236}">
              <a16:creationId xmlns:a16="http://schemas.microsoft.com/office/drawing/2014/main" id="{636DA988-BE05-4B99-9A0D-75E345C7807A}"/>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a:extLst>
            <a:ext uri="{FF2B5EF4-FFF2-40B4-BE49-F238E27FC236}">
              <a16:creationId xmlns:a16="http://schemas.microsoft.com/office/drawing/2014/main" id="{DE2658E0-F37A-47D8-8666-B63891907915}"/>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a:extLst>
            <a:ext uri="{FF2B5EF4-FFF2-40B4-BE49-F238E27FC236}">
              <a16:creationId xmlns:a16="http://schemas.microsoft.com/office/drawing/2014/main" id="{C0D7756E-830C-4FC9-9B4C-484B10BB535D}"/>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a:extLst>
            <a:ext uri="{FF2B5EF4-FFF2-40B4-BE49-F238E27FC236}">
              <a16:creationId xmlns:a16="http://schemas.microsoft.com/office/drawing/2014/main" id="{710EC9BE-7909-43D9-A62F-9F4BBB8590F0}"/>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a:extLst>
            <a:ext uri="{FF2B5EF4-FFF2-40B4-BE49-F238E27FC236}">
              <a16:creationId xmlns:a16="http://schemas.microsoft.com/office/drawing/2014/main" id="{2EF6CD1E-C21F-4DA6-B3A8-51F8B069041C}"/>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a:extLst>
            <a:ext uri="{FF2B5EF4-FFF2-40B4-BE49-F238E27FC236}">
              <a16:creationId xmlns:a16="http://schemas.microsoft.com/office/drawing/2014/main" id="{38E8C230-53A8-4954-8641-8599E63B5505}"/>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a:extLst>
            <a:ext uri="{FF2B5EF4-FFF2-40B4-BE49-F238E27FC236}">
              <a16:creationId xmlns:a16="http://schemas.microsoft.com/office/drawing/2014/main" id="{CB08A119-90B1-447F-8552-E04489EC936F}"/>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8" name="テキスト ボックス 67">
          <a:extLst>
            <a:ext uri="{FF2B5EF4-FFF2-40B4-BE49-F238E27FC236}">
              <a16:creationId xmlns:a16="http://schemas.microsoft.com/office/drawing/2014/main" id="{A4AC994A-AC58-44D1-BADF-6A5D7AAFDE78}"/>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a:extLst>
            <a:ext uri="{FF2B5EF4-FFF2-40B4-BE49-F238E27FC236}">
              <a16:creationId xmlns:a16="http://schemas.microsoft.com/office/drawing/2014/main" id="{9626E838-585D-4842-B62B-EACD7F5DF404}"/>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0" name="テキスト ボックス 69">
          <a:extLst>
            <a:ext uri="{FF2B5EF4-FFF2-40B4-BE49-F238E27FC236}">
              <a16:creationId xmlns:a16="http://schemas.microsoft.com/office/drawing/2014/main" id="{0ED55480-7DB4-4946-812A-47FB11C6B41B}"/>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a:extLst>
            <a:ext uri="{FF2B5EF4-FFF2-40B4-BE49-F238E27FC236}">
              <a16:creationId xmlns:a16="http://schemas.microsoft.com/office/drawing/2014/main" id="{7A9D2CF8-C0B6-40D0-981B-F92DD073F26F}"/>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157903</xdr:rowOff>
    </xdr:from>
    <xdr:to>
      <xdr:col>23</xdr:col>
      <xdr:colOff>85090</xdr:colOff>
      <xdr:row>34</xdr:row>
      <xdr:rowOff>36195</xdr:rowOff>
    </xdr:to>
    <xdr:cxnSp macro="">
      <xdr:nvCxnSpPr>
        <xdr:cNvPr id="72" name="直線コネクタ 71">
          <a:extLst>
            <a:ext uri="{FF2B5EF4-FFF2-40B4-BE49-F238E27FC236}">
              <a16:creationId xmlns:a16="http://schemas.microsoft.com/office/drawing/2014/main" id="{1D508BB3-90F6-4A65-8A6A-21CB17A308D7}"/>
            </a:ext>
          </a:extLst>
        </xdr:cNvPr>
        <xdr:cNvCxnSpPr/>
      </xdr:nvCxnSpPr>
      <xdr:spPr>
        <a:xfrm flipV="1">
          <a:off x="4206240" y="5103283"/>
          <a:ext cx="1270" cy="1387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73" name="有形固定資産減価償却率最小値テキスト">
          <a:extLst>
            <a:ext uri="{FF2B5EF4-FFF2-40B4-BE49-F238E27FC236}">
              <a16:creationId xmlns:a16="http://schemas.microsoft.com/office/drawing/2014/main" id="{7BCD39BF-3F69-47AC-A9B1-E4012F730CCF}"/>
            </a:ext>
          </a:extLst>
        </xdr:cNvPr>
        <xdr:cNvSpPr txBox="1"/>
      </xdr:nvSpPr>
      <xdr:spPr>
        <a:xfrm>
          <a:off x="4258945"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74" name="直線コネクタ 73">
          <a:extLst>
            <a:ext uri="{FF2B5EF4-FFF2-40B4-BE49-F238E27FC236}">
              <a16:creationId xmlns:a16="http://schemas.microsoft.com/office/drawing/2014/main" id="{841BDA6B-2F28-4F65-9AEC-053DBD5BBB72}"/>
            </a:ext>
          </a:extLst>
        </xdr:cNvPr>
        <xdr:cNvCxnSpPr/>
      </xdr:nvCxnSpPr>
      <xdr:spPr>
        <a:xfrm>
          <a:off x="4119245" y="64903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104580</xdr:rowOff>
    </xdr:from>
    <xdr:ext cx="405111" cy="259045"/>
    <xdr:sp macro="" textlink="">
      <xdr:nvSpPr>
        <xdr:cNvPr id="75" name="有形固定資産減価償却率最大値テキスト">
          <a:extLst>
            <a:ext uri="{FF2B5EF4-FFF2-40B4-BE49-F238E27FC236}">
              <a16:creationId xmlns:a16="http://schemas.microsoft.com/office/drawing/2014/main" id="{0C9D2B0F-F7C7-40AF-A52A-A801CE363C53}"/>
            </a:ext>
          </a:extLst>
        </xdr:cNvPr>
        <xdr:cNvSpPr txBox="1"/>
      </xdr:nvSpPr>
      <xdr:spPr>
        <a:xfrm>
          <a:off x="4258945" y="4882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157903</xdr:rowOff>
    </xdr:from>
    <xdr:to>
      <xdr:col>23</xdr:col>
      <xdr:colOff>174625</xdr:colOff>
      <xdr:row>25</xdr:row>
      <xdr:rowOff>157903</xdr:rowOff>
    </xdr:to>
    <xdr:cxnSp macro="">
      <xdr:nvCxnSpPr>
        <xdr:cNvPr id="76" name="直線コネクタ 75">
          <a:extLst>
            <a:ext uri="{FF2B5EF4-FFF2-40B4-BE49-F238E27FC236}">
              <a16:creationId xmlns:a16="http://schemas.microsoft.com/office/drawing/2014/main" id="{EB8B689F-0DF4-4E00-B395-35E141709414}"/>
            </a:ext>
          </a:extLst>
        </xdr:cNvPr>
        <xdr:cNvCxnSpPr/>
      </xdr:nvCxnSpPr>
      <xdr:spPr>
        <a:xfrm>
          <a:off x="4119245" y="510328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150724</xdr:rowOff>
    </xdr:from>
    <xdr:ext cx="405111" cy="259045"/>
    <xdr:sp macro="" textlink="">
      <xdr:nvSpPr>
        <xdr:cNvPr id="77" name="有形固定資産減価償却率平均値テキスト">
          <a:extLst>
            <a:ext uri="{FF2B5EF4-FFF2-40B4-BE49-F238E27FC236}">
              <a16:creationId xmlns:a16="http://schemas.microsoft.com/office/drawing/2014/main" id="{C272ECD2-71CB-4D12-B5F3-24391091EA71}"/>
            </a:ext>
          </a:extLst>
        </xdr:cNvPr>
        <xdr:cNvSpPr txBox="1"/>
      </xdr:nvSpPr>
      <xdr:spPr>
        <a:xfrm>
          <a:off x="4258945" y="57666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127847</xdr:rowOff>
    </xdr:from>
    <xdr:to>
      <xdr:col>23</xdr:col>
      <xdr:colOff>136525</xdr:colOff>
      <xdr:row>31</xdr:row>
      <xdr:rowOff>57997</xdr:rowOff>
    </xdr:to>
    <xdr:sp macro="" textlink="">
      <xdr:nvSpPr>
        <xdr:cNvPr id="78" name="フローチャート: 判断 77">
          <a:extLst>
            <a:ext uri="{FF2B5EF4-FFF2-40B4-BE49-F238E27FC236}">
              <a16:creationId xmlns:a16="http://schemas.microsoft.com/office/drawing/2014/main" id="{15775E2C-1856-4F0F-A24A-203110084BC7}"/>
            </a:ext>
          </a:extLst>
        </xdr:cNvPr>
        <xdr:cNvSpPr/>
      </xdr:nvSpPr>
      <xdr:spPr>
        <a:xfrm>
          <a:off x="4157345" y="591142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142240</xdr:rowOff>
    </xdr:from>
    <xdr:to>
      <xdr:col>19</xdr:col>
      <xdr:colOff>187325</xdr:colOff>
      <xdr:row>31</xdr:row>
      <xdr:rowOff>72390</xdr:rowOff>
    </xdr:to>
    <xdr:sp macro="" textlink="">
      <xdr:nvSpPr>
        <xdr:cNvPr id="79" name="フローチャート: 判断 78">
          <a:extLst>
            <a:ext uri="{FF2B5EF4-FFF2-40B4-BE49-F238E27FC236}">
              <a16:creationId xmlns:a16="http://schemas.microsoft.com/office/drawing/2014/main" id="{6FC7A488-82ED-46B6-835A-FDED3D0379D4}"/>
            </a:ext>
          </a:extLst>
        </xdr:cNvPr>
        <xdr:cNvSpPr/>
      </xdr:nvSpPr>
      <xdr:spPr>
        <a:xfrm>
          <a:off x="3537585" y="59258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171027</xdr:rowOff>
    </xdr:from>
    <xdr:to>
      <xdr:col>15</xdr:col>
      <xdr:colOff>187325</xdr:colOff>
      <xdr:row>31</xdr:row>
      <xdr:rowOff>101177</xdr:rowOff>
    </xdr:to>
    <xdr:sp macro="" textlink="">
      <xdr:nvSpPr>
        <xdr:cNvPr id="80" name="フローチャート: 判断 79">
          <a:extLst>
            <a:ext uri="{FF2B5EF4-FFF2-40B4-BE49-F238E27FC236}">
              <a16:creationId xmlns:a16="http://schemas.microsoft.com/office/drawing/2014/main" id="{60B10CF1-D11B-483C-A6D4-B5713D9EC833}"/>
            </a:ext>
          </a:extLst>
        </xdr:cNvPr>
        <xdr:cNvSpPr/>
      </xdr:nvSpPr>
      <xdr:spPr>
        <a:xfrm>
          <a:off x="2867025" y="595460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EBE9FFAD-2906-4FF5-A7E1-CBDD2C5E21E6}"/>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6D269774-4B61-4174-A66D-78B296DB70FA}"/>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1C84AF6F-6D04-4364-A377-B5CA293867BB}"/>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CECD5FCD-F8DB-4542-A2D3-656778D00EA4}"/>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8A207C00-BB13-4976-BEE7-44DD058A6A4C}"/>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82338</xdr:rowOff>
    </xdr:from>
    <xdr:to>
      <xdr:col>23</xdr:col>
      <xdr:colOff>136525</xdr:colOff>
      <xdr:row>32</xdr:row>
      <xdr:rowOff>12488</xdr:rowOff>
    </xdr:to>
    <xdr:sp macro="" textlink="">
      <xdr:nvSpPr>
        <xdr:cNvPr id="86" name="楕円 85">
          <a:extLst>
            <a:ext uri="{FF2B5EF4-FFF2-40B4-BE49-F238E27FC236}">
              <a16:creationId xmlns:a16="http://schemas.microsoft.com/office/drawing/2014/main" id="{97EDE694-47A9-45F0-935E-0B8625818B8E}"/>
            </a:ext>
          </a:extLst>
        </xdr:cNvPr>
        <xdr:cNvSpPr/>
      </xdr:nvSpPr>
      <xdr:spPr>
        <a:xfrm>
          <a:off x="4157345" y="6033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31</xdr:row>
      <xdr:rowOff>60765</xdr:rowOff>
    </xdr:from>
    <xdr:ext cx="405111" cy="259045"/>
    <xdr:sp macro="" textlink="">
      <xdr:nvSpPr>
        <xdr:cNvPr id="87" name="有形固定資産減価償却率該当値テキスト">
          <a:extLst>
            <a:ext uri="{FF2B5EF4-FFF2-40B4-BE49-F238E27FC236}">
              <a16:creationId xmlns:a16="http://schemas.microsoft.com/office/drawing/2014/main" id="{CF7A0D92-06C6-4DDE-8034-F611F90875C3}"/>
            </a:ext>
          </a:extLst>
        </xdr:cNvPr>
        <xdr:cNvSpPr txBox="1"/>
      </xdr:nvSpPr>
      <xdr:spPr>
        <a:xfrm>
          <a:off x="4258945" y="6011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132715</xdr:rowOff>
    </xdr:from>
    <xdr:to>
      <xdr:col>19</xdr:col>
      <xdr:colOff>187325</xdr:colOff>
      <xdr:row>32</xdr:row>
      <xdr:rowOff>62865</xdr:rowOff>
    </xdr:to>
    <xdr:sp macro="" textlink="">
      <xdr:nvSpPr>
        <xdr:cNvPr id="88" name="楕円 87">
          <a:extLst>
            <a:ext uri="{FF2B5EF4-FFF2-40B4-BE49-F238E27FC236}">
              <a16:creationId xmlns:a16="http://schemas.microsoft.com/office/drawing/2014/main" id="{BB366076-113B-481D-98F7-E7AD0D7BEF85}"/>
            </a:ext>
          </a:extLst>
        </xdr:cNvPr>
        <xdr:cNvSpPr/>
      </xdr:nvSpPr>
      <xdr:spPr>
        <a:xfrm>
          <a:off x="3537585" y="608393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31</xdr:row>
      <xdr:rowOff>133138</xdr:rowOff>
    </xdr:from>
    <xdr:to>
      <xdr:col>23</xdr:col>
      <xdr:colOff>85725</xdr:colOff>
      <xdr:row>32</xdr:row>
      <xdr:rowOff>12065</xdr:rowOff>
    </xdr:to>
    <xdr:cxnSp macro="">
      <xdr:nvCxnSpPr>
        <xdr:cNvPr id="89" name="直線コネクタ 88">
          <a:extLst>
            <a:ext uri="{FF2B5EF4-FFF2-40B4-BE49-F238E27FC236}">
              <a16:creationId xmlns:a16="http://schemas.microsoft.com/office/drawing/2014/main" id="{100B4F16-9355-402C-8B24-F757C83C7BFC}"/>
            </a:ext>
          </a:extLst>
        </xdr:cNvPr>
        <xdr:cNvCxnSpPr/>
      </xdr:nvCxnSpPr>
      <xdr:spPr>
        <a:xfrm flipV="1">
          <a:off x="3588385" y="6084358"/>
          <a:ext cx="619760" cy="46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15240</xdr:rowOff>
    </xdr:from>
    <xdr:to>
      <xdr:col>15</xdr:col>
      <xdr:colOff>187325</xdr:colOff>
      <xdr:row>32</xdr:row>
      <xdr:rowOff>116840</xdr:rowOff>
    </xdr:to>
    <xdr:sp macro="" textlink="">
      <xdr:nvSpPr>
        <xdr:cNvPr id="90" name="楕円 89">
          <a:extLst>
            <a:ext uri="{FF2B5EF4-FFF2-40B4-BE49-F238E27FC236}">
              <a16:creationId xmlns:a16="http://schemas.microsoft.com/office/drawing/2014/main" id="{4B560216-8C0D-4B59-A8D4-2D8B7FB009A4}"/>
            </a:ext>
          </a:extLst>
        </xdr:cNvPr>
        <xdr:cNvSpPr/>
      </xdr:nvSpPr>
      <xdr:spPr>
        <a:xfrm>
          <a:off x="2867025" y="61341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12065</xdr:rowOff>
    </xdr:from>
    <xdr:to>
      <xdr:col>19</xdr:col>
      <xdr:colOff>136525</xdr:colOff>
      <xdr:row>32</xdr:row>
      <xdr:rowOff>66040</xdr:rowOff>
    </xdr:to>
    <xdr:cxnSp macro="">
      <xdr:nvCxnSpPr>
        <xdr:cNvPr id="91" name="直線コネクタ 90">
          <a:extLst>
            <a:ext uri="{FF2B5EF4-FFF2-40B4-BE49-F238E27FC236}">
              <a16:creationId xmlns:a16="http://schemas.microsoft.com/office/drawing/2014/main" id="{0563D79C-9392-47CA-8362-0EC9D3815E98}"/>
            </a:ext>
          </a:extLst>
        </xdr:cNvPr>
        <xdr:cNvCxnSpPr/>
      </xdr:nvCxnSpPr>
      <xdr:spPr>
        <a:xfrm flipV="1">
          <a:off x="2917825" y="6130925"/>
          <a:ext cx="670560" cy="5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88917</xdr:rowOff>
    </xdr:from>
    <xdr:ext cx="405111" cy="259045"/>
    <xdr:sp macro="" textlink="">
      <xdr:nvSpPr>
        <xdr:cNvPr id="92" name="n_1aveValue有形固定資産減価償却率">
          <a:extLst>
            <a:ext uri="{FF2B5EF4-FFF2-40B4-BE49-F238E27FC236}">
              <a16:creationId xmlns:a16="http://schemas.microsoft.com/office/drawing/2014/main" id="{F98D779D-2F24-4A2A-91F7-B0C4D5328661}"/>
            </a:ext>
          </a:extLst>
        </xdr:cNvPr>
        <xdr:cNvSpPr txBox="1"/>
      </xdr:nvSpPr>
      <xdr:spPr>
        <a:xfrm>
          <a:off x="3395989" y="5704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117704</xdr:rowOff>
    </xdr:from>
    <xdr:ext cx="405111" cy="259045"/>
    <xdr:sp macro="" textlink="">
      <xdr:nvSpPr>
        <xdr:cNvPr id="93" name="n_2aveValue有形固定資産減価償却率">
          <a:extLst>
            <a:ext uri="{FF2B5EF4-FFF2-40B4-BE49-F238E27FC236}">
              <a16:creationId xmlns:a16="http://schemas.microsoft.com/office/drawing/2014/main" id="{3E965E55-863C-4AFA-9837-61C87D33ECB6}"/>
            </a:ext>
          </a:extLst>
        </xdr:cNvPr>
        <xdr:cNvSpPr txBox="1"/>
      </xdr:nvSpPr>
      <xdr:spPr>
        <a:xfrm>
          <a:off x="2738129" y="5733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53992</xdr:rowOff>
    </xdr:from>
    <xdr:ext cx="405111" cy="259045"/>
    <xdr:sp macro="" textlink="">
      <xdr:nvSpPr>
        <xdr:cNvPr id="94" name="n_1mainValue有形固定資産減価償却率">
          <a:extLst>
            <a:ext uri="{FF2B5EF4-FFF2-40B4-BE49-F238E27FC236}">
              <a16:creationId xmlns:a16="http://schemas.microsoft.com/office/drawing/2014/main" id="{7EDA5F5E-9865-4494-8D56-5BA9CA207978}"/>
            </a:ext>
          </a:extLst>
        </xdr:cNvPr>
        <xdr:cNvSpPr txBox="1"/>
      </xdr:nvSpPr>
      <xdr:spPr>
        <a:xfrm>
          <a:off x="3395989"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107967</xdr:rowOff>
    </xdr:from>
    <xdr:ext cx="405111" cy="259045"/>
    <xdr:sp macro="" textlink="">
      <xdr:nvSpPr>
        <xdr:cNvPr id="95" name="n_2mainValue有形固定資産減価償却率">
          <a:extLst>
            <a:ext uri="{FF2B5EF4-FFF2-40B4-BE49-F238E27FC236}">
              <a16:creationId xmlns:a16="http://schemas.microsoft.com/office/drawing/2014/main" id="{E20C13A9-2AFB-4FC8-93C7-A50D43CA4A4B}"/>
            </a:ext>
          </a:extLst>
        </xdr:cNvPr>
        <xdr:cNvSpPr txBox="1"/>
      </xdr:nvSpPr>
      <xdr:spPr>
        <a:xfrm>
          <a:off x="2738129" y="6226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a:extLst>
            <a:ext uri="{FF2B5EF4-FFF2-40B4-BE49-F238E27FC236}">
              <a16:creationId xmlns:a16="http://schemas.microsoft.com/office/drawing/2014/main" id="{70D79BFA-4FB1-4799-9036-48C2923DD338}"/>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a:extLst>
            <a:ext uri="{FF2B5EF4-FFF2-40B4-BE49-F238E27FC236}">
              <a16:creationId xmlns:a16="http://schemas.microsoft.com/office/drawing/2014/main" id="{5F6CD6EF-06D8-4DA8-B597-77CD541CFBFF}"/>
            </a:ext>
          </a:extLst>
        </xdr:cNvPr>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a:extLst>
            <a:ext uri="{FF2B5EF4-FFF2-40B4-BE49-F238E27FC236}">
              <a16:creationId xmlns:a16="http://schemas.microsoft.com/office/drawing/2014/main" id="{975F6638-30A6-4758-BA5D-A1208B19C85B}"/>
            </a:ext>
          </a:extLst>
        </xdr:cNvPr>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a:extLst>
            <a:ext uri="{FF2B5EF4-FFF2-40B4-BE49-F238E27FC236}">
              <a16:creationId xmlns:a16="http://schemas.microsoft.com/office/drawing/2014/main" id="{6DDF7553-7561-4F32-A926-3FE36D151C30}"/>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a:extLst>
            <a:ext uri="{FF2B5EF4-FFF2-40B4-BE49-F238E27FC236}">
              <a16:creationId xmlns:a16="http://schemas.microsoft.com/office/drawing/2014/main" id="{0672AE64-1699-435C-8870-7430025B0D0B}"/>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a:extLst>
            <a:ext uri="{FF2B5EF4-FFF2-40B4-BE49-F238E27FC236}">
              <a16:creationId xmlns:a16="http://schemas.microsoft.com/office/drawing/2014/main" id="{F63E30B2-68FF-4531-A7FF-8E3812B8F250}"/>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a:extLst>
            <a:ext uri="{FF2B5EF4-FFF2-40B4-BE49-F238E27FC236}">
              <a16:creationId xmlns:a16="http://schemas.microsoft.com/office/drawing/2014/main" id="{4E197393-7342-419A-964C-14DC0B3EEDC2}"/>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a:extLst>
            <a:ext uri="{FF2B5EF4-FFF2-40B4-BE49-F238E27FC236}">
              <a16:creationId xmlns:a16="http://schemas.microsoft.com/office/drawing/2014/main" id="{957720A5-31DA-43AB-94D7-5C99A6D83B2A}"/>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a:extLst>
            <a:ext uri="{FF2B5EF4-FFF2-40B4-BE49-F238E27FC236}">
              <a16:creationId xmlns:a16="http://schemas.microsoft.com/office/drawing/2014/main" id="{B71EB0BD-C12A-4A6B-A4FA-807642C07F63}"/>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a:extLst>
            <a:ext uri="{FF2B5EF4-FFF2-40B4-BE49-F238E27FC236}">
              <a16:creationId xmlns:a16="http://schemas.microsoft.com/office/drawing/2014/main" id="{C836FCB8-BC6A-4B68-A7D0-64A12B22BA28}"/>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a:extLst>
            <a:ext uri="{FF2B5EF4-FFF2-40B4-BE49-F238E27FC236}">
              <a16:creationId xmlns:a16="http://schemas.microsoft.com/office/drawing/2014/main" id="{8122CFFA-5E41-4957-8B51-52069678BC9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a:extLst>
            <a:ext uri="{FF2B5EF4-FFF2-40B4-BE49-F238E27FC236}">
              <a16:creationId xmlns:a16="http://schemas.microsoft.com/office/drawing/2014/main" id="{B1CE2990-361C-48A9-B46D-D62C98F5287E}"/>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a:extLst>
            <a:ext uri="{FF2B5EF4-FFF2-40B4-BE49-F238E27FC236}">
              <a16:creationId xmlns:a16="http://schemas.microsoft.com/office/drawing/2014/main" id="{D1CABC93-28CD-44E5-91C3-016775DFE064}"/>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全国平均・山口県内平均を下回っている。平成</a:t>
          </a:r>
          <a:r>
            <a:rPr kumimoji="1" lang="en-US" altLang="ja-JP" sz="1100">
              <a:latin typeface="ＭＳ Ｐゴシック" panose="020B0600070205080204" pitchFamily="50" charset="-128"/>
              <a:ea typeface="ＭＳ Ｐゴシック" panose="020B0600070205080204" pitchFamily="50" charset="-128"/>
            </a:rPr>
            <a:t>30</a:t>
          </a:r>
          <a:r>
            <a:rPr kumimoji="1" lang="ja-JP" altLang="en-US" sz="1100">
              <a:latin typeface="ＭＳ Ｐゴシック" panose="020B0600070205080204" pitchFamily="50" charset="-128"/>
              <a:ea typeface="ＭＳ Ｐゴシック" panose="020B0600070205080204" pitchFamily="50" charset="-128"/>
            </a:rPr>
            <a:t>年からの新庁舎建設事業へむけて充当可能基金を確保していたことが理由の一つである。当該事業が始まれば、充当可能基金の取崩しが増え債務償還可能年数がやや上昇すると見込まれる。今後も数値が上昇しないよう業務支出を削減することに努めたい。</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9" name="テキスト ボックス 108">
          <a:extLst>
            <a:ext uri="{FF2B5EF4-FFF2-40B4-BE49-F238E27FC236}">
              <a16:creationId xmlns:a16="http://schemas.microsoft.com/office/drawing/2014/main" id="{1A30F899-CA1B-4C63-8071-6D1D4AA9998B}"/>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a:extLst>
            <a:ext uri="{FF2B5EF4-FFF2-40B4-BE49-F238E27FC236}">
              <a16:creationId xmlns:a16="http://schemas.microsoft.com/office/drawing/2014/main" id="{4A95776F-F5DC-4DD0-9A9D-954D4E53505A}"/>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11" name="直線コネクタ 110">
          <a:extLst>
            <a:ext uri="{FF2B5EF4-FFF2-40B4-BE49-F238E27FC236}">
              <a16:creationId xmlns:a16="http://schemas.microsoft.com/office/drawing/2014/main" id="{EE06F12F-7400-4823-A67B-48E02E69E1BC}"/>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12" name="テキスト ボックス 111">
          <a:extLst>
            <a:ext uri="{FF2B5EF4-FFF2-40B4-BE49-F238E27FC236}">
              <a16:creationId xmlns:a16="http://schemas.microsoft.com/office/drawing/2014/main" id="{D0596928-5BCB-4ACE-8E5C-37602D3515FB}"/>
            </a:ext>
          </a:extLst>
        </xdr:cNvPr>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3" name="直線コネクタ 112">
          <a:extLst>
            <a:ext uri="{FF2B5EF4-FFF2-40B4-BE49-F238E27FC236}">
              <a16:creationId xmlns:a16="http://schemas.microsoft.com/office/drawing/2014/main" id="{D862C992-5032-4B3F-81FF-D2D5F6833BD8}"/>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14" name="テキスト ボックス 113">
          <a:extLst>
            <a:ext uri="{FF2B5EF4-FFF2-40B4-BE49-F238E27FC236}">
              <a16:creationId xmlns:a16="http://schemas.microsoft.com/office/drawing/2014/main" id="{18864294-D156-47FE-B13F-3DF56228076A}"/>
            </a:ext>
          </a:extLst>
        </xdr:cNvPr>
        <xdr:cNvSpPr txBox="1"/>
      </xdr:nvSpPr>
      <xdr:spPr>
        <a:xfrm>
          <a:off x="9645528" y="62622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5" name="直線コネクタ 114">
          <a:extLst>
            <a:ext uri="{FF2B5EF4-FFF2-40B4-BE49-F238E27FC236}">
              <a16:creationId xmlns:a16="http://schemas.microsoft.com/office/drawing/2014/main" id="{49E2BC87-4683-40D7-8447-193F382E2B92}"/>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16" name="テキスト ボックス 115">
          <a:extLst>
            <a:ext uri="{FF2B5EF4-FFF2-40B4-BE49-F238E27FC236}">
              <a16:creationId xmlns:a16="http://schemas.microsoft.com/office/drawing/2014/main" id="{0966BD78-0EF0-4B4E-A79D-304B072B0E07}"/>
            </a:ext>
          </a:extLst>
        </xdr:cNvPr>
        <xdr:cNvSpPr txBox="1"/>
      </xdr:nvSpPr>
      <xdr:spPr>
        <a:xfrm>
          <a:off x="9645528" y="595765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7" name="直線コネクタ 116">
          <a:extLst>
            <a:ext uri="{FF2B5EF4-FFF2-40B4-BE49-F238E27FC236}">
              <a16:creationId xmlns:a16="http://schemas.microsoft.com/office/drawing/2014/main" id="{7B449A41-35B2-4187-9892-85C280FCA598}"/>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18" name="テキスト ボックス 117">
          <a:extLst>
            <a:ext uri="{FF2B5EF4-FFF2-40B4-BE49-F238E27FC236}">
              <a16:creationId xmlns:a16="http://schemas.microsoft.com/office/drawing/2014/main" id="{59157090-093D-418B-8BAD-33F60BD387B4}"/>
            </a:ext>
          </a:extLst>
        </xdr:cNvPr>
        <xdr:cNvSpPr txBox="1"/>
      </xdr:nvSpPr>
      <xdr:spPr>
        <a:xfrm>
          <a:off x="9645528" y="565685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9" name="直線コネクタ 118">
          <a:extLst>
            <a:ext uri="{FF2B5EF4-FFF2-40B4-BE49-F238E27FC236}">
              <a16:creationId xmlns:a16="http://schemas.microsoft.com/office/drawing/2014/main" id="{4988292D-36AC-4471-9B4B-F44400BC5C05}"/>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20" name="テキスト ボックス 119">
          <a:extLst>
            <a:ext uri="{FF2B5EF4-FFF2-40B4-BE49-F238E27FC236}">
              <a16:creationId xmlns:a16="http://schemas.microsoft.com/office/drawing/2014/main" id="{995B57EF-D457-4D53-AB9A-FD1206C603EB}"/>
            </a:ext>
          </a:extLst>
        </xdr:cNvPr>
        <xdr:cNvSpPr txBox="1"/>
      </xdr:nvSpPr>
      <xdr:spPr>
        <a:xfrm>
          <a:off x="9645528" y="5356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1" name="直線コネクタ 120">
          <a:extLst>
            <a:ext uri="{FF2B5EF4-FFF2-40B4-BE49-F238E27FC236}">
              <a16:creationId xmlns:a16="http://schemas.microsoft.com/office/drawing/2014/main" id="{4768209B-C4FB-4E07-AC86-06C8DF0A046A}"/>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22" name="テキスト ボックス 121">
          <a:extLst>
            <a:ext uri="{FF2B5EF4-FFF2-40B4-BE49-F238E27FC236}">
              <a16:creationId xmlns:a16="http://schemas.microsoft.com/office/drawing/2014/main" id="{04A8EC5E-F30B-47CC-A827-419046105F6A}"/>
            </a:ext>
          </a:extLst>
        </xdr:cNvPr>
        <xdr:cNvSpPr txBox="1"/>
      </xdr:nvSpPr>
      <xdr:spPr>
        <a:xfrm>
          <a:off x="959423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3" name="直線コネクタ 122">
          <a:extLst>
            <a:ext uri="{FF2B5EF4-FFF2-40B4-BE49-F238E27FC236}">
              <a16:creationId xmlns:a16="http://schemas.microsoft.com/office/drawing/2014/main" id="{4493AD3F-DFDA-4FF1-A4A8-72F15DC7DF54}"/>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4" name="テキスト ボックス 123">
          <a:extLst>
            <a:ext uri="{FF2B5EF4-FFF2-40B4-BE49-F238E27FC236}">
              <a16:creationId xmlns:a16="http://schemas.microsoft.com/office/drawing/2014/main" id="{611183CF-B51F-4342-B37C-4AFCB8790BE5}"/>
            </a:ext>
          </a:extLst>
        </xdr:cNvPr>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5" name="債務償還可能年数グラフ枠">
          <a:extLst>
            <a:ext uri="{FF2B5EF4-FFF2-40B4-BE49-F238E27FC236}">
              <a16:creationId xmlns:a16="http://schemas.microsoft.com/office/drawing/2014/main" id="{7982A0AC-017D-4268-AC82-00C22FA715AB}"/>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124732</xdr:rowOff>
    </xdr:from>
    <xdr:to>
      <xdr:col>76</xdr:col>
      <xdr:colOff>21589</xdr:colOff>
      <xdr:row>35</xdr:row>
      <xdr:rowOff>31297</xdr:rowOff>
    </xdr:to>
    <xdr:cxnSp macro="">
      <xdr:nvCxnSpPr>
        <xdr:cNvPr id="126" name="直線コネクタ 125">
          <a:extLst>
            <a:ext uri="{FF2B5EF4-FFF2-40B4-BE49-F238E27FC236}">
              <a16:creationId xmlns:a16="http://schemas.microsoft.com/office/drawing/2014/main" id="{5E86D67C-A756-42CF-B344-B45306D69874}"/>
            </a:ext>
          </a:extLst>
        </xdr:cNvPr>
        <xdr:cNvCxnSpPr/>
      </xdr:nvCxnSpPr>
      <xdr:spPr>
        <a:xfrm flipV="1">
          <a:off x="13027660" y="5237752"/>
          <a:ext cx="1269" cy="1415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27" name="債務償還可能年数最小値テキスト">
          <a:extLst>
            <a:ext uri="{FF2B5EF4-FFF2-40B4-BE49-F238E27FC236}">
              <a16:creationId xmlns:a16="http://schemas.microsoft.com/office/drawing/2014/main" id="{36B5B6F4-739D-4772-B944-388873398DBC}"/>
            </a:ext>
          </a:extLst>
        </xdr:cNvPr>
        <xdr:cNvSpPr txBox="1"/>
      </xdr:nvSpPr>
      <xdr:spPr>
        <a:xfrm>
          <a:off x="13080365" y="6656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28" name="直線コネクタ 127">
          <a:extLst>
            <a:ext uri="{FF2B5EF4-FFF2-40B4-BE49-F238E27FC236}">
              <a16:creationId xmlns:a16="http://schemas.microsoft.com/office/drawing/2014/main" id="{DF1ECF5D-FE10-419B-828F-857DFE0C15B9}"/>
            </a:ext>
          </a:extLst>
        </xdr:cNvPr>
        <xdr:cNvCxnSpPr/>
      </xdr:nvCxnSpPr>
      <xdr:spPr>
        <a:xfrm>
          <a:off x="12963525" y="6653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71409</xdr:rowOff>
    </xdr:from>
    <xdr:ext cx="340478" cy="259045"/>
    <xdr:sp macro="" textlink="">
      <xdr:nvSpPr>
        <xdr:cNvPr id="129" name="債務償還可能年数最大値テキスト">
          <a:extLst>
            <a:ext uri="{FF2B5EF4-FFF2-40B4-BE49-F238E27FC236}">
              <a16:creationId xmlns:a16="http://schemas.microsoft.com/office/drawing/2014/main" id="{5D790466-0627-479E-9ECF-35835158680E}"/>
            </a:ext>
          </a:extLst>
        </xdr:cNvPr>
        <xdr:cNvSpPr txBox="1"/>
      </xdr:nvSpPr>
      <xdr:spPr>
        <a:xfrm>
          <a:off x="13080365" y="50167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124732</xdr:rowOff>
    </xdr:from>
    <xdr:to>
      <xdr:col>76</xdr:col>
      <xdr:colOff>111125</xdr:colOff>
      <xdr:row>26</xdr:row>
      <xdr:rowOff>124732</xdr:rowOff>
    </xdr:to>
    <xdr:cxnSp macro="">
      <xdr:nvCxnSpPr>
        <xdr:cNvPr id="130" name="直線コネクタ 129">
          <a:extLst>
            <a:ext uri="{FF2B5EF4-FFF2-40B4-BE49-F238E27FC236}">
              <a16:creationId xmlns:a16="http://schemas.microsoft.com/office/drawing/2014/main" id="{07B63A15-031F-447B-A66C-569EBEF865F3}"/>
            </a:ext>
          </a:extLst>
        </xdr:cNvPr>
        <xdr:cNvCxnSpPr/>
      </xdr:nvCxnSpPr>
      <xdr:spPr>
        <a:xfrm>
          <a:off x="12963525" y="5237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56895</xdr:rowOff>
    </xdr:from>
    <xdr:ext cx="340478" cy="259045"/>
    <xdr:sp macro="" textlink="">
      <xdr:nvSpPr>
        <xdr:cNvPr id="131" name="債務償還可能年数平均値テキスト">
          <a:extLst>
            <a:ext uri="{FF2B5EF4-FFF2-40B4-BE49-F238E27FC236}">
              <a16:creationId xmlns:a16="http://schemas.microsoft.com/office/drawing/2014/main" id="{4AE5FEDE-BA78-4134-8E70-5C3641F64650}"/>
            </a:ext>
          </a:extLst>
        </xdr:cNvPr>
        <xdr:cNvSpPr txBox="1"/>
      </xdr:nvSpPr>
      <xdr:spPr>
        <a:xfrm>
          <a:off x="13080365" y="5840475"/>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34018</xdr:rowOff>
    </xdr:from>
    <xdr:to>
      <xdr:col>76</xdr:col>
      <xdr:colOff>73025</xdr:colOff>
      <xdr:row>31</xdr:row>
      <xdr:rowOff>135618</xdr:rowOff>
    </xdr:to>
    <xdr:sp macro="" textlink="">
      <xdr:nvSpPr>
        <xdr:cNvPr id="132" name="フローチャート: 判断 131">
          <a:extLst>
            <a:ext uri="{FF2B5EF4-FFF2-40B4-BE49-F238E27FC236}">
              <a16:creationId xmlns:a16="http://schemas.microsoft.com/office/drawing/2014/main" id="{B2139577-2673-4FF0-AE2A-6CAAF57622DB}"/>
            </a:ext>
          </a:extLst>
        </xdr:cNvPr>
        <xdr:cNvSpPr/>
      </xdr:nvSpPr>
      <xdr:spPr>
        <a:xfrm>
          <a:off x="13001625" y="59852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50ADA1E9-D6FD-4116-A949-2ACA6A6A992B}"/>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C930809D-8733-4CCD-8D01-9602C4C2E487}"/>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468034C3-A513-4391-88B2-6DED073918D2}"/>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6" name="テキスト ボックス 135">
          <a:extLst>
            <a:ext uri="{FF2B5EF4-FFF2-40B4-BE49-F238E27FC236}">
              <a16:creationId xmlns:a16="http://schemas.microsoft.com/office/drawing/2014/main" id="{2FBB3998-1FE7-41A3-BCDE-6BB5C6EAFD0C}"/>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7" name="テキスト ボックス 136">
          <a:extLst>
            <a:ext uri="{FF2B5EF4-FFF2-40B4-BE49-F238E27FC236}">
              <a16:creationId xmlns:a16="http://schemas.microsoft.com/office/drawing/2014/main" id="{4CFE3C97-1564-4A72-A56F-31030A6C7F83}"/>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140153</xdr:rowOff>
    </xdr:from>
    <xdr:to>
      <xdr:col>76</xdr:col>
      <xdr:colOff>73025</xdr:colOff>
      <xdr:row>33</xdr:row>
      <xdr:rowOff>70303</xdr:rowOff>
    </xdr:to>
    <xdr:sp macro="" textlink="">
      <xdr:nvSpPr>
        <xdr:cNvPr id="138" name="楕円 137">
          <a:extLst>
            <a:ext uri="{FF2B5EF4-FFF2-40B4-BE49-F238E27FC236}">
              <a16:creationId xmlns:a16="http://schemas.microsoft.com/office/drawing/2014/main" id="{636F54F0-703D-4F31-8783-6BEA92BA50E7}"/>
            </a:ext>
          </a:extLst>
        </xdr:cNvPr>
        <xdr:cNvSpPr/>
      </xdr:nvSpPr>
      <xdr:spPr>
        <a:xfrm>
          <a:off x="13001625" y="625901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118580</xdr:rowOff>
    </xdr:from>
    <xdr:ext cx="340478" cy="259045"/>
    <xdr:sp macro="" textlink="">
      <xdr:nvSpPr>
        <xdr:cNvPr id="139" name="債務償還可能年数該当値テキスト">
          <a:extLst>
            <a:ext uri="{FF2B5EF4-FFF2-40B4-BE49-F238E27FC236}">
              <a16:creationId xmlns:a16="http://schemas.microsoft.com/office/drawing/2014/main" id="{ED4580F8-CC37-4864-9FEE-C1821F9E04F4}"/>
            </a:ext>
          </a:extLst>
        </xdr:cNvPr>
        <xdr:cNvSpPr txBox="1"/>
      </xdr:nvSpPr>
      <xdr:spPr>
        <a:xfrm>
          <a:off x="13080365" y="623744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0" name="正方形/長方形 139">
          <a:extLst>
            <a:ext uri="{FF2B5EF4-FFF2-40B4-BE49-F238E27FC236}">
              <a16:creationId xmlns:a16="http://schemas.microsoft.com/office/drawing/2014/main" id="{AA509CD7-E3BC-46FF-8D92-2A0036D0DE3D}"/>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1" name="正方形/長方形 140">
          <a:extLst>
            <a:ext uri="{FF2B5EF4-FFF2-40B4-BE49-F238E27FC236}">
              <a16:creationId xmlns:a16="http://schemas.microsoft.com/office/drawing/2014/main" id="{2B361341-320C-4FB9-9FD2-55D9091F0EB3}"/>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2" name="テキスト ボックス 141">
          <a:extLst>
            <a:ext uri="{FF2B5EF4-FFF2-40B4-BE49-F238E27FC236}">
              <a16:creationId xmlns:a16="http://schemas.microsoft.com/office/drawing/2014/main" id="{240DECB5-24EB-4F2C-9949-C93BE60CA962}"/>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3" name="テキスト ボックス 142">
          <a:extLst>
            <a:ext uri="{FF2B5EF4-FFF2-40B4-BE49-F238E27FC236}">
              <a16:creationId xmlns:a16="http://schemas.microsoft.com/office/drawing/2014/main" id="{836500FA-E3F0-4990-A161-1D8AA034BD4A}"/>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4" name="テキスト ボックス 143">
          <a:extLst>
            <a:ext uri="{FF2B5EF4-FFF2-40B4-BE49-F238E27FC236}">
              <a16:creationId xmlns:a16="http://schemas.microsoft.com/office/drawing/2014/main" id="{701D49C8-2B08-4D19-AF6F-914BD5ACB566}"/>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5" name="テキスト ボックス 144">
          <a:extLst>
            <a:ext uri="{FF2B5EF4-FFF2-40B4-BE49-F238E27FC236}">
              <a16:creationId xmlns:a16="http://schemas.microsoft.com/office/drawing/2014/main" id="{F57ED9D2-92B5-4B70-87E4-549182980E95}"/>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3D229F21-767F-4CA2-9532-9B24B9EA79A5}"/>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BA4F6FC-A494-47DB-96C8-D2927C0F608B}"/>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EF6E7E7-0581-474D-807A-5C453C142AFC}"/>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C52E6B32-7837-4B74-A1AB-6262DF50F670}"/>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6F2BD2DD-B492-42A2-A3D1-70D043E0C0ED}"/>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77C03344-2056-4AE6-9184-A05D29ABB85B}"/>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68CC15F4-AD2B-4767-89F4-850460CC747B}"/>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733B87A-DF3F-475D-92BB-7B7B2916F06B}"/>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F9880362-3D97-4B78-9355-909D5E0220EB}"/>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5D6D6059-447F-4C31-9DE4-58817D441DA1}"/>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2,867
2,865
34.69
4,228,134
4,121,298
106,836
1,851,359
3,314,491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A8B36E3-964D-417B-89F0-60DA8DCBBD7F}"/>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AADC2F5-70E3-4CB4-B7E8-C7F4E2FEDDFF}"/>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7B5213D5-CF9F-4BE4-93EF-6E2C985507A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E31116C4-25B7-4D5D-A80C-9EEC637E281F}"/>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89B7076-E9F5-47E8-8133-BC083FF988A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3468D5DA-7C85-4C73-AF23-584676FD069F}"/>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5DDC8063-60FE-4C3F-A454-0DAF90DE36C0}"/>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E1AB56F-A627-4597-B8B8-D22281E59D1F}"/>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CF475F2-A783-4FCD-B910-F2E9B5848791}"/>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DDF4CD4C-30DA-4C02-BDE8-E8D28761C1E3}"/>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DC5B6631-F09F-4398-9B54-27096655264F}"/>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157C922F-2405-4C50-A7F6-F83C7F785920}"/>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E3D2982B-4CA2-4DA5-99C5-25EEDA2B1970}"/>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EB0BF7C6-2D13-49AE-8EDE-2B97BBE832D4}"/>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7C24060F-7611-4180-9BC5-5BA8A93A4E75}"/>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9A99C445-3F6A-416E-8E74-D1EC1A6ED443}"/>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AB08A8B-3B57-4EBA-96A1-B051D09F846E}"/>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AF27613-9174-4C1E-B3E5-34C67B6E992C}"/>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C559E3A1-9393-41DC-9C5C-F53FC869A83D}"/>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AE50CC3D-4060-40C2-BC75-6818A496CE73}"/>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C8407E3D-5830-4D5D-98A6-92244CB4DE0F}"/>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505F127-6972-43A6-B045-ADDAD4CE9AA0}"/>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3D88FFA8-9E4A-4F55-BA29-524EFE20357D}"/>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1A430189-97A6-4B16-8A3D-24263B5E5511}"/>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56105B9F-F2AC-4537-BDB7-DF78339F1CAE}"/>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1673B7DF-4BF2-4B85-BB17-B5BDBD18B791}"/>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E7722599-D00E-4020-A80E-75E4A2CF498C}"/>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AE55FDA9-ACC1-4606-B7D1-68121BA722F2}"/>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1B91316-16A6-45AB-954F-43F549CC8CF8}"/>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246DADEC-91D5-4B76-B85E-F8A88726CB07}"/>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F9BE8316-83D3-4932-A232-0E1F07ACCC01}"/>
            </a:ext>
          </a:extLst>
        </xdr:cNvPr>
        <xdr:cNvSpPr txBox="1"/>
      </xdr:nvSpPr>
      <xdr:spPr>
        <a:xfrm>
          <a:off x="336081" y="73139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78625316-680E-4944-8DED-57B3A5F26F04}"/>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7311B0D4-0D76-42E1-8361-1C6614A695DE}"/>
            </a:ext>
          </a:extLst>
        </xdr:cNvPr>
        <xdr:cNvSpPr txBox="1"/>
      </xdr:nvSpPr>
      <xdr:spPr>
        <a:xfrm>
          <a:off x="336081" y="6868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17219C18-07F5-434A-8E0E-FCC560B3DA2F}"/>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8C5DAADF-80C2-4957-92D4-76966AB02399}"/>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48B620-ADD4-4AB9-A048-442546F746BF}"/>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C4D4A544-E848-4D26-AA34-928D2F5F13AA}"/>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B4507926-A52F-418B-9E62-672748B88B70}"/>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162577</xdr:rowOff>
    </xdr:from>
    <xdr:ext cx="467179" cy="259045"/>
    <xdr:sp macro="" textlink="">
      <xdr:nvSpPr>
        <xdr:cNvPr id="50" name="テキスト ボックス 49">
          <a:extLst>
            <a:ext uri="{FF2B5EF4-FFF2-40B4-BE49-F238E27FC236}">
              <a16:creationId xmlns:a16="http://schemas.microsoft.com/office/drawing/2014/main" id="{5B2F3585-AD41-4384-AAAC-A8CC4D8DA6EA}"/>
            </a:ext>
          </a:extLst>
        </xdr:cNvPr>
        <xdr:cNvSpPr txBox="1"/>
      </xdr:nvSpPr>
      <xdr:spPr>
        <a:xfrm>
          <a:off x="27196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93F07A20-02F6-4D2F-B014-40061BCD7E65}"/>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a:extLst>
            <a:ext uri="{FF2B5EF4-FFF2-40B4-BE49-F238E27FC236}">
              <a16:creationId xmlns:a16="http://schemas.microsoft.com/office/drawing/2014/main" id="{7C4CCB1C-5263-45D0-A3A4-B7502B660C41}"/>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1B1812BC-EBAE-4B07-AA32-6C7E1AA13F52}"/>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28194</xdr:rowOff>
    </xdr:from>
    <xdr:to>
      <xdr:col>24</xdr:col>
      <xdr:colOff>62865</xdr:colOff>
      <xdr:row>42</xdr:row>
      <xdr:rowOff>73914</xdr:rowOff>
    </xdr:to>
    <xdr:cxnSp macro="">
      <xdr:nvCxnSpPr>
        <xdr:cNvPr id="54" name="直線コネクタ 53">
          <a:extLst>
            <a:ext uri="{FF2B5EF4-FFF2-40B4-BE49-F238E27FC236}">
              <a16:creationId xmlns:a16="http://schemas.microsoft.com/office/drawing/2014/main" id="{ABD2AD6F-72DF-4C5E-9E0B-D697300FFABF}"/>
            </a:ext>
          </a:extLst>
        </xdr:cNvPr>
        <xdr:cNvCxnSpPr/>
      </xdr:nvCxnSpPr>
      <xdr:spPr>
        <a:xfrm flipV="1">
          <a:off x="4086225" y="5727954"/>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77741</xdr:rowOff>
    </xdr:from>
    <xdr:ext cx="405111" cy="259045"/>
    <xdr:sp macro="" textlink="">
      <xdr:nvSpPr>
        <xdr:cNvPr id="55" name="【道路】&#10;有形固定資産減価償却率最小値テキスト">
          <a:extLst>
            <a:ext uri="{FF2B5EF4-FFF2-40B4-BE49-F238E27FC236}">
              <a16:creationId xmlns:a16="http://schemas.microsoft.com/office/drawing/2014/main" id="{698CB421-9B99-4CC2-9315-FD0EE1FEB5F0}"/>
            </a:ext>
          </a:extLst>
        </xdr:cNvPr>
        <xdr:cNvSpPr txBox="1"/>
      </xdr:nvSpPr>
      <xdr:spPr>
        <a:xfrm>
          <a:off x="4124960" y="71186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73914</xdr:rowOff>
    </xdr:from>
    <xdr:to>
      <xdr:col>24</xdr:col>
      <xdr:colOff>152400</xdr:colOff>
      <xdr:row>42</xdr:row>
      <xdr:rowOff>73914</xdr:rowOff>
    </xdr:to>
    <xdr:cxnSp macro="">
      <xdr:nvCxnSpPr>
        <xdr:cNvPr id="56" name="直線コネクタ 55">
          <a:extLst>
            <a:ext uri="{FF2B5EF4-FFF2-40B4-BE49-F238E27FC236}">
              <a16:creationId xmlns:a16="http://schemas.microsoft.com/office/drawing/2014/main" id="{F4958C06-0B9A-44D8-858E-110E55850EEB}"/>
            </a:ext>
          </a:extLst>
        </xdr:cNvPr>
        <xdr:cNvCxnSpPr/>
      </xdr:nvCxnSpPr>
      <xdr:spPr>
        <a:xfrm>
          <a:off x="4020820" y="71147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146321</xdr:rowOff>
    </xdr:from>
    <xdr:ext cx="405111" cy="259045"/>
    <xdr:sp macro="" textlink="">
      <xdr:nvSpPr>
        <xdr:cNvPr id="57" name="【道路】&#10;有形固定資産減価償却率最大値テキスト">
          <a:extLst>
            <a:ext uri="{FF2B5EF4-FFF2-40B4-BE49-F238E27FC236}">
              <a16:creationId xmlns:a16="http://schemas.microsoft.com/office/drawing/2014/main" id="{C00C0059-3FDD-407C-A6C8-8BF0B6807305}"/>
            </a:ext>
          </a:extLst>
        </xdr:cNvPr>
        <xdr:cNvSpPr txBox="1"/>
      </xdr:nvSpPr>
      <xdr:spPr>
        <a:xfrm>
          <a:off x="4124960" y="5510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28194</xdr:rowOff>
    </xdr:from>
    <xdr:to>
      <xdr:col>24</xdr:col>
      <xdr:colOff>152400</xdr:colOff>
      <xdr:row>34</xdr:row>
      <xdr:rowOff>28194</xdr:rowOff>
    </xdr:to>
    <xdr:cxnSp macro="">
      <xdr:nvCxnSpPr>
        <xdr:cNvPr id="58" name="直線コネクタ 57">
          <a:extLst>
            <a:ext uri="{FF2B5EF4-FFF2-40B4-BE49-F238E27FC236}">
              <a16:creationId xmlns:a16="http://schemas.microsoft.com/office/drawing/2014/main" id="{02F59C54-4F15-4414-83F3-3A6FA05D5D58}"/>
            </a:ext>
          </a:extLst>
        </xdr:cNvPr>
        <xdr:cNvCxnSpPr/>
      </xdr:nvCxnSpPr>
      <xdr:spPr>
        <a:xfrm>
          <a:off x="4020820" y="572795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39</xdr:row>
      <xdr:rowOff>12971</xdr:rowOff>
    </xdr:from>
    <xdr:ext cx="405111" cy="259045"/>
    <xdr:sp macro="" textlink="">
      <xdr:nvSpPr>
        <xdr:cNvPr id="59" name="【道路】&#10;有形固定資産減価償却率平均値テキスト">
          <a:extLst>
            <a:ext uri="{FF2B5EF4-FFF2-40B4-BE49-F238E27FC236}">
              <a16:creationId xmlns:a16="http://schemas.microsoft.com/office/drawing/2014/main" id="{3AB8DE00-1643-4F67-903B-DE782DCDA059}"/>
            </a:ext>
          </a:extLst>
        </xdr:cNvPr>
        <xdr:cNvSpPr txBox="1"/>
      </xdr:nvSpPr>
      <xdr:spPr>
        <a:xfrm>
          <a:off x="4124960" y="65509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34544</xdr:rowOff>
    </xdr:from>
    <xdr:to>
      <xdr:col>24</xdr:col>
      <xdr:colOff>114300</xdr:colOff>
      <xdr:row>39</xdr:row>
      <xdr:rowOff>136144</xdr:rowOff>
    </xdr:to>
    <xdr:sp macro="" textlink="">
      <xdr:nvSpPr>
        <xdr:cNvPr id="60" name="フローチャート: 判断 59">
          <a:extLst>
            <a:ext uri="{FF2B5EF4-FFF2-40B4-BE49-F238E27FC236}">
              <a16:creationId xmlns:a16="http://schemas.microsoft.com/office/drawing/2014/main" id="{07026C58-BA88-49A3-AD21-64C206B0EF55}"/>
            </a:ext>
          </a:extLst>
        </xdr:cNvPr>
        <xdr:cNvSpPr/>
      </xdr:nvSpPr>
      <xdr:spPr>
        <a:xfrm>
          <a:off x="403606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164846</xdr:rowOff>
    </xdr:from>
    <xdr:to>
      <xdr:col>20</xdr:col>
      <xdr:colOff>38100</xdr:colOff>
      <xdr:row>39</xdr:row>
      <xdr:rowOff>94996</xdr:rowOff>
    </xdr:to>
    <xdr:sp macro="" textlink="">
      <xdr:nvSpPr>
        <xdr:cNvPr id="61" name="フローチャート: 判断 60">
          <a:extLst>
            <a:ext uri="{FF2B5EF4-FFF2-40B4-BE49-F238E27FC236}">
              <a16:creationId xmlns:a16="http://schemas.microsoft.com/office/drawing/2014/main" id="{E9C132AB-A87A-4835-933F-751BCF83875D}"/>
            </a:ext>
          </a:extLst>
        </xdr:cNvPr>
        <xdr:cNvSpPr/>
      </xdr:nvSpPr>
      <xdr:spPr>
        <a:xfrm>
          <a:off x="3312160" y="65351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34544</xdr:rowOff>
    </xdr:from>
    <xdr:to>
      <xdr:col>15</xdr:col>
      <xdr:colOff>101600</xdr:colOff>
      <xdr:row>39</xdr:row>
      <xdr:rowOff>136144</xdr:rowOff>
    </xdr:to>
    <xdr:sp macro="" textlink="">
      <xdr:nvSpPr>
        <xdr:cNvPr id="62" name="フローチャート: 判断 61">
          <a:extLst>
            <a:ext uri="{FF2B5EF4-FFF2-40B4-BE49-F238E27FC236}">
              <a16:creationId xmlns:a16="http://schemas.microsoft.com/office/drawing/2014/main" id="{4B0521E5-0088-4313-A99E-5576893321EF}"/>
            </a:ext>
          </a:extLst>
        </xdr:cNvPr>
        <xdr:cNvSpPr/>
      </xdr:nvSpPr>
      <xdr:spPr>
        <a:xfrm>
          <a:off x="2514600" y="657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07D43A3B-B6AD-4177-A5BB-62B297DD7E7C}"/>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D18FD96F-5BAB-4116-9D30-DF6D1C7730E9}"/>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E7CCB4CA-C635-4791-BE94-C6F3809E48FF}"/>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C2CDB28B-5D3A-4D6D-9E2D-B39D8B8F9E30}"/>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297BB2D6-B181-47D6-8C8B-C8865507B3A3}"/>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68834</xdr:rowOff>
    </xdr:from>
    <xdr:to>
      <xdr:col>24</xdr:col>
      <xdr:colOff>114300</xdr:colOff>
      <xdr:row>38</xdr:row>
      <xdr:rowOff>170434</xdr:rowOff>
    </xdr:to>
    <xdr:sp macro="" textlink="">
      <xdr:nvSpPr>
        <xdr:cNvPr id="68" name="楕円 67">
          <a:extLst>
            <a:ext uri="{FF2B5EF4-FFF2-40B4-BE49-F238E27FC236}">
              <a16:creationId xmlns:a16="http://schemas.microsoft.com/office/drawing/2014/main" id="{2503E3E4-8537-46EC-9C1B-B05191A28CAC}"/>
            </a:ext>
          </a:extLst>
        </xdr:cNvPr>
        <xdr:cNvSpPr/>
      </xdr:nvSpPr>
      <xdr:spPr>
        <a:xfrm>
          <a:off x="4036060" y="6439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91711</xdr:rowOff>
    </xdr:from>
    <xdr:ext cx="405111" cy="259045"/>
    <xdr:sp macro="" textlink="">
      <xdr:nvSpPr>
        <xdr:cNvPr id="69" name="【道路】&#10;有形固定資産減価償却率該当値テキスト">
          <a:extLst>
            <a:ext uri="{FF2B5EF4-FFF2-40B4-BE49-F238E27FC236}">
              <a16:creationId xmlns:a16="http://schemas.microsoft.com/office/drawing/2014/main" id="{E12B31DF-478A-42E2-8E0D-C03B3952F491}"/>
            </a:ext>
          </a:extLst>
        </xdr:cNvPr>
        <xdr:cNvSpPr txBox="1"/>
      </xdr:nvSpPr>
      <xdr:spPr>
        <a:xfrm>
          <a:off x="4124960" y="6294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114554</xdr:rowOff>
    </xdr:from>
    <xdr:to>
      <xdr:col>20</xdr:col>
      <xdr:colOff>38100</xdr:colOff>
      <xdr:row>39</xdr:row>
      <xdr:rowOff>44704</xdr:rowOff>
    </xdr:to>
    <xdr:sp macro="" textlink="">
      <xdr:nvSpPr>
        <xdr:cNvPr id="70" name="楕円 69">
          <a:extLst>
            <a:ext uri="{FF2B5EF4-FFF2-40B4-BE49-F238E27FC236}">
              <a16:creationId xmlns:a16="http://schemas.microsoft.com/office/drawing/2014/main" id="{01D2FEE2-1682-4CC4-88B4-048C7C1A52F5}"/>
            </a:ext>
          </a:extLst>
        </xdr:cNvPr>
        <xdr:cNvSpPr/>
      </xdr:nvSpPr>
      <xdr:spPr>
        <a:xfrm>
          <a:off x="3312160" y="648487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119634</xdr:rowOff>
    </xdr:from>
    <xdr:to>
      <xdr:col>24</xdr:col>
      <xdr:colOff>63500</xdr:colOff>
      <xdr:row>38</xdr:row>
      <xdr:rowOff>165354</xdr:rowOff>
    </xdr:to>
    <xdr:cxnSp macro="">
      <xdr:nvCxnSpPr>
        <xdr:cNvPr id="71" name="直線コネクタ 70">
          <a:extLst>
            <a:ext uri="{FF2B5EF4-FFF2-40B4-BE49-F238E27FC236}">
              <a16:creationId xmlns:a16="http://schemas.microsoft.com/office/drawing/2014/main" id="{01FF5CCE-DD5E-4BFA-B95F-8E9899AFC070}"/>
            </a:ext>
          </a:extLst>
        </xdr:cNvPr>
        <xdr:cNvCxnSpPr/>
      </xdr:nvCxnSpPr>
      <xdr:spPr>
        <a:xfrm flipV="1">
          <a:off x="3355340" y="6489954"/>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157988</xdr:rowOff>
    </xdr:from>
    <xdr:to>
      <xdr:col>15</xdr:col>
      <xdr:colOff>101600</xdr:colOff>
      <xdr:row>39</xdr:row>
      <xdr:rowOff>88138</xdr:rowOff>
    </xdr:to>
    <xdr:sp macro="" textlink="">
      <xdr:nvSpPr>
        <xdr:cNvPr id="72" name="楕円 71">
          <a:extLst>
            <a:ext uri="{FF2B5EF4-FFF2-40B4-BE49-F238E27FC236}">
              <a16:creationId xmlns:a16="http://schemas.microsoft.com/office/drawing/2014/main" id="{F50D5127-A80E-4DEA-BD48-DB2B54307652}"/>
            </a:ext>
          </a:extLst>
        </xdr:cNvPr>
        <xdr:cNvSpPr/>
      </xdr:nvSpPr>
      <xdr:spPr>
        <a:xfrm>
          <a:off x="2514600" y="65283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165354</xdr:rowOff>
    </xdr:from>
    <xdr:to>
      <xdr:col>19</xdr:col>
      <xdr:colOff>177800</xdr:colOff>
      <xdr:row>39</xdr:row>
      <xdr:rowOff>37338</xdr:rowOff>
    </xdr:to>
    <xdr:cxnSp macro="">
      <xdr:nvCxnSpPr>
        <xdr:cNvPr id="73" name="直線コネクタ 72">
          <a:extLst>
            <a:ext uri="{FF2B5EF4-FFF2-40B4-BE49-F238E27FC236}">
              <a16:creationId xmlns:a16="http://schemas.microsoft.com/office/drawing/2014/main" id="{F101197F-864B-4704-8BBC-C0454008D22E}"/>
            </a:ext>
          </a:extLst>
        </xdr:cNvPr>
        <xdr:cNvCxnSpPr/>
      </xdr:nvCxnSpPr>
      <xdr:spPr>
        <a:xfrm flipV="1">
          <a:off x="2565400" y="6535674"/>
          <a:ext cx="789940" cy="39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86123</xdr:rowOff>
    </xdr:from>
    <xdr:ext cx="405111" cy="259045"/>
    <xdr:sp macro="" textlink="">
      <xdr:nvSpPr>
        <xdr:cNvPr id="74" name="n_1aveValue【道路】&#10;有形固定資産減価償却率">
          <a:extLst>
            <a:ext uri="{FF2B5EF4-FFF2-40B4-BE49-F238E27FC236}">
              <a16:creationId xmlns:a16="http://schemas.microsoft.com/office/drawing/2014/main" id="{F1EEF658-F586-42AB-B6FE-3F9C6255D056}"/>
            </a:ext>
          </a:extLst>
        </xdr:cNvPr>
        <xdr:cNvSpPr txBox="1"/>
      </xdr:nvSpPr>
      <xdr:spPr>
        <a:xfrm>
          <a:off x="3170564" y="662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127271</xdr:rowOff>
    </xdr:from>
    <xdr:ext cx="405111" cy="259045"/>
    <xdr:sp macro="" textlink="">
      <xdr:nvSpPr>
        <xdr:cNvPr id="75" name="n_2aveValue【道路】&#10;有形固定資産減価償却率">
          <a:extLst>
            <a:ext uri="{FF2B5EF4-FFF2-40B4-BE49-F238E27FC236}">
              <a16:creationId xmlns:a16="http://schemas.microsoft.com/office/drawing/2014/main" id="{8A02EE4A-215B-4C63-9EB8-5406B1BC791D}"/>
            </a:ext>
          </a:extLst>
        </xdr:cNvPr>
        <xdr:cNvSpPr txBox="1"/>
      </xdr:nvSpPr>
      <xdr:spPr>
        <a:xfrm>
          <a:off x="2385704" y="66652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61231</xdr:rowOff>
    </xdr:from>
    <xdr:ext cx="405111" cy="259045"/>
    <xdr:sp macro="" textlink="">
      <xdr:nvSpPr>
        <xdr:cNvPr id="76" name="n_1mainValue【道路】&#10;有形固定資産減価償却率">
          <a:extLst>
            <a:ext uri="{FF2B5EF4-FFF2-40B4-BE49-F238E27FC236}">
              <a16:creationId xmlns:a16="http://schemas.microsoft.com/office/drawing/2014/main" id="{C2F89320-71F2-45C2-AE4C-50AC9B5E31B6}"/>
            </a:ext>
          </a:extLst>
        </xdr:cNvPr>
        <xdr:cNvSpPr txBox="1"/>
      </xdr:nvSpPr>
      <xdr:spPr>
        <a:xfrm>
          <a:off x="3170564" y="6263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104665</xdr:rowOff>
    </xdr:from>
    <xdr:ext cx="405111" cy="259045"/>
    <xdr:sp macro="" textlink="">
      <xdr:nvSpPr>
        <xdr:cNvPr id="77" name="n_2mainValue【道路】&#10;有形固定資産減価償却率">
          <a:extLst>
            <a:ext uri="{FF2B5EF4-FFF2-40B4-BE49-F238E27FC236}">
              <a16:creationId xmlns:a16="http://schemas.microsoft.com/office/drawing/2014/main" id="{6C880E58-A683-47CB-8CFD-CEFD3377268F}"/>
            </a:ext>
          </a:extLst>
        </xdr:cNvPr>
        <xdr:cNvSpPr txBox="1"/>
      </xdr:nvSpPr>
      <xdr:spPr>
        <a:xfrm>
          <a:off x="2385704" y="6307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8" name="正方形/長方形 77">
          <a:extLst>
            <a:ext uri="{FF2B5EF4-FFF2-40B4-BE49-F238E27FC236}">
              <a16:creationId xmlns:a16="http://schemas.microsoft.com/office/drawing/2014/main" id="{AAD024D5-7884-4224-A2FB-EB11E4CD609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9" name="正方形/長方形 78">
          <a:extLst>
            <a:ext uri="{FF2B5EF4-FFF2-40B4-BE49-F238E27FC236}">
              <a16:creationId xmlns:a16="http://schemas.microsoft.com/office/drawing/2014/main" id="{4BD7341E-4014-4FE3-8E89-CC86F9347603}"/>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0" name="正方形/長方形 79">
          <a:extLst>
            <a:ext uri="{FF2B5EF4-FFF2-40B4-BE49-F238E27FC236}">
              <a16:creationId xmlns:a16="http://schemas.microsoft.com/office/drawing/2014/main" id="{BB1B2991-836D-4145-9B47-B164A7B2F3DD}"/>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1" name="正方形/長方形 80">
          <a:extLst>
            <a:ext uri="{FF2B5EF4-FFF2-40B4-BE49-F238E27FC236}">
              <a16:creationId xmlns:a16="http://schemas.microsoft.com/office/drawing/2014/main" id="{4C997098-3735-4465-BA81-1CD25D890BE4}"/>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2" name="正方形/長方形 81">
          <a:extLst>
            <a:ext uri="{FF2B5EF4-FFF2-40B4-BE49-F238E27FC236}">
              <a16:creationId xmlns:a16="http://schemas.microsoft.com/office/drawing/2014/main" id="{2FBED085-A8EB-4555-90D1-544CF1C21CFD}"/>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3" name="正方形/長方形 82">
          <a:extLst>
            <a:ext uri="{FF2B5EF4-FFF2-40B4-BE49-F238E27FC236}">
              <a16:creationId xmlns:a16="http://schemas.microsoft.com/office/drawing/2014/main" id="{0440EB6F-A1FA-4314-9A7B-6533A6712E1C}"/>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4" name="正方形/長方形 83">
          <a:extLst>
            <a:ext uri="{FF2B5EF4-FFF2-40B4-BE49-F238E27FC236}">
              <a16:creationId xmlns:a16="http://schemas.microsoft.com/office/drawing/2014/main" id="{202231FF-0F0D-4D79-99E3-20939815C740}"/>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a:extLst>
            <a:ext uri="{FF2B5EF4-FFF2-40B4-BE49-F238E27FC236}">
              <a16:creationId xmlns:a16="http://schemas.microsoft.com/office/drawing/2014/main" id="{7E16BECC-93B2-4290-97B4-BBF261C9D25D}"/>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6" name="テキスト ボックス 85">
          <a:extLst>
            <a:ext uri="{FF2B5EF4-FFF2-40B4-BE49-F238E27FC236}">
              <a16:creationId xmlns:a16="http://schemas.microsoft.com/office/drawing/2014/main" id="{811E5160-6890-4803-9A60-8629479DBA4E}"/>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a:extLst>
            <a:ext uri="{FF2B5EF4-FFF2-40B4-BE49-F238E27FC236}">
              <a16:creationId xmlns:a16="http://schemas.microsoft.com/office/drawing/2014/main" id="{1882300D-6061-4C46-B703-1308DAA2D55B}"/>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a:extLst>
            <a:ext uri="{FF2B5EF4-FFF2-40B4-BE49-F238E27FC236}">
              <a16:creationId xmlns:a16="http://schemas.microsoft.com/office/drawing/2014/main" id="{273A6425-DE6F-4C1C-814C-85ACA666F1C8}"/>
            </a:ext>
          </a:extLst>
        </xdr:cNvPr>
        <xdr:cNvCxnSpPr/>
      </xdr:nvCxnSpPr>
      <xdr:spPr>
        <a:xfrm>
          <a:off x="5826760" y="70065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a:extLst>
            <a:ext uri="{FF2B5EF4-FFF2-40B4-BE49-F238E27FC236}">
              <a16:creationId xmlns:a16="http://schemas.microsoft.com/office/drawing/2014/main" id="{060353DF-2559-4FB4-8B6A-8EF7EE72C168}"/>
            </a:ext>
          </a:extLst>
        </xdr:cNvPr>
        <xdr:cNvSpPr txBox="1"/>
      </xdr:nvSpPr>
      <xdr:spPr>
        <a:xfrm>
          <a:off x="540530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a:extLst>
            <a:ext uri="{FF2B5EF4-FFF2-40B4-BE49-F238E27FC236}">
              <a16:creationId xmlns:a16="http://schemas.microsoft.com/office/drawing/2014/main" id="{0BDFC37D-B66D-43F9-830A-EE7B7C2C1EEC}"/>
            </a:ext>
          </a:extLst>
        </xdr:cNvPr>
        <xdr:cNvCxnSpPr/>
      </xdr:nvCxnSpPr>
      <xdr:spPr>
        <a:xfrm>
          <a:off x="5826760" y="655701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1" name="テキスト ボックス 90">
          <a:extLst>
            <a:ext uri="{FF2B5EF4-FFF2-40B4-BE49-F238E27FC236}">
              <a16:creationId xmlns:a16="http://schemas.microsoft.com/office/drawing/2014/main" id="{9E8CEAD0-1498-4C2E-89C7-6E06CED82ECA}"/>
            </a:ext>
          </a:extLst>
        </xdr:cNvPr>
        <xdr:cNvSpPr txBox="1"/>
      </xdr:nvSpPr>
      <xdr:spPr>
        <a:xfrm>
          <a:off x="5299921" y="641859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a:extLst>
            <a:ext uri="{FF2B5EF4-FFF2-40B4-BE49-F238E27FC236}">
              <a16:creationId xmlns:a16="http://schemas.microsoft.com/office/drawing/2014/main" id="{DE422C8B-63AB-4247-9487-17F9C2CB31D8}"/>
            </a:ext>
          </a:extLst>
        </xdr:cNvPr>
        <xdr:cNvCxnSpPr/>
      </xdr:nvCxnSpPr>
      <xdr:spPr>
        <a:xfrm>
          <a:off x="5826760" y="61112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93" name="テキスト ボックス 92">
          <a:extLst>
            <a:ext uri="{FF2B5EF4-FFF2-40B4-BE49-F238E27FC236}">
              <a16:creationId xmlns:a16="http://schemas.microsoft.com/office/drawing/2014/main" id="{8EB9B891-537B-4EBA-9ABD-BD10E2F005EC}"/>
            </a:ext>
          </a:extLst>
        </xdr:cNvPr>
        <xdr:cNvSpPr txBox="1"/>
      </xdr:nvSpPr>
      <xdr:spPr>
        <a:xfrm>
          <a:off x="5299921" y="59728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a:extLst>
            <a:ext uri="{FF2B5EF4-FFF2-40B4-BE49-F238E27FC236}">
              <a16:creationId xmlns:a16="http://schemas.microsoft.com/office/drawing/2014/main" id="{E2128906-DE92-4F84-AB78-41BA9C07CC20}"/>
            </a:ext>
          </a:extLst>
        </xdr:cNvPr>
        <xdr:cNvCxnSpPr/>
      </xdr:nvCxnSpPr>
      <xdr:spPr>
        <a:xfrm>
          <a:off x="5826760" y="56654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95" name="テキスト ボックス 94">
          <a:extLst>
            <a:ext uri="{FF2B5EF4-FFF2-40B4-BE49-F238E27FC236}">
              <a16:creationId xmlns:a16="http://schemas.microsoft.com/office/drawing/2014/main" id="{8AF117AD-1656-450E-8C39-FD45B3FECD07}"/>
            </a:ext>
          </a:extLst>
        </xdr:cNvPr>
        <xdr:cNvSpPr txBox="1"/>
      </xdr:nvSpPr>
      <xdr:spPr>
        <a:xfrm>
          <a:off x="5299921" y="55270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a:extLst>
            <a:ext uri="{FF2B5EF4-FFF2-40B4-BE49-F238E27FC236}">
              <a16:creationId xmlns:a16="http://schemas.microsoft.com/office/drawing/2014/main" id="{1EDD0816-1F42-4ACE-B02A-EB450B94D25D}"/>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97" name="テキスト ボックス 96">
          <a:extLst>
            <a:ext uri="{FF2B5EF4-FFF2-40B4-BE49-F238E27FC236}">
              <a16:creationId xmlns:a16="http://schemas.microsoft.com/office/drawing/2014/main" id="{D899BE75-637E-472F-B1BC-3E324430DEDC}"/>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道路】&#10;一人当たり延長グラフ枠">
          <a:extLst>
            <a:ext uri="{FF2B5EF4-FFF2-40B4-BE49-F238E27FC236}">
              <a16:creationId xmlns:a16="http://schemas.microsoft.com/office/drawing/2014/main" id="{A361BFBF-A92E-4BC1-B252-59AD759B8013}"/>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36063</xdr:rowOff>
    </xdr:from>
    <xdr:to>
      <xdr:col>54</xdr:col>
      <xdr:colOff>189865</xdr:colOff>
      <xdr:row>41</xdr:row>
      <xdr:rowOff>102960</xdr:rowOff>
    </xdr:to>
    <xdr:cxnSp macro="">
      <xdr:nvCxnSpPr>
        <xdr:cNvPr id="99" name="直線コネクタ 98">
          <a:extLst>
            <a:ext uri="{FF2B5EF4-FFF2-40B4-BE49-F238E27FC236}">
              <a16:creationId xmlns:a16="http://schemas.microsoft.com/office/drawing/2014/main" id="{9B5759AD-3F13-4757-9212-D40A1923736A}"/>
            </a:ext>
          </a:extLst>
        </xdr:cNvPr>
        <xdr:cNvCxnSpPr/>
      </xdr:nvCxnSpPr>
      <xdr:spPr>
        <a:xfrm flipV="1">
          <a:off x="9219565" y="5735823"/>
          <a:ext cx="0" cy="12403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106787</xdr:rowOff>
    </xdr:from>
    <xdr:ext cx="469744" cy="259045"/>
    <xdr:sp macro="" textlink="">
      <xdr:nvSpPr>
        <xdr:cNvPr id="100" name="【道路】&#10;一人当たり延長最小値テキスト">
          <a:extLst>
            <a:ext uri="{FF2B5EF4-FFF2-40B4-BE49-F238E27FC236}">
              <a16:creationId xmlns:a16="http://schemas.microsoft.com/office/drawing/2014/main" id="{F23D9181-36E3-4D29-8F6C-1FAD703B951E}"/>
            </a:ext>
          </a:extLst>
        </xdr:cNvPr>
        <xdr:cNvSpPr txBox="1"/>
      </xdr:nvSpPr>
      <xdr:spPr>
        <a:xfrm>
          <a:off x="9258300" y="698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102960</xdr:rowOff>
    </xdr:from>
    <xdr:to>
      <xdr:col>55</xdr:col>
      <xdr:colOff>88900</xdr:colOff>
      <xdr:row>41</xdr:row>
      <xdr:rowOff>102960</xdr:rowOff>
    </xdr:to>
    <xdr:cxnSp macro="">
      <xdr:nvCxnSpPr>
        <xdr:cNvPr id="101" name="直線コネクタ 100">
          <a:extLst>
            <a:ext uri="{FF2B5EF4-FFF2-40B4-BE49-F238E27FC236}">
              <a16:creationId xmlns:a16="http://schemas.microsoft.com/office/drawing/2014/main" id="{E29D92C2-5978-45F0-8CAB-7E449EC5B445}"/>
            </a:ext>
          </a:extLst>
        </xdr:cNvPr>
        <xdr:cNvCxnSpPr/>
      </xdr:nvCxnSpPr>
      <xdr:spPr>
        <a:xfrm>
          <a:off x="9154160" y="6976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154190</xdr:rowOff>
    </xdr:from>
    <xdr:ext cx="599010" cy="259045"/>
    <xdr:sp macro="" textlink="">
      <xdr:nvSpPr>
        <xdr:cNvPr id="102" name="【道路】&#10;一人当たり延長最大値テキスト">
          <a:extLst>
            <a:ext uri="{FF2B5EF4-FFF2-40B4-BE49-F238E27FC236}">
              <a16:creationId xmlns:a16="http://schemas.microsoft.com/office/drawing/2014/main" id="{0319B8A1-F42F-4221-A0B9-52EE0248B24B}"/>
            </a:ext>
          </a:extLst>
        </xdr:cNvPr>
        <xdr:cNvSpPr txBox="1"/>
      </xdr:nvSpPr>
      <xdr:spPr>
        <a:xfrm>
          <a:off x="9258300" y="5518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36063</xdr:rowOff>
    </xdr:from>
    <xdr:to>
      <xdr:col>55</xdr:col>
      <xdr:colOff>88900</xdr:colOff>
      <xdr:row>34</xdr:row>
      <xdr:rowOff>36063</xdr:rowOff>
    </xdr:to>
    <xdr:cxnSp macro="">
      <xdr:nvCxnSpPr>
        <xdr:cNvPr id="103" name="直線コネクタ 102">
          <a:extLst>
            <a:ext uri="{FF2B5EF4-FFF2-40B4-BE49-F238E27FC236}">
              <a16:creationId xmlns:a16="http://schemas.microsoft.com/office/drawing/2014/main" id="{B4EB76B2-E2D7-461D-8AC6-82C80A305A1D}"/>
            </a:ext>
          </a:extLst>
        </xdr:cNvPr>
        <xdr:cNvCxnSpPr/>
      </xdr:nvCxnSpPr>
      <xdr:spPr>
        <a:xfrm>
          <a:off x="9154160" y="573582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68211</xdr:rowOff>
    </xdr:from>
    <xdr:ext cx="534377" cy="259045"/>
    <xdr:sp macro="" textlink="">
      <xdr:nvSpPr>
        <xdr:cNvPr id="104" name="【道路】&#10;一人当たり延長平均値テキスト">
          <a:extLst>
            <a:ext uri="{FF2B5EF4-FFF2-40B4-BE49-F238E27FC236}">
              <a16:creationId xmlns:a16="http://schemas.microsoft.com/office/drawing/2014/main" id="{AD06441D-B49D-40BE-B1B7-A390FD8616BB}"/>
            </a:ext>
          </a:extLst>
        </xdr:cNvPr>
        <xdr:cNvSpPr txBox="1"/>
      </xdr:nvSpPr>
      <xdr:spPr>
        <a:xfrm>
          <a:off x="9258300" y="6606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45334</xdr:rowOff>
    </xdr:from>
    <xdr:to>
      <xdr:col>55</xdr:col>
      <xdr:colOff>50800</xdr:colOff>
      <xdr:row>40</xdr:row>
      <xdr:rowOff>146934</xdr:rowOff>
    </xdr:to>
    <xdr:sp macro="" textlink="">
      <xdr:nvSpPr>
        <xdr:cNvPr id="105" name="フローチャート: 判断 104">
          <a:extLst>
            <a:ext uri="{FF2B5EF4-FFF2-40B4-BE49-F238E27FC236}">
              <a16:creationId xmlns:a16="http://schemas.microsoft.com/office/drawing/2014/main" id="{9A0F44CC-BEFC-4BA3-8140-13D673FEBA0D}"/>
            </a:ext>
          </a:extLst>
        </xdr:cNvPr>
        <xdr:cNvSpPr/>
      </xdr:nvSpPr>
      <xdr:spPr>
        <a:xfrm>
          <a:off x="9192260" y="675093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114111</xdr:rowOff>
    </xdr:from>
    <xdr:to>
      <xdr:col>50</xdr:col>
      <xdr:colOff>165100</xdr:colOff>
      <xdr:row>40</xdr:row>
      <xdr:rowOff>44261</xdr:rowOff>
    </xdr:to>
    <xdr:sp macro="" textlink="">
      <xdr:nvSpPr>
        <xdr:cNvPr id="106" name="フローチャート: 判断 105">
          <a:extLst>
            <a:ext uri="{FF2B5EF4-FFF2-40B4-BE49-F238E27FC236}">
              <a16:creationId xmlns:a16="http://schemas.microsoft.com/office/drawing/2014/main" id="{5EF3CB67-0E37-4D6B-977A-76846D1AA6F0}"/>
            </a:ext>
          </a:extLst>
        </xdr:cNvPr>
        <xdr:cNvSpPr/>
      </xdr:nvSpPr>
      <xdr:spPr>
        <a:xfrm>
          <a:off x="8445500" y="665207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25757</xdr:rowOff>
    </xdr:from>
    <xdr:to>
      <xdr:col>46</xdr:col>
      <xdr:colOff>38100</xdr:colOff>
      <xdr:row>40</xdr:row>
      <xdr:rowOff>127357</xdr:rowOff>
    </xdr:to>
    <xdr:sp macro="" textlink="">
      <xdr:nvSpPr>
        <xdr:cNvPr id="107" name="フローチャート: 判断 106">
          <a:extLst>
            <a:ext uri="{FF2B5EF4-FFF2-40B4-BE49-F238E27FC236}">
              <a16:creationId xmlns:a16="http://schemas.microsoft.com/office/drawing/2014/main" id="{92058951-3E7B-40BC-9FB9-A176D70BEF85}"/>
            </a:ext>
          </a:extLst>
        </xdr:cNvPr>
        <xdr:cNvSpPr/>
      </xdr:nvSpPr>
      <xdr:spPr>
        <a:xfrm>
          <a:off x="7670800" y="673135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a:extLst>
            <a:ext uri="{FF2B5EF4-FFF2-40B4-BE49-F238E27FC236}">
              <a16:creationId xmlns:a16="http://schemas.microsoft.com/office/drawing/2014/main" id="{1EF7FCD8-DBA3-4466-B031-35B82F629E94}"/>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E728615D-E793-42C3-AE0C-DAF4CB0F74BC}"/>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5F8182C9-99A2-4506-BCBD-C8472E69667B}"/>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ABADB98E-EE18-4BC5-9F3E-62DCEF1BA025}"/>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77EF6787-22D2-4F20-B4DF-BC510593CB3B}"/>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71102</xdr:rowOff>
    </xdr:from>
    <xdr:to>
      <xdr:col>55</xdr:col>
      <xdr:colOff>50800</xdr:colOff>
      <xdr:row>41</xdr:row>
      <xdr:rowOff>1252</xdr:rowOff>
    </xdr:to>
    <xdr:sp macro="" textlink="">
      <xdr:nvSpPr>
        <xdr:cNvPr id="113" name="楕円 112">
          <a:extLst>
            <a:ext uri="{FF2B5EF4-FFF2-40B4-BE49-F238E27FC236}">
              <a16:creationId xmlns:a16="http://schemas.microsoft.com/office/drawing/2014/main" id="{400DB119-7552-4FD7-94FE-7F9EB14966E1}"/>
            </a:ext>
          </a:extLst>
        </xdr:cNvPr>
        <xdr:cNvSpPr/>
      </xdr:nvSpPr>
      <xdr:spPr>
        <a:xfrm>
          <a:off x="9192260" y="67767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49529</xdr:rowOff>
    </xdr:from>
    <xdr:ext cx="534377" cy="259045"/>
    <xdr:sp macro="" textlink="">
      <xdr:nvSpPr>
        <xdr:cNvPr id="114" name="【道路】&#10;一人当たり延長該当値テキスト">
          <a:extLst>
            <a:ext uri="{FF2B5EF4-FFF2-40B4-BE49-F238E27FC236}">
              <a16:creationId xmlns:a16="http://schemas.microsoft.com/office/drawing/2014/main" id="{E75C3AFA-328F-431D-A537-0B6B0A58140C}"/>
            </a:ext>
          </a:extLst>
        </xdr:cNvPr>
        <xdr:cNvSpPr txBox="1"/>
      </xdr:nvSpPr>
      <xdr:spPr>
        <a:xfrm>
          <a:off x="9258300" y="6755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76008</xdr:rowOff>
    </xdr:from>
    <xdr:to>
      <xdr:col>50</xdr:col>
      <xdr:colOff>165100</xdr:colOff>
      <xdr:row>41</xdr:row>
      <xdr:rowOff>6158</xdr:rowOff>
    </xdr:to>
    <xdr:sp macro="" textlink="">
      <xdr:nvSpPr>
        <xdr:cNvPr id="115" name="楕円 114">
          <a:extLst>
            <a:ext uri="{FF2B5EF4-FFF2-40B4-BE49-F238E27FC236}">
              <a16:creationId xmlns:a16="http://schemas.microsoft.com/office/drawing/2014/main" id="{E151556F-7446-47A2-8646-99A15765F3DF}"/>
            </a:ext>
          </a:extLst>
        </xdr:cNvPr>
        <xdr:cNvSpPr/>
      </xdr:nvSpPr>
      <xdr:spPr>
        <a:xfrm>
          <a:off x="8445500" y="678160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121902</xdr:rowOff>
    </xdr:from>
    <xdr:to>
      <xdr:col>55</xdr:col>
      <xdr:colOff>0</xdr:colOff>
      <xdr:row>40</xdr:row>
      <xdr:rowOff>126808</xdr:rowOff>
    </xdr:to>
    <xdr:cxnSp macro="">
      <xdr:nvCxnSpPr>
        <xdr:cNvPr id="116" name="直線コネクタ 115">
          <a:extLst>
            <a:ext uri="{FF2B5EF4-FFF2-40B4-BE49-F238E27FC236}">
              <a16:creationId xmlns:a16="http://schemas.microsoft.com/office/drawing/2014/main" id="{E7625D08-6B0F-46F9-95E4-1D8F7CDEF2FB}"/>
            </a:ext>
          </a:extLst>
        </xdr:cNvPr>
        <xdr:cNvCxnSpPr/>
      </xdr:nvCxnSpPr>
      <xdr:spPr>
        <a:xfrm flipV="1">
          <a:off x="8496300" y="6827502"/>
          <a:ext cx="723900" cy="4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82815</xdr:rowOff>
    </xdr:from>
    <xdr:to>
      <xdr:col>46</xdr:col>
      <xdr:colOff>38100</xdr:colOff>
      <xdr:row>41</xdr:row>
      <xdr:rowOff>12965</xdr:rowOff>
    </xdr:to>
    <xdr:sp macro="" textlink="">
      <xdr:nvSpPr>
        <xdr:cNvPr id="117" name="楕円 116">
          <a:extLst>
            <a:ext uri="{FF2B5EF4-FFF2-40B4-BE49-F238E27FC236}">
              <a16:creationId xmlns:a16="http://schemas.microsoft.com/office/drawing/2014/main" id="{B80BD582-1AC8-4FDF-9945-7D40D0CA89D6}"/>
            </a:ext>
          </a:extLst>
        </xdr:cNvPr>
        <xdr:cNvSpPr/>
      </xdr:nvSpPr>
      <xdr:spPr>
        <a:xfrm>
          <a:off x="7670800" y="67884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126808</xdr:rowOff>
    </xdr:from>
    <xdr:to>
      <xdr:col>50</xdr:col>
      <xdr:colOff>114300</xdr:colOff>
      <xdr:row>40</xdr:row>
      <xdr:rowOff>133615</xdr:rowOff>
    </xdr:to>
    <xdr:cxnSp macro="">
      <xdr:nvCxnSpPr>
        <xdr:cNvPr id="118" name="直線コネクタ 117">
          <a:extLst>
            <a:ext uri="{FF2B5EF4-FFF2-40B4-BE49-F238E27FC236}">
              <a16:creationId xmlns:a16="http://schemas.microsoft.com/office/drawing/2014/main" id="{2FAC6814-EF42-4EB9-8D29-D38775D63CDF}"/>
            </a:ext>
          </a:extLst>
        </xdr:cNvPr>
        <xdr:cNvCxnSpPr/>
      </xdr:nvCxnSpPr>
      <xdr:spPr>
        <a:xfrm flipV="1">
          <a:off x="7713980" y="6832408"/>
          <a:ext cx="782320" cy="6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60788</xdr:rowOff>
    </xdr:from>
    <xdr:ext cx="534377" cy="259045"/>
    <xdr:sp macro="" textlink="">
      <xdr:nvSpPr>
        <xdr:cNvPr id="119" name="n_1aveValue【道路】&#10;一人当たり延長">
          <a:extLst>
            <a:ext uri="{FF2B5EF4-FFF2-40B4-BE49-F238E27FC236}">
              <a16:creationId xmlns:a16="http://schemas.microsoft.com/office/drawing/2014/main" id="{B90A3C39-ED91-41D6-B2AB-6DC53D504D0F}"/>
            </a:ext>
          </a:extLst>
        </xdr:cNvPr>
        <xdr:cNvSpPr txBox="1"/>
      </xdr:nvSpPr>
      <xdr:spPr>
        <a:xfrm>
          <a:off x="8239271" y="6431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143884</xdr:rowOff>
    </xdr:from>
    <xdr:ext cx="534377" cy="259045"/>
    <xdr:sp macro="" textlink="">
      <xdr:nvSpPr>
        <xdr:cNvPr id="120" name="n_2aveValue【道路】&#10;一人当たり延長">
          <a:extLst>
            <a:ext uri="{FF2B5EF4-FFF2-40B4-BE49-F238E27FC236}">
              <a16:creationId xmlns:a16="http://schemas.microsoft.com/office/drawing/2014/main" id="{1448FAED-5FCC-4BAC-9B51-5168408FF64F}"/>
            </a:ext>
          </a:extLst>
        </xdr:cNvPr>
        <xdr:cNvSpPr txBox="1"/>
      </xdr:nvSpPr>
      <xdr:spPr>
        <a:xfrm>
          <a:off x="7477271" y="6514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168735</xdr:rowOff>
    </xdr:from>
    <xdr:ext cx="534377" cy="259045"/>
    <xdr:sp macro="" textlink="">
      <xdr:nvSpPr>
        <xdr:cNvPr id="121" name="n_1mainValue【道路】&#10;一人当たり延長">
          <a:extLst>
            <a:ext uri="{FF2B5EF4-FFF2-40B4-BE49-F238E27FC236}">
              <a16:creationId xmlns:a16="http://schemas.microsoft.com/office/drawing/2014/main" id="{79502A85-A689-4678-B0D3-0887228B8035}"/>
            </a:ext>
          </a:extLst>
        </xdr:cNvPr>
        <xdr:cNvSpPr txBox="1"/>
      </xdr:nvSpPr>
      <xdr:spPr>
        <a:xfrm>
          <a:off x="8239271" y="687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4092</xdr:rowOff>
    </xdr:from>
    <xdr:ext cx="534377" cy="259045"/>
    <xdr:sp macro="" textlink="">
      <xdr:nvSpPr>
        <xdr:cNvPr id="122" name="n_2mainValue【道路】&#10;一人当たり延長">
          <a:extLst>
            <a:ext uri="{FF2B5EF4-FFF2-40B4-BE49-F238E27FC236}">
              <a16:creationId xmlns:a16="http://schemas.microsoft.com/office/drawing/2014/main" id="{20878D16-A960-4E8B-87F0-FE7EAC54BD6B}"/>
            </a:ext>
          </a:extLst>
        </xdr:cNvPr>
        <xdr:cNvSpPr txBox="1"/>
      </xdr:nvSpPr>
      <xdr:spPr>
        <a:xfrm>
          <a:off x="7477271" y="6877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5CA91ED1-23F3-45DF-9F22-A0B1D7E496E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a:extLst>
            <a:ext uri="{FF2B5EF4-FFF2-40B4-BE49-F238E27FC236}">
              <a16:creationId xmlns:a16="http://schemas.microsoft.com/office/drawing/2014/main" id="{E1EC2793-F5CC-4C3B-A153-7BF5F60391F8}"/>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a:extLst>
            <a:ext uri="{FF2B5EF4-FFF2-40B4-BE49-F238E27FC236}">
              <a16:creationId xmlns:a16="http://schemas.microsoft.com/office/drawing/2014/main" id="{60D7FA41-28D9-46CF-897D-D79621E3F0FC}"/>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a:extLst>
            <a:ext uri="{FF2B5EF4-FFF2-40B4-BE49-F238E27FC236}">
              <a16:creationId xmlns:a16="http://schemas.microsoft.com/office/drawing/2014/main" id="{9EFB8F95-AAE0-4821-A8A9-5DAD3267E42B}"/>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a:extLst>
            <a:ext uri="{FF2B5EF4-FFF2-40B4-BE49-F238E27FC236}">
              <a16:creationId xmlns:a16="http://schemas.microsoft.com/office/drawing/2014/main" id="{EED06465-627D-4D14-A7DA-D465DBB42AB1}"/>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a:extLst>
            <a:ext uri="{FF2B5EF4-FFF2-40B4-BE49-F238E27FC236}">
              <a16:creationId xmlns:a16="http://schemas.microsoft.com/office/drawing/2014/main" id="{86160B66-72B1-4C50-8746-122E93154FF9}"/>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a:extLst>
            <a:ext uri="{FF2B5EF4-FFF2-40B4-BE49-F238E27FC236}">
              <a16:creationId xmlns:a16="http://schemas.microsoft.com/office/drawing/2014/main" id="{693E8890-5B45-4604-8564-E04D8258135A}"/>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a:extLst>
            <a:ext uri="{FF2B5EF4-FFF2-40B4-BE49-F238E27FC236}">
              <a16:creationId xmlns:a16="http://schemas.microsoft.com/office/drawing/2014/main" id="{58A0C5A6-89CB-4D17-983E-4D4282319C3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1" name="テキスト ボックス 130">
          <a:extLst>
            <a:ext uri="{FF2B5EF4-FFF2-40B4-BE49-F238E27FC236}">
              <a16:creationId xmlns:a16="http://schemas.microsoft.com/office/drawing/2014/main" id="{C9A4325A-CF7F-43C5-9FB4-A7E79CCC8B5D}"/>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2" name="直線コネクタ 131">
          <a:extLst>
            <a:ext uri="{FF2B5EF4-FFF2-40B4-BE49-F238E27FC236}">
              <a16:creationId xmlns:a16="http://schemas.microsoft.com/office/drawing/2014/main" id="{2CF52B42-5C74-4294-8842-2AE5F25A0883}"/>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33" name="直線コネクタ 132">
          <a:extLst>
            <a:ext uri="{FF2B5EF4-FFF2-40B4-BE49-F238E27FC236}">
              <a16:creationId xmlns:a16="http://schemas.microsoft.com/office/drawing/2014/main" id="{7DC11739-498B-4B94-BBE1-0AEA98C24466}"/>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34" name="テキスト ボックス 133">
          <a:extLst>
            <a:ext uri="{FF2B5EF4-FFF2-40B4-BE49-F238E27FC236}">
              <a16:creationId xmlns:a16="http://schemas.microsoft.com/office/drawing/2014/main" id="{CADF41B2-2BD2-46BA-9CA5-605F61EFD84F}"/>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35" name="直線コネクタ 134">
          <a:extLst>
            <a:ext uri="{FF2B5EF4-FFF2-40B4-BE49-F238E27FC236}">
              <a16:creationId xmlns:a16="http://schemas.microsoft.com/office/drawing/2014/main" id="{F074EEB3-2F6E-403C-92AC-4199AD65A83E}"/>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36" name="テキスト ボックス 135">
          <a:extLst>
            <a:ext uri="{FF2B5EF4-FFF2-40B4-BE49-F238E27FC236}">
              <a16:creationId xmlns:a16="http://schemas.microsoft.com/office/drawing/2014/main" id="{AE57856A-9DF2-41BA-ACAF-ACCB3898F11B}"/>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37" name="直線コネクタ 136">
          <a:extLst>
            <a:ext uri="{FF2B5EF4-FFF2-40B4-BE49-F238E27FC236}">
              <a16:creationId xmlns:a16="http://schemas.microsoft.com/office/drawing/2014/main" id="{D1CDB6A1-D6B5-4FD4-9CE3-A5391E66F6CC}"/>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38" name="テキスト ボックス 137">
          <a:extLst>
            <a:ext uri="{FF2B5EF4-FFF2-40B4-BE49-F238E27FC236}">
              <a16:creationId xmlns:a16="http://schemas.microsoft.com/office/drawing/2014/main" id="{8D3BBE07-2431-47E7-9CCC-AE3BC2E03B73}"/>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39" name="直線コネクタ 138">
          <a:extLst>
            <a:ext uri="{FF2B5EF4-FFF2-40B4-BE49-F238E27FC236}">
              <a16:creationId xmlns:a16="http://schemas.microsoft.com/office/drawing/2014/main" id="{6CF3178B-85AE-410F-B727-DA98C8703323}"/>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0" name="テキスト ボックス 139">
          <a:extLst>
            <a:ext uri="{FF2B5EF4-FFF2-40B4-BE49-F238E27FC236}">
              <a16:creationId xmlns:a16="http://schemas.microsoft.com/office/drawing/2014/main" id="{CC067A89-29C2-4332-B5DD-EAB4F2C6D105}"/>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41" name="直線コネクタ 140">
          <a:extLst>
            <a:ext uri="{FF2B5EF4-FFF2-40B4-BE49-F238E27FC236}">
              <a16:creationId xmlns:a16="http://schemas.microsoft.com/office/drawing/2014/main" id="{EC65051E-D2ED-4DE7-B938-DE628D2C2CA8}"/>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42" name="テキスト ボックス 141">
          <a:extLst>
            <a:ext uri="{FF2B5EF4-FFF2-40B4-BE49-F238E27FC236}">
              <a16:creationId xmlns:a16="http://schemas.microsoft.com/office/drawing/2014/main" id="{04281809-5098-46C6-827A-A6BAEE4E4E58}"/>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43" name="直線コネクタ 142">
          <a:extLst>
            <a:ext uri="{FF2B5EF4-FFF2-40B4-BE49-F238E27FC236}">
              <a16:creationId xmlns:a16="http://schemas.microsoft.com/office/drawing/2014/main" id="{8980787E-5A3A-44B1-8CD3-BCE52DBDF51E}"/>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44" name="テキスト ボックス 143">
          <a:extLst>
            <a:ext uri="{FF2B5EF4-FFF2-40B4-BE49-F238E27FC236}">
              <a16:creationId xmlns:a16="http://schemas.microsoft.com/office/drawing/2014/main" id="{D0D4339A-01DE-4E5B-BE6D-654E2E7BB6E1}"/>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7FFAADD1-4E45-4911-A139-60927042F888}"/>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B5B7F765-FC19-4C8C-B69D-3386A1758959}"/>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橋りょう・トンネル】&#10;有形固定資産減価償却率グラフ枠">
          <a:extLst>
            <a:ext uri="{FF2B5EF4-FFF2-40B4-BE49-F238E27FC236}">
              <a16:creationId xmlns:a16="http://schemas.microsoft.com/office/drawing/2014/main" id="{1E9A9EAA-947D-4A1E-809C-79476B0CE1B1}"/>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93073</xdr:rowOff>
    </xdr:from>
    <xdr:to>
      <xdr:col>24</xdr:col>
      <xdr:colOff>62865</xdr:colOff>
      <xdr:row>64</xdr:row>
      <xdr:rowOff>0</xdr:rowOff>
    </xdr:to>
    <xdr:cxnSp macro="">
      <xdr:nvCxnSpPr>
        <xdr:cNvPr id="148" name="直線コネクタ 147">
          <a:extLst>
            <a:ext uri="{FF2B5EF4-FFF2-40B4-BE49-F238E27FC236}">
              <a16:creationId xmlns:a16="http://schemas.microsoft.com/office/drawing/2014/main" id="{2386B729-0C58-485B-A2B8-00AC04D8D2F3}"/>
            </a:ext>
          </a:extLst>
        </xdr:cNvPr>
        <xdr:cNvCxnSpPr/>
      </xdr:nvCxnSpPr>
      <xdr:spPr>
        <a:xfrm flipV="1">
          <a:off x="4086225" y="9480913"/>
          <a:ext cx="0" cy="1248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3827</xdr:rowOff>
    </xdr:from>
    <xdr:ext cx="340478" cy="259045"/>
    <xdr:sp macro="" textlink="">
      <xdr:nvSpPr>
        <xdr:cNvPr id="149" name="【橋りょう・トンネル】&#10;有形固定資産減価償却率最小値テキスト">
          <a:extLst>
            <a:ext uri="{FF2B5EF4-FFF2-40B4-BE49-F238E27FC236}">
              <a16:creationId xmlns:a16="http://schemas.microsoft.com/office/drawing/2014/main" id="{76936738-D515-42BF-9347-F0B088A0796A}"/>
            </a:ext>
          </a:extLst>
        </xdr:cNvPr>
        <xdr:cNvSpPr txBox="1"/>
      </xdr:nvSpPr>
      <xdr:spPr>
        <a:xfrm>
          <a:off x="4124960" y="1073278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0</xdr:rowOff>
    </xdr:from>
    <xdr:to>
      <xdr:col>24</xdr:col>
      <xdr:colOff>152400</xdr:colOff>
      <xdr:row>64</xdr:row>
      <xdr:rowOff>0</xdr:rowOff>
    </xdr:to>
    <xdr:cxnSp macro="">
      <xdr:nvCxnSpPr>
        <xdr:cNvPr id="150" name="直線コネクタ 149">
          <a:extLst>
            <a:ext uri="{FF2B5EF4-FFF2-40B4-BE49-F238E27FC236}">
              <a16:creationId xmlns:a16="http://schemas.microsoft.com/office/drawing/2014/main" id="{96F9F421-9755-481E-92D0-6DBA17932B08}"/>
            </a:ext>
          </a:extLst>
        </xdr:cNvPr>
        <xdr:cNvCxnSpPr/>
      </xdr:nvCxnSpPr>
      <xdr:spPr>
        <a:xfrm>
          <a:off x="4020820" y="107289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39750</xdr:rowOff>
    </xdr:from>
    <xdr:ext cx="405111" cy="259045"/>
    <xdr:sp macro="" textlink="">
      <xdr:nvSpPr>
        <xdr:cNvPr id="151" name="【橋りょう・トンネル】&#10;有形固定資産減価償却率最大値テキスト">
          <a:extLst>
            <a:ext uri="{FF2B5EF4-FFF2-40B4-BE49-F238E27FC236}">
              <a16:creationId xmlns:a16="http://schemas.microsoft.com/office/drawing/2014/main" id="{07412D7D-8394-430A-8078-CBF34A167514}"/>
            </a:ext>
          </a:extLst>
        </xdr:cNvPr>
        <xdr:cNvSpPr txBox="1"/>
      </xdr:nvSpPr>
      <xdr:spPr>
        <a:xfrm>
          <a:off x="4124960" y="92599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93073</xdr:rowOff>
    </xdr:from>
    <xdr:to>
      <xdr:col>24</xdr:col>
      <xdr:colOff>152400</xdr:colOff>
      <xdr:row>56</xdr:row>
      <xdr:rowOff>93073</xdr:rowOff>
    </xdr:to>
    <xdr:cxnSp macro="">
      <xdr:nvCxnSpPr>
        <xdr:cNvPr id="152" name="直線コネクタ 151">
          <a:extLst>
            <a:ext uri="{FF2B5EF4-FFF2-40B4-BE49-F238E27FC236}">
              <a16:creationId xmlns:a16="http://schemas.microsoft.com/office/drawing/2014/main" id="{AE616D37-5F30-45EF-AF68-5737589E4281}"/>
            </a:ext>
          </a:extLst>
        </xdr:cNvPr>
        <xdr:cNvCxnSpPr/>
      </xdr:nvCxnSpPr>
      <xdr:spPr>
        <a:xfrm>
          <a:off x="4020820" y="94809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30860</xdr:rowOff>
    </xdr:from>
    <xdr:ext cx="405111" cy="259045"/>
    <xdr:sp macro="" textlink="">
      <xdr:nvSpPr>
        <xdr:cNvPr id="153" name="【橋りょう・トンネル】&#10;有形固定資産減価償却率平均値テキスト">
          <a:extLst>
            <a:ext uri="{FF2B5EF4-FFF2-40B4-BE49-F238E27FC236}">
              <a16:creationId xmlns:a16="http://schemas.microsoft.com/office/drawing/2014/main" id="{3EDF5AF4-ECD9-46A8-BC69-CB3800D8FC3B}"/>
            </a:ext>
          </a:extLst>
        </xdr:cNvPr>
        <xdr:cNvSpPr txBox="1"/>
      </xdr:nvSpPr>
      <xdr:spPr>
        <a:xfrm>
          <a:off x="4124960" y="97539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7983</xdr:rowOff>
    </xdr:from>
    <xdr:to>
      <xdr:col>24</xdr:col>
      <xdr:colOff>114300</xdr:colOff>
      <xdr:row>59</xdr:row>
      <xdr:rowOff>109583</xdr:rowOff>
    </xdr:to>
    <xdr:sp macro="" textlink="">
      <xdr:nvSpPr>
        <xdr:cNvPr id="154" name="フローチャート: 判断 153">
          <a:extLst>
            <a:ext uri="{FF2B5EF4-FFF2-40B4-BE49-F238E27FC236}">
              <a16:creationId xmlns:a16="http://schemas.microsoft.com/office/drawing/2014/main" id="{A37614C7-3C8B-4C8C-8335-489813CB7075}"/>
            </a:ext>
          </a:extLst>
        </xdr:cNvPr>
        <xdr:cNvSpPr/>
      </xdr:nvSpPr>
      <xdr:spPr>
        <a:xfrm>
          <a:off x="4036060" y="989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132080</xdr:rowOff>
    </xdr:from>
    <xdr:to>
      <xdr:col>20</xdr:col>
      <xdr:colOff>38100</xdr:colOff>
      <xdr:row>59</xdr:row>
      <xdr:rowOff>62230</xdr:rowOff>
    </xdr:to>
    <xdr:sp macro="" textlink="">
      <xdr:nvSpPr>
        <xdr:cNvPr id="155" name="フローチャート: 判断 154">
          <a:extLst>
            <a:ext uri="{FF2B5EF4-FFF2-40B4-BE49-F238E27FC236}">
              <a16:creationId xmlns:a16="http://schemas.microsoft.com/office/drawing/2014/main" id="{71928E36-BCD6-4CB5-9119-C1E113C387DD}"/>
            </a:ext>
          </a:extLst>
        </xdr:cNvPr>
        <xdr:cNvSpPr/>
      </xdr:nvSpPr>
      <xdr:spPr>
        <a:xfrm>
          <a:off x="3312160" y="985520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76563</xdr:rowOff>
    </xdr:from>
    <xdr:to>
      <xdr:col>15</xdr:col>
      <xdr:colOff>101600</xdr:colOff>
      <xdr:row>60</xdr:row>
      <xdr:rowOff>6713</xdr:rowOff>
    </xdr:to>
    <xdr:sp macro="" textlink="">
      <xdr:nvSpPr>
        <xdr:cNvPr id="156" name="フローチャート: 判断 155">
          <a:extLst>
            <a:ext uri="{FF2B5EF4-FFF2-40B4-BE49-F238E27FC236}">
              <a16:creationId xmlns:a16="http://schemas.microsoft.com/office/drawing/2014/main" id="{72EB8019-9922-4A81-8908-4B2CCC0F47AE}"/>
            </a:ext>
          </a:extLst>
        </xdr:cNvPr>
        <xdr:cNvSpPr/>
      </xdr:nvSpPr>
      <xdr:spPr>
        <a:xfrm>
          <a:off x="2514600" y="996732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8EB298D9-4B3A-4953-A3BB-E74BADBC382D}"/>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95165D8-D7C1-470B-ACE6-5D0F3E06CE0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B9F1DA74-F534-42EF-88F8-27043CBB95C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30DD3E73-A85D-424C-9610-9972E67AE65C}"/>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E333A814-C8C2-42DD-8F6A-4B1D838910AB}"/>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25944</xdr:rowOff>
    </xdr:from>
    <xdr:to>
      <xdr:col>24</xdr:col>
      <xdr:colOff>114300</xdr:colOff>
      <xdr:row>60</xdr:row>
      <xdr:rowOff>127544</xdr:rowOff>
    </xdr:to>
    <xdr:sp macro="" textlink="">
      <xdr:nvSpPr>
        <xdr:cNvPr id="162" name="楕円 161">
          <a:extLst>
            <a:ext uri="{FF2B5EF4-FFF2-40B4-BE49-F238E27FC236}">
              <a16:creationId xmlns:a16="http://schemas.microsoft.com/office/drawing/2014/main" id="{8A801278-AD07-44AC-AB47-8D8A5F6B8DC9}"/>
            </a:ext>
          </a:extLst>
        </xdr:cNvPr>
        <xdr:cNvSpPr/>
      </xdr:nvSpPr>
      <xdr:spPr>
        <a:xfrm>
          <a:off x="4036060" y="10084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4371</xdr:rowOff>
    </xdr:from>
    <xdr:ext cx="405111" cy="259045"/>
    <xdr:sp macro="" textlink="">
      <xdr:nvSpPr>
        <xdr:cNvPr id="163" name="【橋りょう・トンネル】&#10;有形固定資産減価償却率該当値テキスト">
          <a:extLst>
            <a:ext uri="{FF2B5EF4-FFF2-40B4-BE49-F238E27FC236}">
              <a16:creationId xmlns:a16="http://schemas.microsoft.com/office/drawing/2014/main" id="{07EB82FB-9501-4B47-B7E4-0E8C5E28C9D9}"/>
            </a:ext>
          </a:extLst>
        </xdr:cNvPr>
        <xdr:cNvSpPr txBox="1"/>
      </xdr:nvSpPr>
      <xdr:spPr>
        <a:xfrm>
          <a:off x="4124960" y="10062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52070</xdr:rowOff>
    </xdr:from>
    <xdr:to>
      <xdr:col>20</xdr:col>
      <xdr:colOff>38100</xdr:colOff>
      <xdr:row>60</xdr:row>
      <xdr:rowOff>153670</xdr:rowOff>
    </xdr:to>
    <xdr:sp macro="" textlink="">
      <xdr:nvSpPr>
        <xdr:cNvPr id="164" name="楕円 163">
          <a:extLst>
            <a:ext uri="{FF2B5EF4-FFF2-40B4-BE49-F238E27FC236}">
              <a16:creationId xmlns:a16="http://schemas.microsoft.com/office/drawing/2014/main" id="{650DDC9C-6C09-4DF5-9C33-A9E9D8DFCF73}"/>
            </a:ext>
          </a:extLst>
        </xdr:cNvPr>
        <xdr:cNvSpPr/>
      </xdr:nvSpPr>
      <xdr:spPr>
        <a:xfrm>
          <a:off x="3312160" y="1011047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76744</xdr:rowOff>
    </xdr:from>
    <xdr:to>
      <xdr:col>24</xdr:col>
      <xdr:colOff>63500</xdr:colOff>
      <xdr:row>60</xdr:row>
      <xdr:rowOff>102870</xdr:rowOff>
    </xdr:to>
    <xdr:cxnSp macro="">
      <xdr:nvCxnSpPr>
        <xdr:cNvPr id="165" name="直線コネクタ 164">
          <a:extLst>
            <a:ext uri="{FF2B5EF4-FFF2-40B4-BE49-F238E27FC236}">
              <a16:creationId xmlns:a16="http://schemas.microsoft.com/office/drawing/2014/main" id="{17ECB922-EA0E-444B-8FEC-33881048DE92}"/>
            </a:ext>
          </a:extLst>
        </xdr:cNvPr>
        <xdr:cNvCxnSpPr/>
      </xdr:nvCxnSpPr>
      <xdr:spPr>
        <a:xfrm flipV="1">
          <a:off x="3355340" y="10135144"/>
          <a:ext cx="73152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79828</xdr:rowOff>
    </xdr:from>
    <xdr:to>
      <xdr:col>15</xdr:col>
      <xdr:colOff>101600</xdr:colOff>
      <xdr:row>61</xdr:row>
      <xdr:rowOff>9978</xdr:rowOff>
    </xdr:to>
    <xdr:sp macro="" textlink="">
      <xdr:nvSpPr>
        <xdr:cNvPr id="166" name="楕円 165">
          <a:extLst>
            <a:ext uri="{FF2B5EF4-FFF2-40B4-BE49-F238E27FC236}">
              <a16:creationId xmlns:a16="http://schemas.microsoft.com/office/drawing/2014/main" id="{9483AAF3-D4EC-49E7-82FF-3AAC2CD8E0D7}"/>
            </a:ext>
          </a:extLst>
        </xdr:cNvPr>
        <xdr:cNvSpPr/>
      </xdr:nvSpPr>
      <xdr:spPr>
        <a:xfrm>
          <a:off x="2514600" y="1013822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102870</xdr:rowOff>
    </xdr:from>
    <xdr:to>
      <xdr:col>19</xdr:col>
      <xdr:colOff>177800</xdr:colOff>
      <xdr:row>60</xdr:row>
      <xdr:rowOff>130628</xdr:rowOff>
    </xdr:to>
    <xdr:cxnSp macro="">
      <xdr:nvCxnSpPr>
        <xdr:cNvPr id="167" name="直線コネクタ 166">
          <a:extLst>
            <a:ext uri="{FF2B5EF4-FFF2-40B4-BE49-F238E27FC236}">
              <a16:creationId xmlns:a16="http://schemas.microsoft.com/office/drawing/2014/main" id="{61FA489B-A8CD-48D5-B2D5-2213F3778FA8}"/>
            </a:ext>
          </a:extLst>
        </xdr:cNvPr>
        <xdr:cNvCxnSpPr/>
      </xdr:nvCxnSpPr>
      <xdr:spPr>
        <a:xfrm flipV="1">
          <a:off x="2565400" y="10161270"/>
          <a:ext cx="78994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78757</xdr:rowOff>
    </xdr:from>
    <xdr:ext cx="405111" cy="259045"/>
    <xdr:sp macro="" textlink="">
      <xdr:nvSpPr>
        <xdr:cNvPr id="168" name="n_1aveValue【橋りょう・トンネル】&#10;有形固定資産減価償却率">
          <a:extLst>
            <a:ext uri="{FF2B5EF4-FFF2-40B4-BE49-F238E27FC236}">
              <a16:creationId xmlns:a16="http://schemas.microsoft.com/office/drawing/2014/main" id="{A4852D81-FE97-4895-BE84-D9021BB6F0DD}"/>
            </a:ext>
          </a:extLst>
        </xdr:cNvPr>
        <xdr:cNvSpPr txBox="1"/>
      </xdr:nvSpPr>
      <xdr:spPr>
        <a:xfrm>
          <a:off x="3170564" y="9634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23240</xdr:rowOff>
    </xdr:from>
    <xdr:ext cx="405111" cy="259045"/>
    <xdr:sp macro="" textlink="">
      <xdr:nvSpPr>
        <xdr:cNvPr id="169" name="n_2aveValue【橋りょう・トンネル】&#10;有形固定資産減価償却率">
          <a:extLst>
            <a:ext uri="{FF2B5EF4-FFF2-40B4-BE49-F238E27FC236}">
              <a16:creationId xmlns:a16="http://schemas.microsoft.com/office/drawing/2014/main" id="{7EB49DBB-CEEF-42B7-B14D-D22881454465}"/>
            </a:ext>
          </a:extLst>
        </xdr:cNvPr>
        <xdr:cNvSpPr txBox="1"/>
      </xdr:nvSpPr>
      <xdr:spPr>
        <a:xfrm>
          <a:off x="2385704" y="9746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144797</xdr:rowOff>
    </xdr:from>
    <xdr:ext cx="405111" cy="259045"/>
    <xdr:sp macro="" textlink="">
      <xdr:nvSpPr>
        <xdr:cNvPr id="170" name="n_1mainValue【橋りょう・トンネル】&#10;有形固定資産減価償却率">
          <a:extLst>
            <a:ext uri="{FF2B5EF4-FFF2-40B4-BE49-F238E27FC236}">
              <a16:creationId xmlns:a16="http://schemas.microsoft.com/office/drawing/2014/main" id="{F50C4E3B-C64B-4B22-9C11-4B4993FED828}"/>
            </a:ext>
          </a:extLst>
        </xdr:cNvPr>
        <xdr:cNvSpPr txBox="1"/>
      </xdr:nvSpPr>
      <xdr:spPr>
        <a:xfrm>
          <a:off x="317056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1105</xdr:rowOff>
    </xdr:from>
    <xdr:ext cx="405111" cy="259045"/>
    <xdr:sp macro="" textlink="">
      <xdr:nvSpPr>
        <xdr:cNvPr id="171" name="n_2mainValue【橋りょう・トンネル】&#10;有形固定資産減価償却率">
          <a:extLst>
            <a:ext uri="{FF2B5EF4-FFF2-40B4-BE49-F238E27FC236}">
              <a16:creationId xmlns:a16="http://schemas.microsoft.com/office/drawing/2014/main" id="{98546343-BC46-4944-98EE-5C3E5BDF8032}"/>
            </a:ext>
          </a:extLst>
        </xdr:cNvPr>
        <xdr:cNvSpPr txBox="1"/>
      </xdr:nvSpPr>
      <xdr:spPr>
        <a:xfrm>
          <a:off x="2385704" y="10227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78B55D28-6B83-4D27-A70B-8AC859E0708C}"/>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7993ED49-1EA2-45F9-A8F8-FB59720D4122}"/>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2AC8C26E-C41A-496A-A75E-472BB31C552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D43C5056-22BC-4967-8D1E-480D4CBF3191}"/>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FDCB3C3C-0B35-4A3D-8D5B-CA254DD500DC}"/>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962AD459-B50A-4A33-91D7-E8187214A0F4}"/>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12A513FA-23F7-407C-AB6D-7BEDDE2F8CD9}"/>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64BC55C9-0C29-4C31-B2A2-9E4AC58E97D9}"/>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BEC929C6-D1CD-4E0D-B36F-3E6B7B6D6381}"/>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8F3CE1A2-7306-436B-AD39-85BDD478ABCE}"/>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86534791-F87E-4534-91BD-32201C1EBEB4}"/>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3" name="テキスト ボックス 182">
          <a:extLst>
            <a:ext uri="{FF2B5EF4-FFF2-40B4-BE49-F238E27FC236}">
              <a16:creationId xmlns:a16="http://schemas.microsoft.com/office/drawing/2014/main" id="{DA779BF8-B26F-46F9-BE2E-810801F48F8F}"/>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00ED1116-9731-4392-8E76-F87C8723FF14}"/>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185" name="テキスト ボックス 184">
          <a:extLst>
            <a:ext uri="{FF2B5EF4-FFF2-40B4-BE49-F238E27FC236}">
              <a16:creationId xmlns:a16="http://schemas.microsoft.com/office/drawing/2014/main" id="{322B1404-3029-4DCC-96EA-8D78B2CF8AE9}"/>
            </a:ext>
          </a:extLst>
        </xdr:cNvPr>
        <xdr:cNvSpPr txBox="1"/>
      </xdr:nvSpPr>
      <xdr:spPr>
        <a:xfrm>
          <a:off x="5209768" y="1029336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8B69073F-93B7-4844-A694-E6BDE9DBE398}"/>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187" name="テキスト ボックス 186">
          <a:extLst>
            <a:ext uri="{FF2B5EF4-FFF2-40B4-BE49-F238E27FC236}">
              <a16:creationId xmlns:a16="http://schemas.microsoft.com/office/drawing/2014/main" id="{DCF00BD7-742A-4AFD-A124-66C7C8DBF7DB}"/>
            </a:ext>
          </a:extLst>
        </xdr:cNvPr>
        <xdr:cNvSpPr txBox="1"/>
      </xdr:nvSpPr>
      <xdr:spPr>
        <a:xfrm>
          <a:off x="5209768" y="99199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477752A6-6581-444C-A734-8E1941F8CB09}"/>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189" name="テキスト ボックス 188">
          <a:extLst>
            <a:ext uri="{FF2B5EF4-FFF2-40B4-BE49-F238E27FC236}">
              <a16:creationId xmlns:a16="http://schemas.microsoft.com/office/drawing/2014/main" id="{4DA87400-25F0-4C9F-B7B0-081093556833}"/>
            </a:ext>
          </a:extLst>
        </xdr:cNvPr>
        <xdr:cNvSpPr txBox="1"/>
      </xdr:nvSpPr>
      <xdr:spPr>
        <a:xfrm>
          <a:off x="5209768" y="95504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F092BE82-7BD2-4968-9C9A-B70615793915}"/>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191" name="テキスト ボックス 190">
          <a:extLst>
            <a:ext uri="{FF2B5EF4-FFF2-40B4-BE49-F238E27FC236}">
              <a16:creationId xmlns:a16="http://schemas.microsoft.com/office/drawing/2014/main" id="{FB2396BF-B226-4609-8B49-0D8D4784F66E}"/>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491FEE30-11A8-4C78-AC19-1EF65457CE97}"/>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193" name="テキスト ボックス 192">
          <a:extLst>
            <a:ext uri="{FF2B5EF4-FFF2-40B4-BE49-F238E27FC236}">
              <a16:creationId xmlns:a16="http://schemas.microsoft.com/office/drawing/2014/main" id="{FFDA1C1D-CAF8-44C1-873F-425634761A2C}"/>
            </a:ext>
          </a:extLst>
        </xdr:cNvPr>
        <xdr:cNvSpPr txBox="1"/>
      </xdr:nvSpPr>
      <xdr:spPr>
        <a:xfrm>
          <a:off x="5168508" y="880365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橋りょう・トンネル】&#10;一人当たり有形固定資産（償却資産）額グラフ枠">
          <a:extLst>
            <a:ext uri="{FF2B5EF4-FFF2-40B4-BE49-F238E27FC236}">
              <a16:creationId xmlns:a16="http://schemas.microsoft.com/office/drawing/2014/main" id="{0032E5EE-8294-48D9-BD1E-1B49CFA0BD95}"/>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119781</xdr:rowOff>
    </xdr:from>
    <xdr:to>
      <xdr:col>54</xdr:col>
      <xdr:colOff>189865</xdr:colOff>
      <xdr:row>64</xdr:row>
      <xdr:rowOff>71096</xdr:rowOff>
    </xdr:to>
    <xdr:cxnSp macro="">
      <xdr:nvCxnSpPr>
        <xdr:cNvPr id="195" name="直線コネクタ 194">
          <a:extLst>
            <a:ext uri="{FF2B5EF4-FFF2-40B4-BE49-F238E27FC236}">
              <a16:creationId xmlns:a16="http://schemas.microsoft.com/office/drawing/2014/main" id="{E936B535-11A1-4F62-9707-8F36CB1CC1F3}"/>
            </a:ext>
          </a:extLst>
        </xdr:cNvPr>
        <xdr:cNvCxnSpPr/>
      </xdr:nvCxnSpPr>
      <xdr:spPr>
        <a:xfrm flipV="1">
          <a:off x="9219565" y="9339981"/>
          <a:ext cx="0" cy="14600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74923</xdr:rowOff>
    </xdr:from>
    <xdr:ext cx="534377" cy="259045"/>
    <xdr:sp macro="" textlink="">
      <xdr:nvSpPr>
        <xdr:cNvPr id="196" name="【橋りょう・トンネル】&#10;一人当たり有形固定資産（償却資産）額最小値テキスト">
          <a:extLst>
            <a:ext uri="{FF2B5EF4-FFF2-40B4-BE49-F238E27FC236}">
              <a16:creationId xmlns:a16="http://schemas.microsoft.com/office/drawing/2014/main" id="{00D9E1E6-4448-43BE-9C63-F1003B6C9BA9}"/>
            </a:ext>
          </a:extLst>
        </xdr:cNvPr>
        <xdr:cNvSpPr txBox="1"/>
      </xdr:nvSpPr>
      <xdr:spPr>
        <a:xfrm>
          <a:off x="9258300" y="10803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71096</xdr:rowOff>
    </xdr:from>
    <xdr:to>
      <xdr:col>55</xdr:col>
      <xdr:colOff>88900</xdr:colOff>
      <xdr:row>64</xdr:row>
      <xdr:rowOff>71096</xdr:rowOff>
    </xdr:to>
    <xdr:cxnSp macro="">
      <xdr:nvCxnSpPr>
        <xdr:cNvPr id="197" name="直線コネクタ 196">
          <a:extLst>
            <a:ext uri="{FF2B5EF4-FFF2-40B4-BE49-F238E27FC236}">
              <a16:creationId xmlns:a16="http://schemas.microsoft.com/office/drawing/2014/main" id="{1C28B2E1-C18D-4407-9872-4AA6DB893F8A}"/>
            </a:ext>
          </a:extLst>
        </xdr:cNvPr>
        <xdr:cNvCxnSpPr/>
      </xdr:nvCxnSpPr>
      <xdr:spPr>
        <a:xfrm>
          <a:off x="9154160" y="108000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66458</xdr:rowOff>
    </xdr:from>
    <xdr:ext cx="690189" cy="259045"/>
    <xdr:sp macro="" textlink="">
      <xdr:nvSpPr>
        <xdr:cNvPr id="198" name="【橋りょう・トンネル】&#10;一人当たり有形固定資産（償却資産）額最大値テキスト">
          <a:extLst>
            <a:ext uri="{FF2B5EF4-FFF2-40B4-BE49-F238E27FC236}">
              <a16:creationId xmlns:a16="http://schemas.microsoft.com/office/drawing/2014/main" id="{A0A77858-F0C4-411F-A386-EA525BA93DDB}"/>
            </a:ext>
          </a:extLst>
        </xdr:cNvPr>
        <xdr:cNvSpPr txBox="1"/>
      </xdr:nvSpPr>
      <xdr:spPr>
        <a:xfrm>
          <a:off x="9258300" y="91190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7,871,230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119781</xdr:rowOff>
    </xdr:from>
    <xdr:to>
      <xdr:col>55</xdr:col>
      <xdr:colOff>88900</xdr:colOff>
      <xdr:row>55</xdr:row>
      <xdr:rowOff>119781</xdr:rowOff>
    </xdr:to>
    <xdr:cxnSp macro="">
      <xdr:nvCxnSpPr>
        <xdr:cNvPr id="199" name="直線コネクタ 198">
          <a:extLst>
            <a:ext uri="{FF2B5EF4-FFF2-40B4-BE49-F238E27FC236}">
              <a16:creationId xmlns:a16="http://schemas.microsoft.com/office/drawing/2014/main" id="{3369453B-4923-456A-ABB8-FD43C5E29B15}"/>
            </a:ext>
          </a:extLst>
        </xdr:cNvPr>
        <xdr:cNvCxnSpPr/>
      </xdr:nvCxnSpPr>
      <xdr:spPr>
        <a:xfrm>
          <a:off x="9154160" y="93399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41084</xdr:rowOff>
    </xdr:from>
    <xdr:ext cx="599010" cy="259045"/>
    <xdr:sp macro="" textlink="">
      <xdr:nvSpPr>
        <xdr:cNvPr id="200" name="【橋りょう・トンネル】&#10;一人当たり有形固定資産（償却資産）額平均値テキスト">
          <a:extLst>
            <a:ext uri="{FF2B5EF4-FFF2-40B4-BE49-F238E27FC236}">
              <a16:creationId xmlns:a16="http://schemas.microsoft.com/office/drawing/2014/main" id="{08FD8ACA-F977-4733-88E8-994282FA3215}"/>
            </a:ext>
          </a:extLst>
        </xdr:cNvPr>
        <xdr:cNvSpPr txBox="1"/>
      </xdr:nvSpPr>
      <xdr:spPr>
        <a:xfrm>
          <a:off x="9258300" y="10434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18207</xdr:rowOff>
    </xdr:from>
    <xdr:to>
      <xdr:col>55</xdr:col>
      <xdr:colOff>50800</xdr:colOff>
      <xdr:row>63</xdr:row>
      <xdr:rowOff>119807</xdr:rowOff>
    </xdr:to>
    <xdr:sp macro="" textlink="">
      <xdr:nvSpPr>
        <xdr:cNvPr id="201" name="フローチャート: 判断 200">
          <a:extLst>
            <a:ext uri="{FF2B5EF4-FFF2-40B4-BE49-F238E27FC236}">
              <a16:creationId xmlns:a16="http://schemas.microsoft.com/office/drawing/2014/main" id="{98041F55-68B1-44BC-BB7D-1DD4EA70BB64}"/>
            </a:ext>
          </a:extLst>
        </xdr:cNvPr>
        <xdr:cNvSpPr/>
      </xdr:nvSpPr>
      <xdr:spPr>
        <a:xfrm>
          <a:off x="9192260" y="1057952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57547</xdr:rowOff>
    </xdr:from>
    <xdr:to>
      <xdr:col>50</xdr:col>
      <xdr:colOff>165100</xdr:colOff>
      <xdr:row>62</xdr:row>
      <xdr:rowOff>159147</xdr:rowOff>
    </xdr:to>
    <xdr:sp macro="" textlink="">
      <xdr:nvSpPr>
        <xdr:cNvPr id="202" name="フローチャート: 判断 201">
          <a:extLst>
            <a:ext uri="{FF2B5EF4-FFF2-40B4-BE49-F238E27FC236}">
              <a16:creationId xmlns:a16="http://schemas.microsoft.com/office/drawing/2014/main" id="{958133A6-4A4E-4CC5-91CE-2F82E368AB91}"/>
            </a:ext>
          </a:extLst>
        </xdr:cNvPr>
        <xdr:cNvSpPr/>
      </xdr:nvSpPr>
      <xdr:spPr>
        <a:xfrm>
          <a:off x="8445500" y="1045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35461</xdr:rowOff>
    </xdr:from>
    <xdr:to>
      <xdr:col>46</xdr:col>
      <xdr:colOff>38100</xdr:colOff>
      <xdr:row>63</xdr:row>
      <xdr:rowOff>137061</xdr:rowOff>
    </xdr:to>
    <xdr:sp macro="" textlink="">
      <xdr:nvSpPr>
        <xdr:cNvPr id="203" name="フローチャート: 判断 202">
          <a:extLst>
            <a:ext uri="{FF2B5EF4-FFF2-40B4-BE49-F238E27FC236}">
              <a16:creationId xmlns:a16="http://schemas.microsoft.com/office/drawing/2014/main" id="{CA747638-4998-4E19-9CC0-CE6015BE293A}"/>
            </a:ext>
          </a:extLst>
        </xdr:cNvPr>
        <xdr:cNvSpPr/>
      </xdr:nvSpPr>
      <xdr:spPr>
        <a:xfrm>
          <a:off x="7670800" y="1059678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4C8D8F18-20DA-4EEF-AACE-B871DEE7C271}"/>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7A0BA173-E35C-4731-9221-E1641BAABF8D}"/>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9708889C-C0DB-42AF-AEF9-8BE3573C4E74}"/>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B6399D1F-04A4-4E12-A003-5E96268BD742}"/>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1924D652-E9C8-41CC-A7BD-F4C7511BFA51}"/>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20296</xdr:rowOff>
    </xdr:from>
    <xdr:to>
      <xdr:col>55</xdr:col>
      <xdr:colOff>50800</xdr:colOff>
      <xdr:row>64</xdr:row>
      <xdr:rowOff>121896</xdr:rowOff>
    </xdr:to>
    <xdr:sp macro="" textlink="">
      <xdr:nvSpPr>
        <xdr:cNvPr id="209" name="楕円 208">
          <a:extLst>
            <a:ext uri="{FF2B5EF4-FFF2-40B4-BE49-F238E27FC236}">
              <a16:creationId xmlns:a16="http://schemas.microsoft.com/office/drawing/2014/main" id="{7E541E6D-0ECD-4F27-B15D-EB1C89815E3D}"/>
            </a:ext>
          </a:extLst>
        </xdr:cNvPr>
        <xdr:cNvSpPr/>
      </xdr:nvSpPr>
      <xdr:spPr>
        <a:xfrm>
          <a:off x="9192260" y="107492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106673</xdr:rowOff>
    </xdr:from>
    <xdr:ext cx="534377" cy="259045"/>
    <xdr:sp macro="" textlink="">
      <xdr:nvSpPr>
        <xdr:cNvPr id="210" name="【橋りょう・トンネル】&#10;一人当たり有形固定資産（償却資産）額該当値テキスト">
          <a:extLst>
            <a:ext uri="{FF2B5EF4-FFF2-40B4-BE49-F238E27FC236}">
              <a16:creationId xmlns:a16="http://schemas.microsoft.com/office/drawing/2014/main" id="{EF8878DF-434D-4CE5-90AD-E02444514407}"/>
            </a:ext>
          </a:extLst>
        </xdr:cNvPr>
        <xdr:cNvSpPr txBox="1"/>
      </xdr:nvSpPr>
      <xdr:spPr>
        <a:xfrm>
          <a:off x="9258300" y="10667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20433</xdr:rowOff>
    </xdr:from>
    <xdr:to>
      <xdr:col>50</xdr:col>
      <xdr:colOff>165100</xdr:colOff>
      <xdr:row>64</xdr:row>
      <xdr:rowOff>122033</xdr:rowOff>
    </xdr:to>
    <xdr:sp macro="" textlink="">
      <xdr:nvSpPr>
        <xdr:cNvPr id="211" name="楕円 210">
          <a:extLst>
            <a:ext uri="{FF2B5EF4-FFF2-40B4-BE49-F238E27FC236}">
              <a16:creationId xmlns:a16="http://schemas.microsoft.com/office/drawing/2014/main" id="{FD00BEE3-2E24-419E-B2A9-657389FDEA9B}"/>
            </a:ext>
          </a:extLst>
        </xdr:cNvPr>
        <xdr:cNvSpPr/>
      </xdr:nvSpPr>
      <xdr:spPr>
        <a:xfrm>
          <a:off x="8445500" y="10749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71096</xdr:rowOff>
    </xdr:from>
    <xdr:to>
      <xdr:col>55</xdr:col>
      <xdr:colOff>0</xdr:colOff>
      <xdr:row>64</xdr:row>
      <xdr:rowOff>71233</xdr:rowOff>
    </xdr:to>
    <xdr:cxnSp macro="">
      <xdr:nvCxnSpPr>
        <xdr:cNvPr id="212" name="直線コネクタ 211">
          <a:extLst>
            <a:ext uri="{FF2B5EF4-FFF2-40B4-BE49-F238E27FC236}">
              <a16:creationId xmlns:a16="http://schemas.microsoft.com/office/drawing/2014/main" id="{97502703-CF06-476C-95C3-D40B6F173221}"/>
            </a:ext>
          </a:extLst>
        </xdr:cNvPr>
        <xdr:cNvCxnSpPr/>
      </xdr:nvCxnSpPr>
      <xdr:spPr>
        <a:xfrm flipV="1">
          <a:off x="8496300" y="10800056"/>
          <a:ext cx="723900" cy="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20607</xdr:rowOff>
    </xdr:from>
    <xdr:to>
      <xdr:col>46</xdr:col>
      <xdr:colOff>38100</xdr:colOff>
      <xdr:row>64</xdr:row>
      <xdr:rowOff>122207</xdr:rowOff>
    </xdr:to>
    <xdr:sp macro="" textlink="">
      <xdr:nvSpPr>
        <xdr:cNvPr id="213" name="楕円 212">
          <a:extLst>
            <a:ext uri="{FF2B5EF4-FFF2-40B4-BE49-F238E27FC236}">
              <a16:creationId xmlns:a16="http://schemas.microsoft.com/office/drawing/2014/main" id="{D66C9111-827F-4319-A3A7-B58062F04985}"/>
            </a:ext>
          </a:extLst>
        </xdr:cNvPr>
        <xdr:cNvSpPr/>
      </xdr:nvSpPr>
      <xdr:spPr>
        <a:xfrm>
          <a:off x="7670800" y="1074956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71233</xdr:rowOff>
    </xdr:from>
    <xdr:to>
      <xdr:col>50</xdr:col>
      <xdr:colOff>114300</xdr:colOff>
      <xdr:row>64</xdr:row>
      <xdr:rowOff>71407</xdr:rowOff>
    </xdr:to>
    <xdr:cxnSp macro="">
      <xdr:nvCxnSpPr>
        <xdr:cNvPr id="214" name="直線コネクタ 213">
          <a:extLst>
            <a:ext uri="{FF2B5EF4-FFF2-40B4-BE49-F238E27FC236}">
              <a16:creationId xmlns:a16="http://schemas.microsoft.com/office/drawing/2014/main" id="{07420354-BC91-4A4D-828A-DA25F0DAA360}"/>
            </a:ext>
          </a:extLst>
        </xdr:cNvPr>
        <xdr:cNvCxnSpPr/>
      </xdr:nvCxnSpPr>
      <xdr:spPr>
        <a:xfrm flipV="1">
          <a:off x="7713980" y="10800193"/>
          <a:ext cx="782320" cy="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4224</xdr:rowOff>
    </xdr:from>
    <xdr:ext cx="690189" cy="259045"/>
    <xdr:sp macro="" textlink="">
      <xdr:nvSpPr>
        <xdr:cNvPr id="215" name="n_1aveValue【橋りょう・トンネル】&#10;一人当たり有形固定資産（償却資産）額">
          <a:extLst>
            <a:ext uri="{FF2B5EF4-FFF2-40B4-BE49-F238E27FC236}">
              <a16:creationId xmlns:a16="http://schemas.microsoft.com/office/drawing/2014/main" id="{3942B014-0F12-474A-8D62-A25412781DF1}"/>
            </a:ext>
          </a:extLst>
        </xdr:cNvPr>
        <xdr:cNvSpPr txBox="1"/>
      </xdr:nvSpPr>
      <xdr:spPr>
        <a:xfrm>
          <a:off x="8184225" y="102302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153588</xdr:rowOff>
    </xdr:from>
    <xdr:ext cx="599010" cy="259045"/>
    <xdr:sp macro="" textlink="">
      <xdr:nvSpPr>
        <xdr:cNvPr id="216" name="n_2aveValue【橋りょう・トンネル】&#10;一人当たり有形固定資産（償却資産）額">
          <a:extLst>
            <a:ext uri="{FF2B5EF4-FFF2-40B4-BE49-F238E27FC236}">
              <a16:creationId xmlns:a16="http://schemas.microsoft.com/office/drawing/2014/main" id="{A42B8700-D6BB-43D0-837D-651ABB7605BE}"/>
            </a:ext>
          </a:extLst>
        </xdr:cNvPr>
        <xdr:cNvSpPr txBox="1"/>
      </xdr:nvSpPr>
      <xdr:spPr>
        <a:xfrm>
          <a:off x="7444955" y="10379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113160</xdr:rowOff>
    </xdr:from>
    <xdr:ext cx="534377" cy="259045"/>
    <xdr:sp macro="" textlink="">
      <xdr:nvSpPr>
        <xdr:cNvPr id="217" name="n_1mainValue【橋りょう・トンネル】&#10;一人当たり有形固定資産（償却資産）額">
          <a:extLst>
            <a:ext uri="{FF2B5EF4-FFF2-40B4-BE49-F238E27FC236}">
              <a16:creationId xmlns:a16="http://schemas.microsoft.com/office/drawing/2014/main" id="{CD4C7EDC-C0EE-48CB-B288-718EBF11E2F8}"/>
            </a:ext>
          </a:extLst>
        </xdr:cNvPr>
        <xdr:cNvSpPr txBox="1"/>
      </xdr:nvSpPr>
      <xdr:spPr>
        <a:xfrm>
          <a:off x="8239271" y="10842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113334</xdr:rowOff>
    </xdr:from>
    <xdr:ext cx="534377" cy="259045"/>
    <xdr:sp macro="" textlink="">
      <xdr:nvSpPr>
        <xdr:cNvPr id="218" name="n_2mainValue【橋りょう・トンネル】&#10;一人当たり有形固定資産（償却資産）額">
          <a:extLst>
            <a:ext uri="{FF2B5EF4-FFF2-40B4-BE49-F238E27FC236}">
              <a16:creationId xmlns:a16="http://schemas.microsoft.com/office/drawing/2014/main" id="{8B8F8279-B504-487D-A02E-B707AABBBDED}"/>
            </a:ext>
          </a:extLst>
        </xdr:cNvPr>
        <xdr:cNvSpPr txBox="1"/>
      </xdr:nvSpPr>
      <xdr:spPr>
        <a:xfrm>
          <a:off x="7477271" y="1084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B9F44943-B83C-4925-BD3B-C14F3D4834D0}"/>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1626AEFB-2029-48D8-8A6A-8059DB2FB41A}"/>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65DC3AD2-D315-49F0-9C93-2E496F99A233}"/>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43A4C925-59CE-41C8-9718-87F49BF4C9F5}"/>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316B5E2D-93BD-4AE5-A56E-5018B189707A}"/>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BAF7E5D9-169A-431D-B19E-6692E48319C8}"/>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62B1E33D-E09B-4F5C-B483-0765B182E76E}"/>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B81C899D-A746-490D-B132-583F5178C797}"/>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7" name="テキスト ボックス 226">
          <a:extLst>
            <a:ext uri="{FF2B5EF4-FFF2-40B4-BE49-F238E27FC236}">
              <a16:creationId xmlns:a16="http://schemas.microsoft.com/office/drawing/2014/main" id="{D7D60BA8-FD01-4EAE-8EEF-22FE68C8EF14}"/>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8" name="直線コネクタ 227">
          <a:extLst>
            <a:ext uri="{FF2B5EF4-FFF2-40B4-BE49-F238E27FC236}">
              <a16:creationId xmlns:a16="http://schemas.microsoft.com/office/drawing/2014/main" id="{195B6475-447E-40EE-8348-77C3D4399EB3}"/>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9" name="テキスト ボックス 228">
          <a:extLst>
            <a:ext uri="{FF2B5EF4-FFF2-40B4-BE49-F238E27FC236}">
              <a16:creationId xmlns:a16="http://schemas.microsoft.com/office/drawing/2014/main" id="{3FFC252F-FC09-4AFF-8D1C-1853AFFCAD0F}"/>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0" name="直線コネクタ 229">
          <a:extLst>
            <a:ext uri="{FF2B5EF4-FFF2-40B4-BE49-F238E27FC236}">
              <a16:creationId xmlns:a16="http://schemas.microsoft.com/office/drawing/2014/main" id="{3286A7C0-B65A-46A8-93A7-E05B3F2ACB26}"/>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1" name="テキスト ボックス 230">
          <a:extLst>
            <a:ext uri="{FF2B5EF4-FFF2-40B4-BE49-F238E27FC236}">
              <a16:creationId xmlns:a16="http://schemas.microsoft.com/office/drawing/2014/main" id="{0985D633-CCF2-445E-89E7-BB838B06FE50}"/>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2" name="直線コネクタ 231">
          <a:extLst>
            <a:ext uri="{FF2B5EF4-FFF2-40B4-BE49-F238E27FC236}">
              <a16:creationId xmlns:a16="http://schemas.microsoft.com/office/drawing/2014/main" id="{B8A860FA-FB0B-4637-A21E-989BCC7E6F21}"/>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3" name="テキスト ボックス 232">
          <a:extLst>
            <a:ext uri="{FF2B5EF4-FFF2-40B4-BE49-F238E27FC236}">
              <a16:creationId xmlns:a16="http://schemas.microsoft.com/office/drawing/2014/main" id="{DE1B4268-1165-46D5-A944-05D895CDD4BD}"/>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4" name="直線コネクタ 233">
          <a:extLst>
            <a:ext uri="{FF2B5EF4-FFF2-40B4-BE49-F238E27FC236}">
              <a16:creationId xmlns:a16="http://schemas.microsoft.com/office/drawing/2014/main" id="{C81AEA3A-2A69-43B0-B692-7A52EDACB321}"/>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5" name="テキスト ボックス 234">
          <a:extLst>
            <a:ext uri="{FF2B5EF4-FFF2-40B4-BE49-F238E27FC236}">
              <a16:creationId xmlns:a16="http://schemas.microsoft.com/office/drawing/2014/main" id="{20613FA1-DA0A-48E5-9DBB-6B60AA3B96AB}"/>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6" name="直線コネクタ 235">
          <a:extLst>
            <a:ext uri="{FF2B5EF4-FFF2-40B4-BE49-F238E27FC236}">
              <a16:creationId xmlns:a16="http://schemas.microsoft.com/office/drawing/2014/main" id="{EE63162D-BC6C-47F0-BD96-20A0B063E80D}"/>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7" name="テキスト ボックス 236">
          <a:extLst>
            <a:ext uri="{FF2B5EF4-FFF2-40B4-BE49-F238E27FC236}">
              <a16:creationId xmlns:a16="http://schemas.microsoft.com/office/drawing/2014/main" id="{DCC22992-C23F-4FB0-9143-B2B517DE4AB2}"/>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8" name="直線コネクタ 237">
          <a:extLst>
            <a:ext uri="{FF2B5EF4-FFF2-40B4-BE49-F238E27FC236}">
              <a16:creationId xmlns:a16="http://schemas.microsoft.com/office/drawing/2014/main" id="{49D4C056-AF3E-4A1F-BA68-EBA254BA288B}"/>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9" name="テキスト ボックス 238">
          <a:extLst>
            <a:ext uri="{FF2B5EF4-FFF2-40B4-BE49-F238E27FC236}">
              <a16:creationId xmlns:a16="http://schemas.microsoft.com/office/drawing/2014/main" id="{12CEDD07-F4F8-4F99-876B-277178F46E8F}"/>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a:extLst>
            <a:ext uri="{FF2B5EF4-FFF2-40B4-BE49-F238E27FC236}">
              <a16:creationId xmlns:a16="http://schemas.microsoft.com/office/drawing/2014/main" id="{2B5F6B10-2AE6-4B3E-907F-BBC85FB5A84C}"/>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a:extLst>
            <a:ext uri="{FF2B5EF4-FFF2-40B4-BE49-F238E27FC236}">
              <a16:creationId xmlns:a16="http://schemas.microsoft.com/office/drawing/2014/main" id="{3E70A6CE-9B20-4BFA-863F-C7391CA43954}"/>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a:extLst>
            <a:ext uri="{FF2B5EF4-FFF2-40B4-BE49-F238E27FC236}">
              <a16:creationId xmlns:a16="http://schemas.microsoft.com/office/drawing/2014/main" id="{3A5A3013-79BA-4328-B302-923D2970E0AE}"/>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68580</xdr:rowOff>
    </xdr:to>
    <xdr:cxnSp macro="">
      <xdr:nvCxnSpPr>
        <xdr:cNvPr id="243" name="直線コネクタ 242">
          <a:extLst>
            <a:ext uri="{FF2B5EF4-FFF2-40B4-BE49-F238E27FC236}">
              <a16:creationId xmlns:a16="http://schemas.microsoft.com/office/drawing/2014/main" id="{CC076462-A620-4F40-9336-0EF0461D999A}"/>
            </a:ext>
          </a:extLst>
        </xdr:cNvPr>
        <xdr:cNvCxnSpPr/>
      </xdr:nvCxnSpPr>
      <xdr:spPr>
        <a:xfrm flipV="1">
          <a:off x="4086225" y="13041630"/>
          <a:ext cx="0" cy="1276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72407</xdr:rowOff>
    </xdr:from>
    <xdr:ext cx="405111" cy="259045"/>
    <xdr:sp macro="" textlink="">
      <xdr:nvSpPr>
        <xdr:cNvPr id="244" name="【公営住宅】&#10;有形固定資産減価償却率最小値テキスト">
          <a:extLst>
            <a:ext uri="{FF2B5EF4-FFF2-40B4-BE49-F238E27FC236}">
              <a16:creationId xmlns:a16="http://schemas.microsoft.com/office/drawing/2014/main" id="{562C9E09-77E8-4F0B-B7FE-50E93F9391D1}"/>
            </a:ext>
          </a:extLst>
        </xdr:cNvPr>
        <xdr:cNvSpPr txBox="1"/>
      </xdr:nvSpPr>
      <xdr:spPr>
        <a:xfrm>
          <a:off x="4124960"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68580</xdr:rowOff>
    </xdr:from>
    <xdr:to>
      <xdr:col>24</xdr:col>
      <xdr:colOff>152400</xdr:colOff>
      <xdr:row>85</xdr:row>
      <xdr:rowOff>68580</xdr:rowOff>
    </xdr:to>
    <xdr:cxnSp macro="">
      <xdr:nvCxnSpPr>
        <xdr:cNvPr id="245" name="直線コネクタ 244">
          <a:extLst>
            <a:ext uri="{FF2B5EF4-FFF2-40B4-BE49-F238E27FC236}">
              <a16:creationId xmlns:a16="http://schemas.microsoft.com/office/drawing/2014/main" id="{79435D64-AC4E-48D2-A6D3-B7B887904F10}"/>
            </a:ext>
          </a:extLst>
        </xdr:cNvPr>
        <xdr:cNvCxnSpPr/>
      </xdr:nvCxnSpPr>
      <xdr:spPr>
        <a:xfrm>
          <a:off x="4020820" y="143179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46" name="【公営住宅】&#10;有形固定資産減価償却率最大値テキスト">
          <a:extLst>
            <a:ext uri="{FF2B5EF4-FFF2-40B4-BE49-F238E27FC236}">
              <a16:creationId xmlns:a16="http://schemas.microsoft.com/office/drawing/2014/main" id="{32C6AF09-719E-455B-9E46-7DED3ECB7751}"/>
            </a:ext>
          </a:extLst>
        </xdr:cNvPr>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7" name="直線コネクタ 246">
          <a:extLst>
            <a:ext uri="{FF2B5EF4-FFF2-40B4-BE49-F238E27FC236}">
              <a16:creationId xmlns:a16="http://schemas.microsoft.com/office/drawing/2014/main" id="{6DABE22D-ADE2-43F6-8330-7A4492633A0A}"/>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130191</xdr:rowOff>
    </xdr:from>
    <xdr:ext cx="405111" cy="259045"/>
    <xdr:sp macro="" textlink="">
      <xdr:nvSpPr>
        <xdr:cNvPr id="248" name="【公営住宅】&#10;有形固定資産減価償却率平均値テキスト">
          <a:extLst>
            <a:ext uri="{FF2B5EF4-FFF2-40B4-BE49-F238E27FC236}">
              <a16:creationId xmlns:a16="http://schemas.microsoft.com/office/drawing/2014/main" id="{8DE26432-9F3A-4151-83AB-9A0CD62C8311}"/>
            </a:ext>
          </a:extLst>
        </xdr:cNvPr>
        <xdr:cNvSpPr txBox="1"/>
      </xdr:nvSpPr>
      <xdr:spPr>
        <a:xfrm>
          <a:off x="4124960" y="135413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107314</xdr:rowOff>
    </xdr:from>
    <xdr:to>
      <xdr:col>24</xdr:col>
      <xdr:colOff>114300</xdr:colOff>
      <xdr:row>82</xdr:row>
      <xdr:rowOff>37464</xdr:rowOff>
    </xdr:to>
    <xdr:sp macro="" textlink="">
      <xdr:nvSpPr>
        <xdr:cNvPr id="249" name="フローチャート: 判断 248">
          <a:extLst>
            <a:ext uri="{FF2B5EF4-FFF2-40B4-BE49-F238E27FC236}">
              <a16:creationId xmlns:a16="http://schemas.microsoft.com/office/drawing/2014/main" id="{BAA98863-77D3-4ACA-9404-215E7A21CBB1}"/>
            </a:ext>
          </a:extLst>
        </xdr:cNvPr>
        <xdr:cNvSpPr/>
      </xdr:nvSpPr>
      <xdr:spPr>
        <a:xfrm>
          <a:off x="4036060" y="1368615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130175</xdr:rowOff>
    </xdr:from>
    <xdr:to>
      <xdr:col>20</xdr:col>
      <xdr:colOff>38100</xdr:colOff>
      <xdr:row>82</xdr:row>
      <xdr:rowOff>60325</xdr:rowOff>
    </xdr:to>
    <xdr:sp macro="" textlink="">
      <xdr:nvSpPr>
        <xdr:cNvPr id="250" name="フローチャート: 判断 249">
          <a:extLst>
            <a:ext uri="{FF2B5EF4-FFF2-40B4-BE49-F238E27FC236}">
              <a16:creationId xmlns:a16="http://schemas.microsoft.com/office/drawing/2014/main" id="{B17E62B6-5831-42F8-A932-DE4146E9C139}"/>
            </a:ext>
          </a:extLst>
        </xdr:cNvPr>
        <xdr:cNvSpPr/>
      </xdr:nvSpPr>
      <xdr:spPr>
        <a:xfrm>
          <a:off x="3312160" y="1370901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137795</xdr:rowOff>
    </xdr:from>
    <xdr:to>
      <xdr:col>15</xdr:col>
      <xdr:colOff>101600</xdr:colOff>
      <xdr:row>82</xdr:row>
      <xdr:rowOff>67945</xdr:rowOff>
    </xdr:to>
    <xdr:sp macro="" textlink="">
      <xdr:nvSpPr>
        <xdr:cNvPr id="251" name="フローチャート: 判断 250">
          <a:extLst>
            <a:ext uri="{FF2B5EF4-FFF2-40B4-BE49-F238E27FC236}">
              <a16:creationId xmlns:a16="http://schemas.microsoft.com/office/drawing/2014/main" id="{3F11E082-FD7E-43CE-96BF-A9E75DE644D3}"/>
            </a:ext>
          </a:extLst>
        </xdr:cNvPr>
        <xdr:cNvSpPr/>
      </xdr:nvSpPr>
      <xdr:spPr>
        <a:xfrm>
          <a:off x="2514600" y="137166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a:extLst>
            <a:ext uri="{FF2B5EF4-FFF2-40B4-BE49-F238E27FC236}">
              <a16:creationId xmlns:a16="http://schemas.microsoft.com/office/drawing/2014/main" id="{EE9B29C7-00ED-406A-A8BF-74796E0F2DC4}"/>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7E40403C-5E7B-4F54-8C15-C89827614328}"/>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E38F1F07-97AF-444A-8AE1-34C980DD353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5B04908A-1B5A-4E42-8CEF-5DE80863C7F4}"/>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76B67FE2-122B-4ECC-A300-31FEBBAC2D6C}"/>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128270</xdr:rowOff>
    </xdr:from>
    <xdr:to>
      <xdr:col>24</xdr:col>
      <xdr:colOff>114300</xdr:colOff>
      <xdr:row>83</xdr:row>
      <xdr:rowOff>58420</xdr:rowOff>
    </xdr:to>
    <xdr:sp macro="" textlink="">
      <xdr:nvSpPr>
        <xdr:cNvPr id="257" name="楕円 256">
          <a:extLst>
            <a:ext uri="{FF2B5EF4-FFF2-40B4-BE49-F238E27FC236}">
              <a16:creationId xmlns:a16="http://schemas.microsoft.com/office/drawing/2014/main" id="{5BDB45CC-0429-4860-BBB2-5CE4119BAF85}"/>
            </a:ext>
          </a:extLst>
        </xdr:cNvPr>
        <xdr:cNvSpPr/>
      </xdr:nvSpPr>
      <xdr:spPr>
        <a:xfrm>
          <a:off x="4036060" y="138747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106697</xdr:rowOff>
    </xdr:from>
    <xdr:ext cx="405111" cy="259045"/>
    <xdr:sp macro="" textlink="">
      <xdr:nvSpPr>
        <xdr:cNvPr id="258" name="【公営住宅】&#10;有形固定資産減価償却率該当値テキスト">
          <a:extLst>
            <a:ext uri="{FF2B5EF4-FFF2-40B4-BE49-F238E27FC236}">
              <a16:creationId xmlns:a16="http://schemas.microsoft.com/office/drawing/2014/main" id="{C09E4E44-2559-4FE2-B7D4-E2DD0B2E019F}"/>
            </a:ext>
          </a:extLst>
        </xdr:cNvPr>
        <xdr:cNvSpPr txBox="1"/>
      </xdr:nvSpPr>
      <xdr:spPr>
        <a:xfrm>
          <a:off x="4124960" y="13853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118745</xdr:rowOff>
    </xdr:from>
    <xdr:to>
      <xdr:col>20</xdr:col>
      <xdr:colOff>38100</xdr:colOff>
      <xdr:row>83</xdr:row>
      <xdr:rowOff>48895</xdr:rowOff>
    </xdr:to>
    <xdr:sp macro="" textlink="">
      <xdr:nvSpPr>
        <xdr:cNvPr id="259" name="楕円 258">
          <a:extLst>
            <a:ext uri="{FF2B5EF4-FFF2-40B4-BE49-F238E27FC236}">
              <a16:creationId xmlns:a16="http://schemas.microsoft.com/office/drawing/2014/main" id="{20E92177-2911-4C5C-8462-7C3C582303B4}"/>
            </a:ext>
          </a:extLst>
        </xdr:cNvPr>
        <xdr:cNvSpPr/>
      </xdr:nvSpPr>
      <xdr:spPr>
        <a:xfrm>
          <a:off x="3312160" y="138652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169545</xdr:rowOff>
    </xdr:from>
    <xdr:to>
      <xdr:col>24</xdr:col>
      <xdr:colOff>63500</xdr:colOff>
      <xdr:row>83</xdr:row>
      <xdr:rowOff>7620</xdr:rowOff>
    </xdr:to>
    <xdr:cxnSp macro="">
      <xdr:nvCxnSpPr>
        <xdr:cNvPr id="260" name="直線コネクタ 259">
          <a:extLst>
            <a:ext uri="{FF2B5EF4-FFF2-40B4-BE49-F238E27FC236}">
              <a16:creationId xmlns:a16="http://schemas.microsoft.com/office/drawing/2014/main" id="{A789DEF4-ABCF-4DCE-8507-829CE13E20E5}"/>
            </a:ext>
          </a:extLst>
        </xdr:cNvPr>
        <xdr:cNvCxnSpPr/>
      </xdr:nvCxnSpPr>
      <xdr:spPr>
        <a:xfrm>
          <a:off x="3355340" y="13916025"/>
          <a:ext cx="73152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111125</xdr:rowOff>
    </xdr:from>
    <xdr:to>
      <xdr:col>15</xdr:col>
      <xdr:colOff>101600</xdr:colOff>
      <xdr:row>83</xdr:row>
      <xdr:rowOff>41275</xdr:rowOff>
    </xdr:to>
    <xdr:sp macro="" textlink="">
      <xdr:nvSpPr>
        <xdr:cNvPr id="261" name="楕円 260">
          <a:extLst>
            <a:ext uri="{FF2B5EF4-FFF2-40B4-BE49-F238E27FC236}">
              <a16:creationId xmlns:a16="http://schemas.microsoft.com/office/drawing/2014/main" id="{87BBF783-BF9B-4A61-91BF-35ECD4749FF0}"/>
            </a:ext>
          </a:extLst>
        </xdr:cNvPr>
        <xdr:cNvSpPr/>
      </xdr:nvSpPr>
      <xdr:spPr>
        <a:xfrm>
          <a:off x="2514600" y="138576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161925</xdr:rowOff>
    </xdr:from>
    <xdr:to>
      <xdr:col>19</xdr:col>
      <xdr:colOff>177800</xdr:colOff>
      <xdr:row>82</xdr:row>
      <xdr:rowOff>169545</xdr:rowOff>
    </xdr:to>
    <xdr:cxnSp macro="">
      <xdr:nvCxnSpPr>
        <xdr:cNvPr id="262" name="直線コネクタ 261">
          <a:extLst>
            <a:ext uri="{FF2B5EF4-FFF2-40B4-BE49-F238E27FC236}">
              <a16:creationId xmlns:a16="http://schemas.microsoft.com/office/drawing/2014/main" id="{69D25A44-67BD-425A-9738-5723B8343128}"/>
            </a:ext>
          </a:extLst>
        </xdr:cNvPr>
        <xdr:cNvCxnSpPr/>
      </xdr:nvCxnSpPr>
      <xdr:spPr>
        <a:xfrm>
          <a:off x="2565400" y="13908405"/>
          <a:ext cx="78994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76852</xdr:rowOff>
    </xdr:from>
    <xdr:ext cx="405111" cy="259045"/>
    <xdr:sp macro="" textlink="">
      <xdr:nvSpPr>
        <xdr:cNvPr id="263" name="n_1aveValue【公営住宅】&#10;有形固定資産減価償却率">
          <a:extLst>
            <a:ext uri="{FF2B5EF4-FFF2-40B4-BE49-F238E27FC236}">
              <a16:creationId xmlns:a16="http://schemas.microsoft.com/office/drawing/2014/main" id="{23C396F2-5F84-4462-BFD0-11A52EED7E7B}"/>
            </a:ext>
          </a:extLst>
        </xdr:cNvPr>
        <xdr:cNvSpPr txBox="1"/>
      </xdr:nvSpPr>
      <xdr:spPr>
        <a:xfrm>
          <a:off x="317056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84472</xdr:rowOff>
    </xdr:from>
    <xdr:ext cx="405111" cy="259045"/>
    <xdr:sp macro="" textlink="">
      <xdr:nvSpPr>
        <xdr:cNvPr id="264" name="n_2aveValue【公営住宅】&#10;有形固定資産減価償却率">
          <a:extLst>
            <a:ext uri="{FF2B5EF4-FFF2-40B4-BE49-F238E27FC236}">
              <a16:creationId xmlns:a16="http://schemas.microsoft.com/office/drawing/2014/main" id="{264605BC-6047-460F-B602-4D9836DB9E20}"/>
            </a:ext>
          </a:extLst>
        </xdr:cNvPr>
        <xdr:cNvSpPr txBox="1"/>
      </xdr:nvSpPr>
      <xdr:spPr>
        <a:xfrm>
          <a:off x="2385704" y="1349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40022</xdr:rowOff>
    </xdr:from>
    <xdr:ext cx="405111" cy="259045"/>
    <xdr:sp macro="" textlink="">
      <xdr:nvSpPr>
        <xdr:cNvPr id="265" name="n_1mainValue【公営住宅】&#10;有形固定資産減価償却率">
          <a:extLst>
            <a:ext uri="{FF2B5EF4-FFF2-40B4-BE49-F238E27FC236}">
              <a16:creationId xmlns:a16="http://schemas.microsoft.com/office/drawing/2014/main" id="{19084D28-09FC-48C2-9F21-E660F3F3AD49}"/>
            </a:ext>
          </a:extLst>
        </xdr:cNvPr>
        <xdr:cNvSpPr txBox="1"/>
      </xdr:nvSpPr>
      <xdr:spPr>
        <a:xfrm>
          <a:off x="3170564" y="13954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32402</xdr:rowOff>
    </xdr:from>
    <xdr:ext cx="405111" cy="259045"/>
    <xdr:sp macro="" textlink="">
      <xdr:nvSpPr>
        <xdr:cNvPr id="266" name="n_2mainValue【公営住宅】&#10;有形固定資産減価償却率">
          <a:extLst>
            <a:ext uri="{FF2B5EF4-FFF2-40B4-BE49-F238E27FC236}">
              <a16:creationId xmlns:a16="http://schemas.microsoft.com/office/drawing/2014/main" id="{18B80170-8677-4081-9EDC-F125FDC225C3}"/>
            </a:ext>
          </a:extLst>
        </xdr:cNvPr>
        <xdr:cNvSpPr txBox="1"/>
      </xdr:nvSpPr>
      <xdr:spPr>
        <a:xfrm>
          <a:off x="2385704" y="13946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a:extLst>
            <a:ext uri="{FF2B5EF4-FFF2-40B4-BE49-F238E27FC236}">
              <a16:creationId xmlns:a16="http://schemas.microsoft.com/office/drawing/2014/main" id="{DE5387E5-3C9C-42E1-B253-4C7159D31A25}"/>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a:extLst>
            <a:ext uri="{FF2B5EF4-FFF2-40B4-BE49-F238E27FC236}">
              <a16:creationId xmlns:a16="http://schemas.microsoft.com/office/drawing/2014/main" id="{A0DDC55B-F6E2-4053-ADD0-6497B11EDDA3}"/>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a:extLst>
            <a:ext uri="{FF2B5EF4-FFF2-40B4-BE49-F238E27FC236}">
              <a16:creationId xmlns:a16="http://schemas.microsoft.com/office/drawing/2014/main" id="{9E8C3F7E-48AF-411A-B717-0FD75D27929E}"/>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a:extLst>
            <a:ext uri="{FF2B5EF4-FFF2-40B4-BE49-F238E27FC236}">
              <a16:creationId xmlns:a16="http://schemas.microsoft.com/office/drawing/2014/main" id="{79E8184E-8397-475B-BC0A-6FC21033D77E}"/>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a:extLst>
            <a:ext uri="{FF2B5EF4-FFF2-40B4-BE49-F238E27FC236}">
              <a16:creationId xmlns:a16="http://schemas.microsoft.com/office/drawing/2014/main" id="{2D57DD87-7C82-4344-84C4-6F72C730B221}"/>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a:extLst>
            <a:ext uri="{FF2B5EF4-FFF2-40B4-BE49-F238E27FC236}">
              <a16:creationId xmlns:a16="http://schemas.microsoft.com/office/drawing/2014/main" id="{F3412916-3683-4289-82CB-0553C9988866}"/>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a:extLst>
            <a:ext uri="{FF2B5EF4-FFF2-40B4-BE49-F238E27FC236}">
              <a16:creationId xmlns:a16="http://schemas.microsoft.com/office/drawing/2014/main" id="{4663FE65-D325-46F5-BC0C-98792F1F3BEE}"/>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a:extLst>
            <a:ext uri="{FF2B5EF4-FFF2-40B4-BE49-F238E27FC236}">
              <a16:creationId xmlns:a16="http://schemas.microsoft.com/office/drawing/2014/main" id="{F2C39324-B57D-4A4A-9EBC-1DA9C49B63D9}"/>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a:extLst>
            <a:ext uri="{FF2B5EF4-FFF2-40B4-BE49-F238E27FC236}">
              <a16:creationId xmlns:a16="http://schemas.microsoft.com/office/drawing/2014/main" id="{3FD61886-80D0-464D-8D42-F9B63D40FA4A}"/>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a:extLst>
            <a:ext uri="{FF2B5EF4-FFF2-40B4-BE49-F238E27FC236}">
              <a16:creationId xmlns:a16="http://schemas.microsoft.com/office/drawing/2014/main" id="{CF3800AC-A180-45DB-93AB-A44D862E2E5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7" name="直線コネクタ 276">
          <a:extLst>
            <a:ext uri="{FF2B5EF4-FFF2-40B4-BE49-F238E27FC236}">
              <a16:creationId xmlns:a16="http://schemas.microsoft.com/office/drawing/2014/main" id="{FD02F3B6-246E-4656-9415-B2FA667914B1}"/>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D320D35D-0918-4EBA-B85B-8367948E7BE4}"/>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79" name="直線コネクタ 278">
          <a:extLst>
            <a:ext uri="{FF2B5EF4-FFF2-40B4-BE49-F238E27FC236}">
              <a16:creationId xmlns:a16="http://schemas.microsoft.com/office/drawing/2014/main" id="{32F5F75D-3AF0-4FE6-B51F-93290CBE4F0D}"/>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0" name="テキスト ボックス 279">
          <a:extLst>
            <a:ext uri="{FF2B5EF4-FFF2-40B4-BE49-F238E27FC236}">
              <a16:creationId xmlns:a16="http://schemas.microsoft.com/office/drawing/2014/main" id="{54F93FE2-3DD1-4017-B455-9F516D64F41C}"/>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1" name="直線コネクタ 280">
          <a:extLst>
            <a:ext uri="{FF2B5EF4-FFF2-40B4-BE49-F238E27FC236}">
              <a16:creationId xmlns:a16="http://schemas.microsoft.com/office/drawing/2014/main" id="{8B87AF42-B6BB-4B3C-8D81-1361B0F3BEFD}"/>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2" name="テキスト ボックス 281">
          <a:extLst>
            <a:ext uri="{FF2B5EF4-FFF2-40B4-BE49-F238E27FC236}">
              <a16:creationId xmlns:a16="http://schemas.microsoft.com/office/drawing/2014/main" id="{A73DF156-7D47-4E8C-8FA1-3D349F3DBF92}"/>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3" name="直線コネクタ 282">
          <a:extLst>
            <a:ext uri="{FF2B5EF4-FFF2-40B4-BE49-F238E27FC236}">
              <a16:creationId xmlns:a16="http://schemas.microsoft.com/office/drawing/2014/main" id="{76110E0E-AD94-4150-ABF3-2523ED2CF60C}"/>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4" name="テキスト ボックス 283">
          <a:extLst>
            <a:ext uri="{FF2B5EF4-FFF2-40B4-BE49-F238E27FC236}">
              <a16:creationId xmlns:a16="http://schemas.microsoft.com/office/drawing/2014/main" id="{83D96249-F4F5-453A-8F14-A4E990CB25EE}"/>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5" name="直線コネクタ 284">
          <a:extLst>
            <a:ext uri="{FF2B5EF4-FFF2-40B4-BE49-F238E27FC236}">
              <a16:creationId xmlns:a16="http://schemas.microsoft.com/office/drawing/2014/main" id="{57D0330A-04D8-4A22-A952-10E7421D60C6}"/>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86" name="テキスト ボックス 285">
          <a:extLst>
            <a:ext uri="{FF2B5EF4-FFF2-40B4-BE49-F238E27FC236}">
              <a16:creationId xmlns:a16="http://schemas.microsoft.com/office/drawing/2014/main" id="{0888050D-A5FD-46C3-B131-54C6FE5B3D5D}"/>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7" name="直線コネクタ 286">
          <a:extLst>
            <a:ext uri="{FF2B5EF4-FFF2-40B4-BE49-F238E27FC236}">
              <a16:creationId xmlns:a16="http://schemas.microsoft.com/office/drawing/2014/main" id="{A1105E45-4840-48AE-B59F-847E9C9D67FC}"/>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8" name="テキスト ボックス 287">
          <a:extLst>
            <a:ext uri="{FF2B5EF4-FFF2-40B4-BE49-F238E27FC236}">
              <a16:creationId xmlns:a16="http://schemas.microsoft.com/office/drawing/2014/main" id="{D9327CF6-E3B6-4394-ABCE-D7F9EFC09BD3}"/>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9" name="【公営住宅】&#10;一人当たり面積グラフ枠">
          <a:extLst>
            <a:ext uri="{FF2B5EF4-FFF2-40B4-BE49-F238E27FC236}">
              <a16:creationId xmlns:a16="http://schemas.microsoft.com/office/drawing/2014/main" id="{AF23D318-3F93-4BB1-9965-F7224E884475}"/>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44323</xdr:rowOff>
    </xdr:from>
    <xdr:to>
      <xdr:col>54</xdr:col>
      <xdr:colOff>189865</xdr:colOff>
      <xdr:row>86</xdr:row>
      <xdr:rowOff>66421</xdr:rowOff>
    </xdr:to>
    <xdr:cxnSp macro="">
      <xdr:nvCxnSpPr>
        <xdr:cNvPr id="290" name="直線コネクタ 289">
          <a:extLst>
            <a:ext uri="{FF2B5EF4-FFF2-40B4-BE49-F238E27FC236}">
              <a16:creationId xmlns:a16="http://schemas.microsoft.com/office/drawing/2014/main" id="{E99FDE41-5054-4F78-B27D-48EC9217FB66}"/>
            </a:ext>
          </a:extLst>
        </xdr:cNvPr>
        <xdr:cNvCxnSpPr/>
      </xdr:nvCxnSpPr>
      <xdr:spPr>
        <a:xfrm flipV="1">
          <a:off x="9219565" y="13120243"/>
          <a:ext cx="0" cy="1363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70248</xdr:rowOff>
    </xdr:from>
    <xdr:ext cx="469744" cy="259045"/>
    <xdr:sp macro="" textlink="">
      <xdr:nvSpPr>
        <xdr:cNvPr id="291" name="【公営住宅】&#10;一人当たり面積最小値テキスト">
          <a:extLst>
            <a:ext uri="{FF2B5EF4-FFF2-40B4-BE49-F238E27FC236}">
              <a16:creationId xmlns:a16="http://schemas.microsoft.com/office/drawing/2014/main" id="{8AD12FAE-3A5F-44C7-BFE4-C762EC3334D7}"/>
            </a:ext>
          </a:extLst>
        </xdr:cNvPr>
        <xdr:cNvSpPr txBox="1"/>
      </xdr:nvSpPr>
      <xdr:spPr>
        <a:xfrm>
          <a:off x="9258300" y="14487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66421</xdr:rowOff>
    </xdr:from>
    <xdr:to>
      <xdr:col>55</xdr:col>
      <xdr:colOff>88900</xdr:colOff>
      <xdr:row>86</xdr:row>
      <xdr:rowOff>66421</xdr:rowOff>
    </xdr:to>
    <xdr:cxnSp macro="">
      <xdr:nvCxnSpPr>
        <xdr:cNvPr id="292" name="直線コネクタ 291">
          <a:extLst>
            <a:ext uri="{FF2B5EF4-FFF2-40B4-BE49-F238E27FC236}">
              <a16:creationId xmlns:a16="http://schemas.microsoft.com/office/drawing/2014/main" id="{7061A16A-B9B7-4F78-997A-A4046D9EB749}"/>
            </a:ext>
          </a:extLst>
        </xdr:cNvPr>
        <xdr:cNvCxnSpPr/>
      </xdr:nvCxnSpPr>
      <xdr:spPr>
        <a:xfrm>
          <a:off x="9154160" y="144834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162450</xdr:rowOff>
    </xdr:from>
    <xdr:ext cx="534377" cy="259045"/>
    <xdr:sp macro="" textlink="">
      <xdr:nvSpPr>
        <xdr:cNvPr id="293" name="【公営住宅】&#10;一人当たり面積最大値テキスト">
          <a:extLst>
            <a:ext uri="{FF2B5EF4-FFF2-40B4-BE49-F238E27FC236}">
              <a16:creationId xmlns:a16="http://schemas.microsoft.com/office/drawing/2014/main" id="{3ADEFCE7-BF92-4143-9D48-B907299F6E23}"/>
            </a:ext>
          </a:extLst>
        </xdr:cNvPr>
        <xdr:cNvSpPr txBox="1"/>
      </xdr:nvSpPr>
      <xdr:spPr>
        <a:xfrm>
          <a:off x="9258300" y="1290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44323</xdr:rowOff>
    </xdr:from>
    <xdr:to>
      <xdr:col>55</xdr:col>
      <xdr:colOff>88900</xdr:colOff>
      <xdr:row>78</xdr:row>
      <xdr:rowOff>44323</xdr:rowOff>
    </xdr:to>
    <xdr:cxnSp macro="">
      <xdr:nvCxnSpPr>
        <xdr:cNvPr id="294" name="直線コネクタ 293">
          <a:extLst>
            <a:ext uri="{FF2B5EF4-FFF2-40B4-BE49-F238E27FC236}">
              <a16:creationId xmlns:a16="http://schemas.microsoft.com/office/drawing/2014/main" id="{FD50B733-0526-4CDC-9D79-FA3FEDA1FB19}"/>
            </a:ext>
          </a:extLst>
        </xdr:cNvPr>
        <xdr:cNvCxnSpPr/>
      </xdr:nvCxnSpPr>
      <xdr:spPr>
        <a:xfrm>
          <a:off x="9154160" y="1312024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2557</xdr:rowOff>
    </xdr:from>
    <xdr:ext cx="469744" cy="259045"/>
    <xdr:sp macro="" textlink="">
      <xdr:nvSpPr>
        <xdr:cNvPr id="295" name="【公営住宅】&#10;一人当たり面積平均値テキスト">
          <a:extLst>
            <a:ext uri="{FF2B5EF4-FFF2-40B4-BE49-F238E27FC236}">
              <a16:creationId xmlns:a16="http://schemas.microsoft.com/office/drawing/2014/main" id="{DDD0A2BB-C4CF-495A-9B1A-E8E4B5590785}"/>
            </a:ext>
          </a:extLst>
        </xdr:cNvPr>
        <xdr:cNvSpPr txBox="1"/>
      </xdr:nvSpPr>
      <xdr:spPr>
        <a:xfrm>
          <a:off x="9258300" y="14084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24130</xdr:rowOff>
    </xdr:from>
    <xdr:to>
      <xdr:col>55</xdr:col>
      <xdr:colOff>50800</xdr:colOff>
      <xdr:row>84</xdr:row>
      <xdr:rowOff>125730</xdr:rowOff>
    </xdr:to>
    <xdr:sp macro="" textlink="">
      <xdr:nvSpPr>
        <xdr:cNvPr id="296" name="フローチャート: 判断 295">
          <a:extLst>
            <a:ext uri="{FF2B5EF4-FFF2-40B4-BE49-F238E27FC236}">
              <a16:creationId xmlns:a16="http://schemas.microsoft.com/office/drawing/2014/main" id="{F33006CC-5230-4F06-8670-1CDB34AF047A}"/>
            </a:ext>
          </a:extLst>
        </xdr:cNvPr>
        <xdr:cNvSpPr/>
      </xdr:nvSpPr>
      <xdr:spPr>
        <a:xfrm>
          <a:off x="9192260" y="1410589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119887</xdr:rowOff>
    </xdr:from>
    <xdr:to>
      <xdr:col>50</xdr:col>
      <xdr:colOff>165100</xdr:colOff>
      <xdr:row>84</xdr:row>
      <xdr:rowOff>50037</xdr:rowOff>
    </xdr:to>
    <xdr:sp macro="" textlink="">
      <xdr:nvSpPr>
        <xdr:cNvPr id="297" name="フローチャート: 判断 296">
          <a:extLst>
            <a:ext uri="{FF2B5EF4-FFF2-40B4-BE49-F238E27FC236}">
              <a16:creationId xmlns:a16="http://schemas.microsoft.com/office/drawing/2014/main" id="{45470B68-8714-415D-AB68-A46F787D1419}"/>
            </a:ext>
          </a:extLst>
        </xdr:cNvPr>
        <xdr:cNvSpPr/>
      </xdr:nvSpPr>
      <xdr:spPr>
        <a:xfrm>
          <a:off x="8445500" y="140340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103378</xdr:rowOff>
    </xdr:from>
    <xdr:to>
      <xdr:col>46</xdr:col>
      <xdr:colOff>38100</xdr:colOff>
      <xdr:row>84</xdr:row>
      <xdr:rowOff>33528</xdr:rowOff>
    </xdr:to>
    <xdr:sp macro="" textlink="">
      <xdr:nvSpPr>
        <xdr:cNvPr id="298" name="フローチャート: 判断 297">
          <a:extLst>
            <a:ext uri="{FF2B5EF4-FFF2-40B4-BE49-F238E27FC236}">
              <a16:creationId xmlns:a16="http://schemas.microsoft.com/office/drawing/2014/main" id="{F145841E-709B-4AA5-94B8-F4F3848C9DC5}"/>
            </a:ext>
          </a:extLst>
        </xdr:cNvPr>
        <xdr:cNvSpPr/>
      </xdr:nvSpPr>
      <xdr:spPr>
        <a:xfrm>
          <a:off x="7670800" y="1401749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BC929562-447D-4035-9801-31ED19C4EA27}"/>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3C50D287-F806-473F-A3BF-A78A86405591}"/>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9E4F0CA7-AB4A-4E9D-86E3-A46EA9830F6F}"/>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2D987AE5-3874-4A59-8E58-E3294C61F73F}"/>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E7505C7B-BAC7-44B9-8855-18A979AA059E}"/>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90551</xdr:rowOff>
    </xdr:from>
    <xdr:to>
      <xdr:col>55</xdr:col>
      <xdr:colOff>50800</xdr:colOff>
      <xdr:row>84</xdr:row>
      <xdr:rowOff>20701</xdr:rowOff>
    </xdr:to>
    <xdr:sp macro="" textlink="">
      <xdr:nvSpPr>
        <xdr:cNvPr id="304" name="楕円 303">
          <a:extLst>
            <a:ext uri="{FF2B5EF4-FFF2-40B4-BE49-F238E27FC236}">
              <a16:creationId xmlns:a16="http://schemas.microsoft.com/office/drawing/2014/main" id="{6DDE2AA6-334B-45F8-9467-F230520559C2}"/>
            </a:ext>
          </a:extLst>
        </xdr:cNvPr>
        <xdr:cNvSpPr/>
      </xdr:nvSpPr>
      <xdr:spPr>
        <a:xfrm>
          <a:off x="9192260" y="1400467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113428</xdr:rowOff>
    </xdr:from>
    <xdr:ext cx="469744" cy="259045"/>
    <xdr:sp macro="" textlink="">
      <xdr:nvSpPr>
        <xdr:cNvPr id="305" name="【公営住宅】&#10;一人当たり面積該当値テキスト">
          <a:extLst>
            <a:ext uri="{FF2B5EF4-FFF2-40B4-BE49-F238E27FC236}">
              <a16:creationId xmlns:a16="http://schemas.microsoft.com/office/drawing/2014/main" id="{B0D9C70E-632F-442C-9982-C5ACDE80479F}"/>
            </a:ext>
          </a:extLst>
        </xdr:cNvPr>
        <xdr:cNvSpPr txBox="1"/>
      </xdr:nvSpPr>
      <xdr:spPr>
        <a:xfrm>
          <a:off x="9258300" y="138599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121031</xdr:rowOff>
    </xdr:from>
    <xdr:to>
      <xdr:col>50</xdr:col>
      <xdr:colOff>165100</xdr:colOff>
      <xdr:row>84</xdr:row>
      <xdr:rowOff>51181</xdr:rowOff>
    </xdr:to>
    <xdr:sp macro="" textlink="">
      <xdr:nvSpPr>
        <xdr:cNvPr id="306" name="楕円 305">
          <a:extLst>
            <a:ext uri="{FF2B5EF4-FFF2-40B4-BE49-F238E27FC236}">
              <a16:creationId xmlns:a16="http://schemas.microsoft.com/office/drawing/2014/main" id="{8E826558-92F8-4B7F-A381-3B4E01C8076F}"/>
            </a:ext>
          </a:extLst>
        </xdr:cNvPr>
        <xdr:cNvSpPr/>
      </xdr:nvSpPr>
      <xdr:spPr>
        <a:xfrm>
          <a:off x="8445500" y="1403515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141351</xdr:rowOff>
    </xdr:from>
    <xdr:to>
      <xdr:col>55</xdr:col>
      <xdr:colOff>0</xdr:colOff>
      <xdr:row>84</xdr:row>
      <xdr:rowOff>381</xdr:rowOff>
    </xdr:to>
    <xdr:cxnSp macro="">
      <xdr:nvCxnSpPr>
        <xdr:cNvPr id="307" name="直線コネクタ 306">
          <a:extLst>
            <a:ext uri="{FF2B5EF4-FFF2-40B4-BE49-F238E27FC236}">
              <a16:creationId xmlns:a16="http://schemas.microsoft.com/office/drawing/2014/main" id="{28CB9CF4-256E-4A6A-AF40-9A8E293546AA}"/>
            </a:ext>
          </a:extLst>
        </xdr:cNvPr>
        <xdr:cNvCxnSpPr/>
      </xdr:nvCxnSpPr>
      <xdr:spPr>
        <a:xfrm flipV="1">
          <a:off x="8496300" y="14055471"/>
          <a:ext cx="7239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152527</xdr:rowOff>
    </xdr:from>
    <xdr:to>
      <xdr:col>46</xdr:col>
      <xdr:colOff>38100</xdr:colOff>
      <xdr:row>84</xdr:row>
      <xdr:rowOff>82677</xdr:rowOff>
    </xdr:to>
    <xdr:sp macro="" textlink="">
      <xdr:nvSpPr>
        <xdr:cNvPr id="308" name="楕円 307">
          <a:extLst>
            <a:ext uri="{FF2B5EF4-FFF2-40B4-BE49-F238E27FC236}">
              <a16:creationId xmlns:a16="http://schemas.microsoft.com/office/drawing/2014/main" id="{2C455699-C29B-4B14-A58A-BD6F6E6E690E}"/>
            </a:ext>
          </a:extLst>
        </xdr:cNvPr>
        <xdr:cNvSpPr/>
      </xdr:nvSpPr>
      <xdr:spPr>
        <a:xfrm>
          <a:off x="7670800" y="1406664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381</xdr:rowOff>
    </xdr:from>
    <xdr:to>
      <xdr:col>50</xdr:col>
      <xdr:colOff>114300</xdr:colOff>
      <xdr:row>84</xdr:row>
      <xdr:rowOff>31877</xdr:rowOff>
    </xdr:to>
    <xdr:cxnSp macro="">
      <xdr:nvCxnSpPr>
        <xdr:cNvPr id="309" name="直線コネクタ 308">
          <a:extLst>
            <a:ext uri="{FF2B5EF4-FFF2-40B4-BE49-F238E27FC236}">
              <a16:creationId xmlns:a16="http://schemas.microsoft.com/office/drawing/2014/main" id="{7FDB680A-4DF3-4A4B-BF55-E96540C07EC9}"/>
            </a:ext>
          </a:extLst>
        </xdr:cNvPr>
        <xdr:cNvCxnSpPr/>
      </xdr:nvCxnSpPr>
      <xdr:spPr>
        <a:xfrm flipV="1">
          <a:off x="7713980" y="14082141"/>
          <a:ext cx="782320" cy="31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66564</xdr:rowOff>
    </xdr:from>
    <xdr:ext cx="469744" cy="259045"/>
    <xdr:sp macro="" textlink="">
      <xdr:nvSpPr>
        <xdr:cNvPr id="310" name="n_1aveValue【公営住宅】&#10;一人当たり面積">
          <a:extLst>
            <a:ext uri="{FF2B5EF4-FFF2-40B4-BE49-F238E27FC236}">
              <a16:creationId xmlns:a16="http://schemas.microsoft.com/office/drawing/2014/main" id="{9F587AFA-6E09-46CE-AD11-290708BF2970}"/>
            </a:ext>
          </a:extLst>
        </xdr:cNvPr>
        <xdr:cNvSpPr txBox="1"/>
      </xdr:nvSpPr>
      <xdr:spPr>
        <a:xfrm>
          <a:off x="8271587" y="13813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50055</xdr:rowOff>
    </xdr:from>
    <xdr:ext cx="469744" cy="259045"/>
    <xdr:sp macro="" textlink="">
      <xdr:nvSpPr>
        <xdr:cNvPr id="311" name="n_2aveValue【公営住宅】&#10;一人当たり面積">
          <a:extLst>
            <a:ext uri="{FF2B5EF4-FFF2-40B4-BE49-F238E27FC236}">
              <a16:creationId xmlns:a16="http://schemas.microsoft.com/office/drawing/2014/main" id="{D2603CC9-0E37-40D6-BD22-B7FE2CADCD4C}"/>
            </a:ext>
          </a:extLst>
        </xdr:cNvPr>
        <xdr:cNvSpPr txBox="1"/>
      </xdr:nvSpPr>
      <xdr:spPr>
        <a:xfrm>
          <a:off x="7509587" y="13796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42308</xdr:rowOff>
    </xdr:from>
    <xdr:ext cx="469744" cy="259045"/>
    <xdr:sp macro="" textlink="">
      <xdr:nvSpPr>
        <xdr:cNvPr id="312" name="n_1mainValue【公営住宅】&#10;一人当たり面積">
          <a:extLst>
            <a:ext uri="{FF2B5EF4-FFF2-40B4-BE49-F238E27FC236}">
              <a16:creationId xmlns:a16="http://schemas.microsoft.com/office/drawing/2014/main" id="{D5250EFE-EAB0-43D7-A2DB-8355F04525EC}"/>
            </a:ext>
          </a:extLst>
        </xdr:cNvPr>
        <xdr:cNvSpPr txBox="1"/>
      </xdr:nvSpPr>
      <xdr:spPr>
        <a:xfrm>
          <a:off x="8271587" y="141240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73804</xdr:rowOff>
    </xdr:from>
    <xdr:ext cx="469744" cy="259045"/>
    <xdr:sp macro="" textlink="">
      <xdr:nvSpPr>
        <xdr:cNvPr id="313" name="n_2mainValue【公営住宅】&#10;一人当たり面積">
          <a:extLst>
            <a:ext uri="{FF2B5EF4-FFF2-40B4-BE49-F238E27FC236}">
              <a16:creationId xmlns:a16="http://schemas.microsoft.com/office/drawing/2014/main" id="{27F0ABB3-37C4-42A6-8B86-FA82C981FFDB}"/>
            </a:ext>
          </a:extLst>
        </xdr:cNvPr>
        <xdr:cNvSpPr txBox="1"/>
      </xdr:nvSpPr>
      <xdr:spPr>
        <a:xfrm>
          <a:off x="7509587" y="1415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4" name="正方形/長方形 313">
          <a:extLst>
            <a:ext uri="{FF2B5EF4-FFF2-40B4-BE49-F238E27FC236}">
              <a16:creationId xmlns:a16="http://schemas.microsoft.com/office/drawing/2014/main" id="{FE202518-5C60-4D59-9675-5724776F9E35}"/>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5" name="正方形/長方形 314">
          <a:extLst>
            <a:ext uri="{FF2B5EF4-FFF2-40B4-BE49-F238E27FC236}">
              <a16:creationId xmlns:a16="http://schemas.microsoft.com/office/drawing/2014/main" id="{0E35D3AB-778B-438E-94ED-004232AEF959}"/>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6" name="正方形/長方形 315">
          <a:extLst>
            <a:ext uri="{FF2B5EF4-FFF2-40B4-BE49-F238E27FC236}">
              <a16:creationId xmlns:a16="http://schemas.microsoft.com/office/drawing/2014/main" id="{80D22668-2223-47A7-B886-4E8C1581F5D1}"/>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7" name="正方形/長方形 316">
          <a:extLst>
            <a:ext uri="{FF2B5EF4-FFF2-40B4-BE49-F238E27FC236}">
              <a16:creationId xmlns:a16="http://schemas.microsoft.com/office/drawing/2014/main" id="{BB8138AF-035C-4747-B013-4AACB46D5EB3}"/>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8" name="正方形/長方形 317">
          <a:extLst>
            <a:ext uri="{FF2B5EF4-FFF2-40B4-BE49-F238E27FC236}">
              <a16:creationId xmlns:a16="http://schemas.microsoft.com/office/drawing/2014/main" id="{E5771B0B-7C30-44CF-A2AD-2DB3BAEB2EBB}"/>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9" name="正方形/長方形 318">
          <a:extLst>
            <a:ext uri="{FF2B5EF4-FFF2-40B4-BE49-F238E27FC236}">
              <a16:creationId xmlns:a16="http://schemas.microsoft.com/office/drawing/2014/main" id="{C4BABD3B-B388-4D54-AE1D-856A55B478C6}"/>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0" name="正方形/長方形 319">
          <a:extLst>
            <a:ext uri="{FF2B5EF4-FFF2-40B4-BE49-F238E27FC236}">
              <a16:creationId xmlns:a16="http://schemas.microsoft.com/office/drawing/2014/main" id="{F23A8BE7-BBFD-4068-B8E4-D1EE8FEA810C}"/>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1" name="正方形/長方形 320">
          <a:extLst>
            <a:ext uri="{FF2B5EF4-FFF2-40B4-BE49-F238E27FC236}">
              <a16:creationId xmlns:a16="http://schemas.microsoft.com/office/drawing/2014/main" id="{7CECF3B5-564E-4F30-B42C-5A0BB6CE170A}"/>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2" name="テキスト ボックス 321">
          <a:extLst>
            <a:ext uri="{FF2B5EF4-FFF2-40B4-BE49-F238E27FC236}">
              <a16:creationId xmlns:a16="http://schemas.microsoft.com/office/drawing/2014/main" id="{76EA4143-C0E7-4DBD-BAF0-34EDC41EBAD4}"/>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3" name="直線コネクタ 322">
          <a:extLst>
            <a:ext uri="{FF2B5EF4-FFF2-40B4-BE49-F238E27FC236}">
              <a16:creationId xmlns:a16="http://schemas.microsoft.com/office/drawing/2014/main" id="{F045BC81-F740-4C6D-B9E4-BA4D4F1722BA}"/>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4" name="直線コネクタ 323">
          <a:extLst>
            <a:ext uri="{FF2B5EF4-FFF2-40B4-BE49-F238E27FC236}">
              <a16:creationId xmlns:a16="http://schemas.microsoft.com/office/drawing/2014/main" id="{C06E4684-4602-417C-8F23-96B5D86A0A09}"/>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5" name="テキスト ボックス 324">
          <a:extLst>
            <a:ext uri="{FF2B5EF4-FFF2-40B4-BE49-F238E27FC236}">
              <a16:creationId xmlns:a16="http://schemas.microsoft.com/office/drawing/2014/main" id="{ECF6CFBC-932D-4896-808B-9522DD7C0514}"/>
            </a:ext>
          </a:extLst>
        </xdr:cNvPr>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6" name="直線コネクタ 325">
          <a:extLst>
            <a:ext uri="{FF2B5EF4-FFF2-40B4-BE49-F238E27FC236}">
              <a16:creationId xmlns:a16="http://schemas.microsoft.com/office/drawing/2014/main" id="{4E958CBB-38D6-4C37-A4B1-7AAB2CEEE794}"/>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7" name="テキスト ボックス 326">
          <a:extLst>
            <a:ext uri="{FF2B5EF4-FFF2-40B4-BE49-F238E27FC236}">
              <a16:creationId xmlns:a16="http://schemas.microsoft.com/office/drawing/2014/main" id="{5C14D33A-FFA6-4341-B5FC-5194394F159E}"/>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8" name="直線コネクタ 327">
          <a:extLst>
            <a:ext uri="{FF2B5EF4-FFF2-40B4-BE49-F238E27FC236}">
              <a16:creationId xmlns:a16="http://schemas.microsoft.com/office/drawing/2014/main" id="{E846A450-5E2A-45AA-866E-F8A19EC4C780}"/>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9" name="テキスト ボックス 328">
          <a:extLst>
            <a:ext uri="{FF2B5EF4-FFF2-40B4-BE49-F238E27FC236}">
              <a16:creationId xmlns:a16="http://schemas.microsoft.com/office/drawing/2014/main" id="{C47DE70C-D24A-4794-9EBB-F715010202F4}"/>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0" name="直線コネクタ 329">
          <a:extLst>
            <a:ext uri="{FF2B5EF4-FFF2-40B4-BE49-F238E27FC236}">
              <a16:creationId xmlns:a16="http://schemas.microsoft.com/office/drawing/2014/main" id="{5EC54AE4-70AF-41D1-9BB3-CD59F4B478CA}"/>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1" name="テキスト ボックス 330">
          <a:extLst>
            <a:ext uri="{FF2B5EF4-FFF2-40B4-BE49-F238E27FC236}">
              <a16:creationId xmlns:a16="http://schemas.microsoft.com/office/drawing/2014/main" id="{8E6F7E3D-6078-4458-A630-9255F77956CF}"/>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2" name="直線コネクタ 331">
          <a:extLst>
            <a:ext uri="{FF2B5EF4-FFF2-40B4-BE49-F238E27FC236}">
              <a16:creationId xmlns:a16="http://schemas.microsoft.com/office/drawing/2014/main" id="{9554984B-45F1-49B3-891A-B876DD585C39}"/>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3" name="テキスト ボックス 332">
          <a:extLst>
            <a:ext uri="{FF2B5EF4-FFF2-40B4-BE49-F238E27FC236}">
              <a16:creationId xmlns:a16="http://schemas.microsoft.com/office/drawing/2014/main" id="{F84805C4-2128-46A2-B5D8-0C4F55E3AAF6}"/>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4" name="直線コネクタ 333">
          <a:extLst>
            <a:ext uri="{FF2B5EF4-FFF2-40B4-BE49-F238E27FC236}">
              <a16:creationId xmlns:a16="http://schemas.microsoft.com/office/drawing/2014/main" id="{4AB4109B-2A82-4C69-A4F3-0C55766D50D8}"/>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5" name="テキスト ボックス 334">
          <a:extLst>
            <a:ext uri="{FF2B5EF4-FFF2-40B4-BE49-F238E27FC236}">
              <a16:creationId xmlns:a16="http://schemas.microsoft.com/office/drawing/2014/main" id="{5BF52F1F-9E7D-4081-80AB-C56EE790C2BC}"/>
            </a:ext>
          </a:extLst>
        </xdr:cNvPr>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a:extLst>
            <a:ext uri="{FF2B5EF4-FFF2-40B4-BE49-F238E27FC236}">
              <a16:creationId xmlns:a16="http://schemas.microsoft.com/office/drawing/2014/main" id="{7FCEAC8C-7179-4CCE-B18A-03C83601F9E8}"/>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a:extLst>
            <a:ext uri="{FF2B5EF4-FFF2-40B4-BE49-F238E27FC236}">
              <a16:creationId xmlns:a16="http://schemas.microsoft.com/office/drawing/2014/main" id="{1C164F69-3B55-4FB1-BCCA-57471678C1C6}"/>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港湾・漁港】&#10;有形固定資産減価償却率グラフ枠">
          <a:extLst>
            <a:ext uri="{FF2B5EF4-FFF2-40B4-BE49-F238E27FC236}">
              <a16:creationId xmlns:a16="http://schemas.microsoft.com/office/drawing/2014/main" id="{E52F02CC-5F59-410B-B626-FCA387A0FE6C}"/>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134982</xdr:rowOff>
    </xdr:from>
    <xdr:to>
      <xdr:col>24</xdr:col>
      <xdr:colOff>62865</xdr:colOff>
      <xdr:row>109</xdr:row>
      <xdr:rowOff>2721</xdr:rowOff>
    </xdr:to>
    <xdr:cxnSp macro="">
      <xdr:nvCxnSpPr>
        <xdr:cNvPr id="339" name="直線コネクタ 338">
          <a:extLst>
            <a:ext uri="{FF2B5EF4-FFF2-40B4-BE49-F238E27FC236}">
              <a16:creationId xmlns:a16="http://schemas.microsoft.com/office/drawing/2014/main" id="{D267492F-2494-44A8-B9BF-22A4D78E339D}"/>
            </a:ext>
          </a:extLst>
        </xdr:cNvPr>
        <xdr:cNvCxnSpPr/>
      </xdr:nvCxnSpPr>
      <xdr:spPr>
        <a:xfrm flipV="1">
          <a:off x="4086225" y="16731342"/>
          <a:ext cx="0" cy="15441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6548</xdr:rowOff>
    </xdr:from>
    <xdr:ext cx="340478" cy="259045"/>
    <xdr:sp macro="" textlink="">
      <xdr:nvSpPr>
        <xdr:cNvPr id="340" name="【港湾・漁港】&#10;有形固定資産減価償却率最小値テキスト">
          <a:extLst>
            <a:ext uri="{FF2B5EF4-FFF2-40B4-BE49-F238E27FC236}">
              <a16:creationId xmlns:a16="http://schemas.microsoft.com/office/drawing/2014/main" id="{35EB1E82-F5BD-4E21-8B8A-8754DF86C17F}"/>
            </a:ext>
          </a:extLst>
        </xdr:cNvPr>
        <xdr:cNvSpPr txBox="1"/>
      </xdr:nvSpPr>
      <xdr:spPr>
        <a:xfrm>
          <a:off x="4124960" y="182793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2721</xdr:rowOff>
    </xdr:from>
    <xdr:to>
      <xdr:col>24</xdr:col>
      <xdr:colOff>152400</xdr:colOff>
      <xdr:row>109</xdr:row>
      <xdr:rowOff>2721</xdr:rowOff>
    </xdr:to>
    <xdr:cxnSp macro="">
      <xdr:nvCxnSpPr>
        <xdr:cNvPr id="341" name="直線コネクタ 340">
          <a:extLst>
            <a:ext uri="{FF2B5EF4-FFF2-40B4-BE49-F238E27FC236}">
              <a16:creationId xmlns:a16="http://schemas.microsoft.com/office/drawing/2014/main" id="{CDA4A5B2-952B-43E6-95B6-D0BBF81A0D0D}"/>
            </a:ext>
          </a:extLst>
        </xdr:cNvPr>
        <xdr:cNvCxnSpPr/>
      </xdr:nvCxnSpPr>
      <xdr:spPr>
        <a:xfrm>
          <a:off x="4020820" y="182754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81659</xdr:rowOff>
    </xdr:from>
    <xdr:ext cx="405111" cy="259045"/>
    <xdr:sp macro="" textlink="">
      <xdr:nvSpPr>
        <xdr:cNvPr id="342" name="【港湾・漁港】&#10;有形固定資産減価償却率最大値テキスト">
          <a:extLst>
            <a:ext uri="{FF2B5EF4-FFF2-40B4-BE49-F238E27FC236}">
              <a16:creationId xmlns:a16="http://schemas.microsoft.com/office/drawing/2014/main" id="{1643CC78-2699-4384-966D-D255B61304C9}"/>
            </a:ext>
          </a:extLst>
        </xdr:cNvPr>
        <xdr:cNvSpPr txBox="1"/>
      </xdr:nvSpPr>
      <xdr:spPr>
        <a:xfrm>
          <a:off x="4124960" y="16510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134982</xdr:rowOff>
    </xdr:from>
    <xdr:to>
      <xdr:col>24</xdr:col>
      <xdr:colOff>152400</xdr:colOff>
      <xdr:row>99</xdr:row>
      <xdr:rowOff>134982</xdr:rowOff>
    </xdr:to>
    <xdr:cxnSp macro="">
      <xdr:nvCxnSpPr>
        <xdr:cNvPr id="343" name="直線コネクタ 342">
          <a:extLst>
            <a:ext uri="{FF2B5EF4-FFF2-40B4-BE49-F238E27FC236}">
              <a16:creationId xmlns:a16="http://schemas.microsoft.com/office/drawing/2014/main" id="{E898432D-CC0D-4279-8CA6-F757DB0FB854}"/>
            </a:ext>
          </a:extLst>
        </xdr:cNvPr>
        <xdr:cNvCxnSpPr/>
      </xdr:nvCxnSpPr>
      <xdr:spPr>
        <a:xfrm>
          <a:off x="4020820" y="167313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51543</xdr:rowOff>
    </xdr:from>
    <xdr:ext cx="405111" cy="259045"/>
    <xdr:sp macro="" textlink="">
      <xdr:nvSpPr>
        <xdr:cNvPr id="344" name="【港湾・漁港】&#10;有形固定資産減価償却率平均値テキスト">
          <a:extLst>
            <a:ext uri="{FF2B5EF4-FFF2-40B4-BE49-F238E27FC236}">
              <a16:creationId xmlns:a16="http://schemas.microsoft.com/office/drawing/2014/main" id="{2DE96AFF-668D-4451-9528-458BD2F8B675}"/>
            </a:ext>
          </a:extLst>
        </xdr:cNvPr>
        <xdr:cNvSpPr txBox="1"/>
      </xdr:nvSpPr>
      <xdr:spPr>
        <a:xfrm>
          <a:off x="4124960" y="171508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28666</xdr:rowOff>
    </xdr:from>
    <xdr:to>
      <xdr:col>24</xdr:col>
      <xdr:colOff>114300</xdr:colOff>
      <xdr:row>103</xdr:row>
      <xdr:rowOff>130266</xdr:rowOff>
    </xdr:to>
    <xdr:sp macro="" textlink="">
      <xdr:nvSpPr>
        <xdr:cNvPr id="345" name="フローチャート: 判断 344">
          <a:extLst>
            <a:ext uri="{FF2B5EF4-FFF2-40B4-BE49-F238E27FC236}">
              <a16:creationId xmlns:a16="http://schemas.microsoft.com/office/drawing/2014/main" id="{8687AED5-F9EF-4253-9FCC-CE045002720D}"/>
            </a:ext>
          </a:extLst>
        </xdr:cNvPr>
        <xdr:cNvSpPr/>
      </xdr:nvSpPr>
      <xdr:spPr>
        <a:xfrm>
          <a:off x="4036060" y="17295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89081</xdr:rowOff>
    </xdr:from>
    <xdr:to>
      <xdr:col>20</xdr:col>
      <xdr:colOff>38100</xdr:colOff>
      <xdr:row>105</xdr:row>
      <xdr:rowOff>19231</xdr:rowOff>
    </xdr:to>
    <xdr:sp macro="" textlink="">
      <xdr:nvSpPr>
        <xdr:cNvPr id="346" name="フローチャート: 判断 345">
          <a:extLst>
            <a:ext uri="{FF2B5EF4-FFF2-40B4-BE49-F238E27FC236}">
              <a16:creationId xmlns:a16="http://schemas.microsoft.com/office/drawing/2014/main" id="{8E289788-250B-443C-9770-11407346F7FC}"/>
            </a:ext>
          </a:extLst>
        </xdr:cNvPr>
        <xdr:cNvSpPr/>
      </xdr:nvSpPr>
      <xdr:spPr>
        <a:xfrm>
          <a:off x="3312160" y="175236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27032</xdr:rowOff>
    </xdr:from>
    <xdr:to>
      <xdr:col>15</xdr:col>
      <xdr:colOff>101600</xdr:colOff>
      <xdr:row>103</xdr:row>
      <xdr:rowOff>128632</xdr:rowOff>
    </xdr:to>
    <xdr:sp macro="" textlink="">
      <xdr:nvSpPr>
        <xdr:cNvPr id="347" name="フローチャート: 判断 346">
          <a:extLst>
            <a:ext uri="{FF2B5EF4-FFF2-40B4-BE49-F238E27FC236}">
              <a16:creationId xmlns:a16="http://schemas.microsoft.com/office/drawing/2014/main" id="{C464E235-5D05-4AE2-9B76-EAF2601FEA4B}"/>
            </a:ext>
          </a:extLst>
        </xdr:cNvPr>
        <xdr:cNvSpPr/>
      </xdr:nvSpPr>
      <xdr:spPr>
        <a:xfrm>
          <a:off x="2514600" y="17293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8" name="テキスト ボックス 347">
          <a:extLst>
            <a:ext uri="{FF2B5EF4-FFF2-40B4-BE49-F238E27FC236}">
              <a16:creationId xmlns:a16="http://schemas.microsoft.com/office/drawing/2014/main" id="{09A94F09-A4CD-4C35-A245-8D50AA7C5ED2}"/>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9" name="テキスト ボックス 348">
          <a:extLst>
            <a:ext uri="{FF2B5EF4-FFF2-40B4-BE49-F238E27FC236}">
              <a16:creationId xmlns:a16="http://schemas.microsoft.com/office/drawing/2014/main" id="{48331BEE-F90D-469D-9DC7-9855C306578C}"/>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0" name="テキスト ボックス 349">
          <a:extLst>
            <a:ext uri="{FF2B5EF4-FFF2-40B4-BE49-F238E27FC236}">
              <a16:creationId xmlns:a16="http://schemas.microsoft.com/office/drawing/2014/main" id="{17A635A5-A362-4961-BB7E-2B4DCDE87945}"/>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1" name="テキスト ボックス 350">
          <a:extLst>
            <a:ext uri="{FF2B5EF4-FFF2-40B4-BE49-F238E27FC236}">
              <a16:creationId xmlns:a16="http://schemas.microsoft.com/office/drawing/2014/main" id="{ADD2D088-CDFD-4BC6-92EB-640CEB03F90B}"/>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2" name="テキスト ボックス 351">
          <a:extLst>
            <a:ext uri="{FF2B5EF4-FFF2-40B4-BE49-F238E27FC236}">
              <a16:creationId xmlns:a16="http://schemas.microsoft.com/office/drawing/2014/main" id="{46FC9687-570E-44DA-8087-ED552DA44E8E}"/>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97245</xdr:rowOff>
    </xdr:from>
    <xdr:to>
      <xdr:col>24</xdr:col>
      <xdr:colOff>114300</xdr:colOff>
      <xdr:row>104</xdr:row>
      <xdr:rowOff>27395</xdr:rowOff>
    </xdr:to>
    <xdr:sp macro="" textlink="">
      <xdr:nvSpPr>
        <xdr:cNvPr id="353" name="楕円 352">
          <a:extLst>
            <a:ext uri="{FF2B5EF4-FFF2-40B4-BE49-F238E27FC236}">
              <a16:creationId xmlns:a16="http://schemas.microsoft.com/office/drawing/2014/main" id="{EFBB9EC4-6AC9-4532-9E95-20998CF128C0}"/>
            </a:ext>
          </a:extLst>
        </xdr:cNvPr>
        <xdr:cNvSpPr/>
      </xdr:nvSpPr>
      <xdr:spPr>
        <a:xfrm>
          <a:off x="4036060" y="1736416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75672</xdr:rowOff>
    </xdr:from>
    <xdr:ext cx="405111" cy="259045"/>
    <xdr:sp macro="" textlink="">
      <xdr:nvSpPr>
        <xdr:cNvPr id="354" name="【港湾・漁港】&#10;有形固定資産減価償却率該当値テキスト">
          <a:extLst>
            <a:ext uri="{FF2B5EF4-FFF2-40B4-BE49-F238E27FC236}">
              <a16:creationId xmlns:a16="http://schemas.microsoft.com/office/drawing/2014/main" id="{342AD852-36BC-4790-AC58-57538BF79E2F}"/>
            </a:ext>
          </a:extLst>
        </xdr:cNvPr>
        <xdr:cNvSpPr txBox="1"/>
      </xdr:nvSpPr>
      <xdr:spPr>
        <a:xfrm>
          <a:off x="4124960" y="17342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113574</xdr:rowOff>
    </xdr:from>
    <xdr:to>
      <xdr:col>20</xdr:col>
      <xdr:colOff>38100</xdr:colOff>
      <xdr:row>104</xdr:row>
      <xdr:rowOff>43724</xdr:rowOff>
    </xdr:to>
    <xdr:sp macro="" textlink="">
      <xdr:nvSpPr>
        <xdr:cNvPr id="355" name="楕円 354">
          <a:extLst>
            <a:ext uri="{FF2B5EF4-FFF2-40B4-BE49-F238E27FC236}">
              <a16:creationId xmlns:a16="http://schemas.microsoft.com/office/drawing/2014/main" id="{FEF84318-92AD-4883-9312-F5915E461B92}"/>
            </a:ext>
          </a:extLst>
        </xdr:cNvPr>
        <xdr:cNvSpPr/>
      </xdr:nvSpPr>
      <xdr:spPr>
        <a:xfrm>
          <a:off x="3312160" y="1738049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148045</xdr:rowOff>
    </xdr:from>
    <xdr:to>
      <xdr:col>24</xdr:col>
      <xdr:colOff>63500</xdr:colOff>
      <xdr:row>103</xdr:row>
      <xdr:rowOff>164374</xdr:rowOff>
    </xdr:to>
    <xdr:cxnSp macro="">
      <xdr:nvCxnSpPr>
        <xdr:cNvPr id="356" name="直線コネクタ 355">
          <a:extLst>
            <a:ext uri="{FF2B5EF4-FFF2-40B4-BE49-F238E27FC236}">
              <a16:creationId xmlns:a16="http://schemas.microsoft.com/office/drawing/2014/main" id="{05D7930D-F94C-40C7-98BE-BEFC7255AF38}"/>
            </a:ext>
          </a:extLst>
        </xdr:cNvPr>
        <xdr:cNvCxnSpPr/>
      </xdr:nvCxnSpPr>
      <xdr:spPr>
        <a:xfrm flipV="1">
          <a:off x="3355340" y="17414965"/>
          <a:ext cx="73152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133169</xdr:rowOff>
    </xdr:from>
    <xdr:to>
      <xdr:col>15</xdr:col>
      <xdr:colOff>101600</xdr:colOff>
      <xdr:row>104</xdr:row>
      <xdr:rowOff>63319</xdr:rowOff>
    </xdr:to>
    <xdr:sp macro="" textlink="">
      <xdr:nvSpPr>
        <xdr:cNvPr id="357" name="楕円 356">
          <a:extLst>
            <a:ext uri="{FF2B5EF4-FFF2-40B4-BE49-F238E27FC236}">
              <a16:creationId xmlns:a16="http://schemas.microsoft.com/office/drawing/2014/main" id="{DAD89F45-7772-40DA-8AA3-A65FFFC01507}"/>
            </a:ext>
          </a:extLst>
        </xdr:cNvPr>
        <xdr:cNvSpPr/>
      </xdr:nvSpPr>
      <xdr:spPr>
        <a:xfrm>
          <a:off x="2514600" y="1740008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164374</xdr:rowOff>
    </xdr:from>
    <xdr:to>
      <xdr:col>19</xdr:col>
      <xdr:colOff>177800</xdr:colOff>
      <xdr:row>104</xdr:row>
      <xdr:rowOff>12519</xdr:rowOff>
    </xdr:to>
    <xdr:cxnSp macro="">
      <xdr:nvCxnSpPr>
        <xdr:cNvPr id="358" name="直線コネクタ 357">
          <a:extLst>
            <a:ext uri="{FF2B5EF4-FFF2-40B4-BE49-F238E27FC236}">
              <a16:creationId xmlns:a16="http://schemas.microsoft.com/office/drawing/2014/main" id="{A36CB014-9536-4735-A213-5138E514B40F}"/>
            </a:ext>
          </a:extLst>
        </xdr:cNvPr>
        <xdr:cNvCxnSpPr/>
      </xdr:nvCxnSpPr>
      <xdr:spPr>
        <a:xfrm flipV="1">
          <a:off x="2565400" y="17431294"/>
          <a:ext cx="789940" cy="15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10358</xdr:rowOff>
    </xdr:from>
    <xdr:ext cx="405111" cy="259045"/>
    <xdr:sp macro="" textlink="">
      <xdr:nvSpPr>
        <xdr:cNvPr id="359" name="n_1aveValue【港湾・漁港】&#10;有形固定資産減価償却率">
          <a:extLst>
            <a:ext uri="{FF2B5EF4-FFF2-40B4-BE49-F238E27FC236}">
              <a16:creationId xmlns:a16="http://schemas.microsoft.com/office/drawing/2014/main" id="{CD46AFBD-D3CC-4188-817A-86D7DDE3779B}"/>
            </a:ext>
          </a:extLst>
        </xdr:cNvPr>
        <xdr:cNvSpPr txBox="1"/>
      </xdr:nvSpPr>
      <xdr:spPr>
        <a:xfrm>
          <a:off x="3170564" y="176125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145159</xdr:rowOff>
    </xdr:from>
    <xdr:ext cx="405111" cy="259045"/>
    <xdr:sp macro="" textlink="">
      <xdr:nvSpPr>
        <xdr:cNvPr id="360" name="n_2aveValue【港湾・漁港】&#10;有形固定資産減価償却率">
          <a:extLst>
            <a:ext uri="{FF2B5EF4-FFF2-40B4-BE49-F238E27FC236}">
              <a16:creationId xmlns:a16="http://schemas.microsoft.com/office/drawing/2014/main" id="{5F0CFFF1-5ACF-4B99-8340-F90B423DFC09}"/>
            </a:ext>
          </a:extLst>
        </xdr:cNvPr>
        <xdr:cNvSpPr txBox="1"/>
      </xdr:nvSpPr>
      <xdr:spPr>
        <a:xfrm>
          <a:off x="2385704" y="17076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60251</xdr:rowOff>
    </xdr:from>
    <xdr:ext cx="405111" cy="259045"/>
    <xdr:sp macro="" textlink="">
      <xdr:nvSpPr>
        <xdr:cNvPr id="361" name="n_1mainValue【港湾・漁港】&#10;有形固定資産減価償却率">
          <a:extLst>
            <a:ext uri="{FF2B5EF4-FFF2-40B4-BE49-F238E27FC236}">
              <a16:creationId xmlns:a16="http://schemas.microsoft.com/office/drawing/2014/main" id="{121453C8-47A9-482E-A159-F8B21E4640F9}"/>
            </a:ext>
          </a:extLst>
        </xdr:cNvPr>
        <xdr:cNvSpPr txBox="1"/>
      </xdr:nvSpPr>
      <xdr:spPr>
        <a:xfrm>
          <a:off x="3170564" y="1715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54446</xdr:rowOff>
    </xdr:from>
    <xdr:ext cx="405111" cy="259045"/>
    <xdr:sp macro="" textlink="">
      <xdr:nvSpPr>
        <xdr:cNvPr id="362" name="n_2mainValue【港湾・漁港】&#10;有形固定資産減価償却率">
          <a:extLst>
            <a:ext uri="{FF2B5EF4-FFF2-40B4-BE49-F238E27FC236}">
              <a16:creationId xmlns:a16="http://schemas.microsoft.com/office/drawing/2014/main" id="{755E3292-4964-468C-AC00-41362B527023}"/>
            </a:ext>
          </a:extLst>
        </xdr:cNvPr>
        <xdr:cNvSpPr txBox="1"/>
      </xdr:nvSpPr>
      <xdr:spPr>
        <a:xfrm>
          <a:off x="2385704" y="1748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3" name="正方形/長方形 362">
          <a:extLst>
            <a:ext uri="{FF2B5EF4-FFF2-40B4-BE49-F238E27FC236}">
              <a16:creationId xmlns:a16="http://schemas.microsoft.com/office/drawing/2014/main" id="{548A01D2-3B70-41BC-A271-AD6F59691579}"/>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4" name="正方形/長方形 363">
          <a:extLst>
            <a:ext uri="{FF2B5EF4-FFF2-40B4-BE49-F238E27FC236}">
              <a16:creationId xmlns:a16="http://schemas.microsoft.com/office/drawing/2014/main" id="{158C5AD2-392E-4021-B564-DB3CFFCC226B}"/>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5" name="正方形/長方形 364">
          <a:extLst>
            <a:ext uri="{FF2B5EF4-FFF2-40B4-BE49-F238E27FC236}">
              <a16:creationId xmlns:a16="http://schemas.microsoft.com/office/drawing/2014/main" id="{3F6D6AE5-B71B-4187-90B7-B520B5435D36}"/>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6" name="正方形/長方形 365">
          <a:extLst>
            <a:ext uri="{FF2B5EF4-FFF2-40B4-BE49-F238E27FC236}">
              <a16:creationId xmlns:a16="http://schemas.microsoft.com/office/drawing/2014/main" id="{2A48117B-4D82-4E2F-9B32-FAF33837F3B0}"/>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7" name="正方形/長方形 366">
          <a:extLst>
            <a:ext uri="{FF2B5EF4-FFF2-40B4-BE49-F238E27FC236}">
              <a16:creationId xmlns:a16="http://schemas.microsoft.com/office/drawing/2014/main" id="{2E2E5B50-FE57-4429-A417-0FEE629F4B2A}"/>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8" name="正方形/長方形 367">
          <a:extLst>
            <a:ext uri="{FF2B5EF4-FFF2-40B4-BE49-F238E27FC236}">
              <a16:creationId xmlns:a16="http://schemas.microsoft.com/office/drawing/2014/main" id="{DE0FCC27-D2B5-4D54-97D8-2C01DD80252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9" name="正方形/長方形 368">
          <a:extLst>
            <a:ext uri="{FF2B5EF4-FFF2-40B4-BE49-F238E27FC236}">
              <a16:creationId xmlns:a16="http://schemas.microsoft.com/office/drawing/2014/main" id="{489BB45B-AAB2-48C8-A853-D54F8D5A7E96}"/>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a:extLst>
            <a:ext uri="{FF2B5EF4-FFF2-40B4-BE49-F238E27FC236}">
              <a16:creationId xmlns:a16="http://schemas.microsoft.com/office/drawing/2014/main" id="{2C1295EF-92E0-4F70-B417-7DB2357C0AC8}"/>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a:extLst>
            <a:ext uri="{FF2B5EF4-FFF2-40B4-BE49-F238E27FC236}">
              <a16:creationId xmlns:a16="http://schemas.microsoft.com/office/drawing/2014/main" id="{3599A84F-56E4-455E-A925-203426023B17}"/>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a:extLst>
            <a:ext uri="{FF2B5EF4-FFF2-40B4-BE49-F238E27FC236}">
              <a16:creationId xmlns:a16="http://schemas.microsoft.com/office/drawing/2014/main" id="{01B01FD4-849A-4FFD-807B-6F0A740AB859}"/>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73" name="直線コネクタ 372">
          <a:extLst>
            <a:ext uri="{FF2B5EF4-FFF2-40B4-BE49-F238E27FC236}">
              <a16:creationId xmlns:a16="http://schemas.microsoft.com/office/drawing/2014/main" id="{CD5D3E37-2B61-496D-8EDD-68C5E0B2C3D2}"/>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374" name="テキスト ボックス 373">
          <a:extLst>
            <a:ext uri="{FF2B5EF4-FFF2-40B4-BE49-F238E27FC236}">
              <a16:creationId xmlns:a16="http://schemas.microsoft.com/office/drawing/2014/main" id="{168A5971-EC4A-4AA4-989A-2C469D2DA308}"/>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75" name="直線コネクタ 374">
          <a:extLst>
            <a:ext uri="{FF2B5EF4-FFF2-40B4-BE49-F238E27FC236}">
              <a16:creationId xmlns:a16="http://schemas.microsoft.com/office/drawing/2014/main" id="{8DC12A26-3980-412E-8BE1-0EA3F25D8C37}"/>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104</xdr:row>
      <xdr:rowOff>162577</xdr:rowOff>
    </xdr:from>
    <xdr:ext cx="685572" cy="259045"/>
    <xdr:sp macro="" textlink="">
      <xdr:nvSpPr>
        <xdr:cNvPr id="376" name="テキスト ボックス 375">
          <a:extLst>
            <a:ext uri="{FF2B5EF4-FFF2-40B4-BE49-F238E27FC236}">
              <a16:creationId xmlns:a16="http://schemas.microsoft.com/office/drawing/2014/main" id="{12C22D9F-C1F8-4CAD-8234-E7F05B579378}"/>
            </a:ext>
          </a:extLst>
        </xdr:cNvPr>
        <xdr:cNvSpPr txBox="1"/>
      </xdr:nvSpPr>
      <xdr:spPr>
        <a:xfrm>
          <a:off x="5209768" y="175971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77" name="直線コネクタ 376">
          <a:extLst>
            <a:ext uri="{FF2B5EF4-FFF2-40B4-BE49-F238E27FC236}">
              <a16:creationId xmlns:a16="http://schemas.microsoft.com/office/drawing/2014/main" id="{9C9E0675-BB76-4C29-BC87-5B7FE63176A4}"/>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102</xdr:row>
      <xdr:rowOff>48277</xdr:rowOff>
    </xdr:from>
    <xdr:ext cx="685572" cy="259045"/>
    <xdr:sp macro="" textlink="">
      <xdr:nvSpPr>
        <xdr:cNvPr id="378" name="テキスト ボックス 377">
          <a:extLst>
            <a:ext uri="{FF2B5EF4-FFF2-40B4-BE49-F238E27FC236}">
              <a16:creationId xmlns:a16="http://schemas.microsoft.com/office/drawing/2014/main" id="{6C6ACD61-BDFC-4889-BC72-0DF8DC964A84}"/>
            </a:ext>
          </a:extLst>
        </xdr:cNvPr>
        <xdr:cNvSpPr txBox="1"/>
      </xdr:nvSpPr>
      <xdr:spPr>
        <a:xfrm>
          <a:off x="5209768" y="171475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79" name="直線コネクタ 378">
          <a:extLst>
            <a:ext uri="{FF2B5EF4-FFF2-40B4-BE49-F238E27FC236}">
              <a16:creationId xmlns:a16="http://schemas.microsoft.com/office/drawing/2014/main" id="{378B4AA2-8201-4507-A651-881126C8A89C}"/>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99</xdr:row>
      <xdr:rowOff>105427</xdr:rowOff>
    </xdr:from>
    <xdr:ext cx="685572" cy="259045"/>
    <xdr:sp macro="" textlink="">
      <xdr:nvSpPr>
        <xdr:cNvPr id="380" name="テキスト ボックス 379">
          <a:extLst>
            <a:ext uri="{FF2B5EF4-FFF2-40B4-BE49-F238E27FC236}">
              <a16:creationId xmlns:a16="http://schemas.microsoft.com/office/drawing/2014/main" id="{BA327F9E-4327-479F-A534-2366D01D2B00}"/>
            </a:ext>
          </a:extLst>
        </xdr:cNvPr>
        <xdr:cNvSpPr txBox="1"/>
      </xdr:nvSpPr>
      <xdr:spPr>
        <a:xfrm>
          <a:off x="5209768" y="1670178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1" name="直線コネクタ 380">
          <a:extLst>
            <a:ext uri="{FF2B5EF4-FFF2-40B4-BE49-F238E27FC236}">
              <a16:creationId xmlns:a16="http://schemas.microsoft.com/office/drawing/2014/main" id="{1A1C5AAA-F02D-4178-8D08-60ACE768B771}"/>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82" name="テキスト ボックス 381">
          <a:extLst>
            <a:ext uri="{FF2B5EF4-FFF2-40B4-BE49-F238E27FC236}">
              <a16:creationId xmlns:a16="http://schemas.microsoft.com/office/drawing/2014/main" id="{8DE527C5-7992-4A99-BCDB-D6858548CA76}"/>
            </a:ext>
          </a:extLst>
        </xdr:cNvPr>
        <xdr:cNvSpPr txBox="1"/>
      </xdr:nvSpPr>
      <xdr:spPr>
        <a:xfrm>
          <a:off x="5209768" y="1625601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3" name="【港湾・漁港】&#10;一人当たり有形固定資産（償却資産）額グラフ枠">
          <a:extLst>
            <a:ext uri="{FF2B5EF4-FFF2-40B4-BE49-F238E27FC236}">
              <a16:creationId xmlns:a16="http://schemas.microsoft.com/office/drawing/2014/main" id="{34FEB270-F234-4E44-8139-DF7DC724B86C}"/>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163337</xdr:rowOff>
    </xdr:from>
    <xdr:to>
      <xdr:col>54</xdr:col>
      <xdr:colOff>189865</xdr:colOff>
      <xdr:row>108</xdr:row>
      <xdr:rowOff>73510</xdr:rowOff>
    </xdr:to>
    <xdr:cxnSp macro="">
      <xdr:nvCxnSpPr>
        <xdr:cNvPr id="384" name="直線コネクタ 383">
          <a:extLst>
            <a:ext uri="{FF2B5EF4-FFF2-40B4-BE49-F238E27FC236}">
              <a16:creationId xmlns:a16="http://schemas.microsoft.com/office/drawing/2014/main" id="{B53829B9-2D8E-4E79-9328-CBD9838D165C}"/>
            </a:ext>
          </a:extLst>
        </xdr:cNvPr>
        <xdr:cNvCxnSpPr/>
      </xdr:nvCxnSpPr>
      <xdr:spPr>
        <a:xfrm flipV="1">
          <a:off x="9219565" y="16759697"/>
          <a:ext cx="0" cy="14189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77337</xdr:rowOff>
    </xdr:from>
    <xdr:ext cx="534377" cy="259045"/>
    <xdr:sp macro="" textlink="">
      <xdr:nvSpPr>
        <xdr:cNvPr id="385" name="【港湾・漁港】&#10;一人当たり有形固定資産（償却資産）額最小値テキスト">
          <a:extLst>
            <a:ext uri="{FF2B5EF4-FFF2-40B4-BE49-F238E27FC236}">
              <a16:creationId xmlns:a16="http://schemas.microsoft.com/office/drawing/2014/main" id="{3F57DBEF-213E-4601-8E43-11ABA0DC4EAB}"/>
            </a:ext>
          </a:extLst>
        </xdr:cNvPr>
        <xdr:cNvSpPr txBox="1"/>
      </xdr:nvSpPr>
      <xdr:spPr>
        <a:xfrm>
          <a:off x="9258300" y="18182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73510</xdr:rowOff>
    </xdr:from>
    <xdr:to>
      <xdr:col>55</xdr:col>
      <xdr:colOff>88900</xdr:colOff>
      <xdr:row>108</xdr:row>
      <xdr:rowOff>73510</xdr:rowOff>
    </xdr:to>
    <xdr:cxnSp macro="">
      <xdr:nvCxnSpPr>
        <xdr:cNvPr id="386" name="直線コネクタ 385">
          <a:extLst>
            <a:ext uri="{FF2B5EF4-FFF2-40B4-BE49-F238E27FC236}">
              <a16:creationId xmlns:a16="http://schemas.microsoft.com/office/drawing/2014/main" id="{FECBC2D4-C67B-479E-BD17-7C19E2DCAFFB}"/>
            </a:ext>
          </a:extLst>
        </xdr:cNvPr>
        <xdr:cNvCxnSpPr/>
      </xdr:nvCxnSpPr>
      <xdr:spPr>
        <a:xfrm>
          <a:off x="9154160" y="18178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110014</xdr:rowOff>
    </xdr:from>
    <xdr:ext cx="690189" cy="259045"/>
    <xdr:sp macro="" textlink="">
      <xdr:nvSpPr>
        <xdr:cNvPr id="387" name="【港湾・漁港】&#10;一人当たり有形固定資産（償却資産）額最大値テキスト">
          <a:extLst>
            <a:ext uri="{FF2B5EF4-FFF2-40B4-BE49-F238E27FC236}">
              <a16:creationId xmlns:a16="http://schemas.microsoft.com/office/drawing/2014/main" id="{6F8A9041-6A16-4559-878A-75EA0E700F4E}"/>
            </a:ext>
          </a:extLst>
        </xdr:cNvPr>
        <xdr:cNvSpPr txBox="1"/>
      </xdr:nvSpPr>
      <xdr:spPr>
        <a:xfrm>
          <a:off x="9258300" y="16538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6,368,822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163337</xdr:rowOff>
    </xdr:from>
    <xdr:to>
      <xdr:col>55</xdr:col>
      <xdr:colOff>88900</xdr:colOff>
      <xdr:row>99</xdr:row>
      <xdr:rowOff>163337</xdr:rowOff>
    </xdr:to>
    <xdr:cxnSp macro="">
      <xdr:nvCxnSpPr>
        <xdr:cNvPr id="388" name="直線コネクタ 387">
          <a:extLst>
            <a:ext uri="{FF2B5EF4-FFF2-40B4-BE49-F238E27FC236}">
              <a16:creationId xmlns:a16="http://schemas.microsoft.com/office/drawing/2014/main" id="{D8FF03A9-254E-485C-9389-5377275284B8}"/>
            </a:ext>
          </a:extLst>
        </xdr:cNvPr>
        <xdr:cNvCxnSpPr/>
      </xdr:nvCxnSpPr>
      <xdr:spPr>
        <a:xfrm>
          <a:off x="9154160" y="1675969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112458</xdr:rowOff>
    </xdr:from>
    <xdr:ext cx="690189" cy="259045"/>
    <xdr:sp macro="" textlink="">
      <xdr:nvSpPr>
        <xdr:cNvPr id="389" name="【港湾・漁港】&#10;一人当たり有形固定資産（償却資産）額平均値テキスト">
          <a:extLst>
            <a:ext uri="{FF2B5EF4-FFF2-40B4-BE49-F238E27FC236}">
              <a16:creationId xmlns:a16="http://schemas.microsoft.com/office/drawing/2014/main" id="{2D615ED3-5AB2-4289-BE59-E70AF8170883}"/>
            </a:ext>
          </a:extLst>
        </xdr:cNvPr>
        <xdr:cNvSpPr txBox="1"/>
      </xdr:nvSpPr>
      <xdr:spPr>
        <a:xfrm>
          <a:off x="9258300" y="1771465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134031</xdr:rowOff>
    </xdr:from>
    <xdr:to>
      <xdr:col>55</xdr:col>
      <xdr:colOff>50800</xdr:colOff>
      <xdr:row>106</xdr:row>
      <xdr:rowOff>64181</xdr:rowOff>
    </xdr:to>
    <xdr:sp macro="" textlink="">
      <xdr:nvSpPr>
        <xdr:cNvPr id="390" name="フローチャート: 判断 389">
          <a:extLst>
            <a:ext uri="{FF2B5EF4-FFF2-40B4-BE49-F238E27FC236}">
              <a16:creationId xmlns:a16="http://schemas.microsoft.com/office/drawing/2014/main" id="{DF9BBBA2-343C-486B-9AAD-03B1319D9D71}"/>
            </a:ext>
          </a:extLst>
        </xdr:cNvPr>
        <xdr:cNvSpPr/>
      </xdr:nvSpPr>
      <xdr:spPr>
        <a:xfrm>
          <a:off x="9192260" y="1773623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101</xdr:row>
      <xdr:rowOff>102507</xdr:rowOff>
    </xdr:from>
    <xdr:to>
      <xdr:col>50</xdr:col>
      <xdr:colOff>165100</xdr:colOff>
      <xdr:row>102</xdr:row>
      <xdr:rowOff>32657</xdr:rowOff>
    </xdr:to>
    <xdr:sp macro="" textlink="">
      <xdr:nvSpPr>
        <xdr:cNvPr id="391" name="フローチャート: 判断 390">
          <a:extLst>
            <a:ext uri="{FF2B5EF4-FFF2-40B4-BE49-F238E27FC236}">
              <a16:creationId xmlns:a16="http://schemas.microsoft.com/office/drawing/2014/main" id="{D97A536E-7939-4238-A944-A262ACCCF6F8}"/>
            </a:ext>
          </a:extLst>
        </xdr:cNvPr>
        <xdr:cNvSpPr/>
      </xdr:nvSpPr>
      <xdr:spPr>
        <a:xfrm>
          <a:off x="8445500" y="170341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14825</xdr:rowOff>
    </xdr:from>
    <xdr:to>
      <xdr:col>46</xdr:col>
      <xdr:colOff>38100</xdr:colOff>
      <xdr:row>105</xdr:row>
      <xdr:rowOff>116425</xdr:rowOff>
    </xdr:to>
    <xdr:sp macro="" textlink="">
      <xdr:nvSpPr>
        <xdr:cNvPr id="392" name="フローチャート: 判断 391">
          <a:extLst>
            <a:ext uri="{FF2B5EF4-FFF2-40B4-BE49-F238E27FC236}">
              <a16:creationId xmlns:a16="http://schemas.microsoft.com/office/drawing/2014/main" id="{B11E19E3-BD47-4121-8514-70CC6967129E}"/>
            </a:ext>
          </a:extLst>
        </xdr:cNvPr>
        <xdr:cNvSpPr/>
      </xdr:nvSpPr>
      <xdr:spPr>
        <a:xfrm>
          <a:off x="7670800" y="176170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3" name="テキスト ボックス 392">
          <a:extLst>
            <a:ext uri="{FF2B5EF4-FFF2-40B4-BE49-F238E27FC236}">
              <a16:creationId xmlns:a16="http://schemas.microsoft.com/office/drawing/2014/main" id="{621E6B4E-8B60-4D2E-876D-9C83F68D8102}"/>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4" name="テキスト ボックス 393">
          <a:extLst>
            <a:ext uri="{FF2B5EF4-FFF2-40B4-BE49-F238E27FC236}">
              <a16:creationId xmlns:a16="http://schemas.microsoft.com/office/drawing/2014/main" id="{8B1675BB-A8DC-4422-BDE2-10E83C5217B7}"/>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5" name="テキスト ボックス 394">
          <a:extLst>
            <a:ext uri="{FF2B5EF4-FFF2-40B4-BE49-F238E27FC236}">
              <a16:creationId xmlns:a16="http://schemas.microsoft.com/office/drawing/2014/main" id="{F6A6739F-820D-40B1-A9ED-BF537C4D238D}"/>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6" name="テキスト ボックス 395">
          <a:extLst>
            <a:ext uri="{FF2B5EF4-FFF2-40B4-BE49-F238E27FC236}">
              <a16:creationId xmlns:a16="http://schemas.microsoft.com/office/drawing/2014/main" id="{88BF3E29-3C02-44BD-A681-FB8BC1D0D6D8}"/>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97" name="テキスト ボックス 396">
          <a:extLst>
            <a:ext uri="{FF2B5EF4-FFF2-40B4-BE49-F238E27FC236}">
              <a16:creationId xmlns:a16="http://schemas.microsoft.com/office/drawing/2014/main" id="{52DF7772-E1B1-4D63-9343-0793D7E1CDF8}"/>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112537</xdr:rowOff>
    </xdr:from>
    <xdr:to>
      <xdr:col>55</xdr:col>
      <xdr:colOff>50800</xdr:colOff>
      <xdr:row>100</xdr:row>
      <xdr:rowOff>42687</xdr:rowOff>
    </xdr:to>
    <xdr:sp macro="" textlink="">
      <xdr:nvSpPr>
        <xdr:cNvPr id="398" name="楕円 397">
          <a:extLst>
            <a:ext uri="{FF2B5EF4-FFF2-40B4-BE49-F238E27FC236}">
              <a16:creationId xmlns:a16="http://schemas.microsoft.com/office/drawing/2014/main" id="{FF7BCBD4-3B9B-43B5-8842-6B20F2F2B3E0}"/>
            </a:ext>
          </a:extLst>
        </xdr:cNvPr>
        <xdr:cNvSpPr/>
      </xdr:nvSpPr>
      <xdr:spPr>
        <a:xfrm>
          <a:off x="9192260" y="1670889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65564</xdr:rowOff>
    </xdr:from>
    <xdr:ext cx="690189" cy="259045"/>
    <xdr:sp macro="" textlink="">
      <xdr:nvSpPr>
        <xdr:cNvPr id="399" name="【港湾・漁港】&#10;一人当たり有形固定資産（償却資産）額該当値テキスト">
          <a:extLst>
            <a:ext uri="{FF2B5EF4-FFF2-40B4-BE49-F238E27FC236}">
              <a16:creationId xmlns:a16="http://schemas.microsoft.com/office/drawing/2014/main" id="{7AAD768A-4590-47F9-80F2-40FBA54829B0}"/>
            </a:ext>
          </a:extLst>
        </xdr:cNvPr>
        <xdr:cNvSpPr txBox="1"/>
      </xdr:nvSpPr>
      <xdr:spPr>
        <a:xfrm>
          <a:off x="9258300" y="1666192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6,368,822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168636</xdr:rowOff>
    </xdr:from>
    <xdr:to>
      <xdr:col>50</xdr:col>
      <xdr:colOff>165100</xdr:colOff>
      <xdr:row>100</xdr:row>
      <xdr:rowOff>98786</xdr:rowOff>
    </xdr:to>
    <xdr:sp macro="" textlink="">
      <xdr:nvSpPr>
        <xdr:cNvPr id="400" name="楕円 399">
          <a:extLst>
            <a:ext uri="{FF2B5EF4-FFF2-40B4-BE49-F238E27FC236}">
              <a16:creationId xmlns:a16="http://schemas.microsoft.com/office/drawing/2014/main" id="{F157F72B-24F4-4444-9F77-0DF45F2D331E}"/>
            </a:ext>
          </a:extLst>
        </xdr:cNvPr>
        <xdr:cNvSpPr/>
      </xdr:nvSpPr>
      <xdr:spPr>
        <a:xfrm>
          <a:off x="8445500" y="1676499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163337</xdr:rowOff>
    </xdr:from>
    <xdr:to>
      <xdr:col>55</xdr:col>
      <xdr:colOff>0</xdr:colOff>
      <xdr:row>100</xdr:row>
      <xdr:rowOff>47986</xdr:rowOff>
    </xdr:to>
    <xdr:cxnSp macro="">
      <xdr:nvCxnSpPr>
        <xdr:cNvPr id="401" name="直線コネクタ 400">
          <a:extLst>
            <a:ext uri="{FF2B5EF4-FFF2-40B4-BE49-F238E27FC236}">
              <a16:creationId xmlns:a16="http://schemas.microsoft.com/office/drawing/2014/main" id="{7EF40D01-B4E2-4BC5-B0FE-0E35BD26B4F6}"/>
            </a:ext>
          </a:extLst>
        </xdr:cNvPr>
        <xdr:cNvCxnSpPr/>
      </xdr:nvCxnSpPr>
      <xdr:spPr>
        <a:xfrm flipV="1">
          <a:off x="8496300" y="16759697"/>
          <a:ext cx="723900" cy="5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57110</xdr:rowOff>
    </xdr:from>
    <xdr:to>
      <xdr:col>46</xdr:col>
      <xdr:colOff>38100</xdr:colOff>
      <xdr:row>100</xdr:row>
      <xdr:rowOff>158710</xdr:rowOff>
    </xdr:to>
    <xdr:sp macro="" textlink="">
      <xdr:nvSpPr>
        <xdr:cNvPr id="402" name="楕円 401">
          <a:extLst>
            <a:ext uri="{FF2B5EF4-FFF2-40B4-BE49-F238E27FC236}">
              <a16:creationId xmlns:a16="http://schemas.microsoft.com/office/drawing/2014/main" id="{B397DBF2-5BEB-4886-B916-E83E87DFA136}"/>
            </a:ext>
          </a:extLst>
        </xdr:cNvPr>
        <xdr:cNvSpPr/>
      </xdr:nvSpPr>
      <xdr:spPr>
        <a:xfrm>
          <a:off x="7670800" y="168211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47986</xdr:rowOff>
    </xdr:from>
    <xdr:to>
      <xdr:col>50</xdr:col>
      <xdr:colOff>114300</xdr:colOff>
      <xdr:row>100</xdr:row>
      <xdr:rowOff>107910</xdr:rowOff>
    </xdr:to>
    <xdr:cxnSp macro="">
      <xdr:nvCxnSpPr>
        <xdr:cNvPr id="403" name="直線コネクタ 402">
          <a:extLst>
            <a:ext uri="{FF2B5EF4-FFF2-40B4-BE49-F238E27FC236}">
              <a16:creationId xmlns:a16="http://schemas.microsoft.com/office/drawing/2014/main" id="{5612F0B0-EFD0-4172-A9EE-5D3FCBA9FF4E}"/>
            </a:ext>
          </a:extLst>
        </xdr:cNvPr>
        <xdr:cNvCxnSpPr/>
      </xdr:nvCxnSpPr>
      <xdr:spPr>
        <a:xfrm flipV="1">
          <a:off x="7713980" y="16811986"/>
          <a:ext cx="782320" cy="59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102</xdr:row>
      <xdr:rowOff>23784</xdr:rowOff>
    </xdr:from>
    <xdr:ext cx="690189" cy="259045"/>
    <xdr:sp macro="" textlink="">
      <xdr:nvSpPr>
        <xdr:cNvPr id="404" name="n_1aveValue【港湾・漁港】&#10;一人当たり有形固定資産（償却資産）額">
          <a:extLst>
            <a:ext uri="{FF2B5EF4-FFF2-40B4-BE49-F238E27FC236}">
              <a16:creationId xmlns:a16="http://schemas.microsoft.com/office/drawing/2014/main" id="{D18E1CD1-28C1-4048-B5EE-2EDF3BD1FDBB}"/>
            </a:ext>
          </a:extLst>
        </xdr:cNvPr>
        <xdr:cNvSpPr txBox="1"/>
      </xdr:nvSpPr>
      <xdr:spPr>
        <a:xfrm>
          <a:off x="8184225" y="1712306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105</xdr:row>
      <xdr:rowOff>107552</xdr:rowOff>
    </xdr:from>
    <xdr:ext cx="690189" cy="259045"/>
    <xdr:sp macro="" textlink="">
      <xdr:nvSpPr>
        <xdr:cNvPr id="405" name="n_2aveValue【港湾・漁港】&#10;一人当たり有形固定資産（償却資産）額">
          <a:extLst>
            <a:ext uri="{FF2B5EF4-FFF2-40B4-BE49-F238E27FC236}">
              <a16:creationId xmlns:a16="http://schemas.microsoft.com/office/drawing/2014/main" id="{6A197A41-8BE5-42B9-AEB7-46B189092F6A}"/>
            </a:ext>
          </a:extLst>
        </xdr:cNvPr>
        <xdr:cNvSpPr txBox="1"/>
      </xdr:nvSpPr>
      <xdr:spPr>
        <a:xfrm>
          <a:off x="7399365" y="1770975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2,296,257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98</xdr:row>
      <xdr:rowOff>115313</xdr:rowOff>
    </xdr:from>
    <xdr:ext cx="690189" cy="259045"/>
    <xdr:sp macro="" textlink="">
      <xdr:nvSpPr>
        <xdr:cNvPr id="406" name="n_1mainValue【港湾・漁港】&#10;一人当たり有形固定資産（償却資産）額">
          <a:extLst>
            <a:ext uri="{FF2B5EF4-FFF2-40B4-BE49-F238E27FC236}">
              <a16:creationId xmlns:a16="http://schemas.microsoft.com/office/drawing/2014/main" id="{98C698AF-09F0-49CF-93FB-EDC62CF6A0A5}"/>
            </a:ext>
          </a:extLst>
        </xdr:cNvPr>
        <xdr:cNvSpPr txBox="1"/>
      </xdr:nvSpPr>
      <xdr:spPr>
        <a:xfrm>
          <a:off x="8184225" y="1654403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6,123,422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99</xdr:row>
      <xdr:rowOff>3787</xdr:rowOff>
    </xdr:from>
    <xdr:ext cx="690189" cy="259045"/>
    <xdr:sp macro="" textlink="">
      <xdr:nvSpPr>
        <xdr:cNvPr id="407" name="n_2mainValue【港湾・漁港】&#10;一人当たり有形固定資産（償却資産）額">
          <a:extLst>
            <a:ext uri="{FF2B5EF4-FFF2-40B4-BE49-F238E27FC236}">
              <a16:creationId xmlns:a16="http://schemas.microsoft.com/office/drawing/2014/main" id="{0177B4F1-3C6A-4132-8810-A93514986ADB}"/>
            </a:ext>
          </a:extLst>
        </xdr:cNvPr>
        <xdr:cNvSpPr txBox="1"/>
      </xdr:nvSpPr>
      <xdr:spPr>
        <a:xfrm>
          <a:off x="7399365" y="1660014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5,861,287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08" name="正方形/長方形 407">
          <a:extLst>
            <a:ext uri="{FF2B5EF4-FFF2-40B4-BE49-F238E27FC236}">
              <a16:creationId xmlns:a16="http://schemas.microsoft.com/office/drawing/2014/main" id="{F67AF78B-AA0A-4564-9178-002610DB7F0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09" name="正方形/長方形 408">
          <a:extLst>
            <a:ext uri="{FF2B5EF4-FFF2-40B4-BE49-F238E27FC236}">
              <a16:creationId xmlns:a16="http://schemas.microsoft.com/office/drawing/2014/main" id="{FC0E0711-8685-4E72-B998-941B11E0C8BE}"/>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0" name="正方形/長方形 409">
          <a:extLst>
            <a:ext uri="{FF2B5EF4-FFF2-40B4-BE49-F238E27FC236}">
              <a16:creationId xmlns:a16="http://schemas.microsoft.com/office/drawing/2014/main" id="{24B2699A-C71C-4C4A-B2B4-316BCBCBB666}"/>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1" name="正方形/長方形 410">
          <a:extLst>
            <a:ext uri="{FF2B5EF4-FFF2-40B4-BE49-F238E27FC236}">
              <a16:creationId xmlns:a16="http://schemas.microsoft.com/office/drawing/2014/main" id="{517DFBE9-1A27-4A33-99C0-ECF011D0CCC6}"/>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2" name="正方形/長方形 411">
          <a:extLst>
            <a:ext uri="{FF2B5EF4-FFF2-40B4-BE49-F238E27FC236}">
              <a16:creationId xmlns:a16="http://schemas.microsoft.com/office/drawing/2014/main" id="{8AEE2A3A-5C08-41C8-9A2D-BFEC8DBF41BA}"/>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3" name="正方形/長方形 412">
          <a:extLst>
            <a:ext uri="{FF2B5EF4-FFF2-40B4-BE49-F238E27FC236}">
              <a16:creationId xmlns:a16="http://schemas.microsoft.com/office/drawing/2014/main" id="{6382BB5C-D447-47B5-8301-39FF751DDF1B}"/>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4" name="正方形/長方形 413">
          <a:extLst>
            <a:ext uri="{FF2B5EF4-FFF2-40B4-BE49-F238E27FC236}">
              <a16:creationId xmlns:a16="http://schemas.microsoft.com/office/drawing/2014/main" id="{C7F736DD-9301-42AB-A587-F82DF3D94AE8}"/>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5" name="正方形/長方形 414">
          <a:extLst>
            <a:ext uri="{FF2B5EF4-FFF2-40B4-BE49-F238E27FC236}">
              <a16:creationId xmlns:a16="http://schemas.microsoft.com/office/drawing/2014/main" id="{22D5355D-ED54-49AC-A1C7-C6759BBBE8C7}"/>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416" name="正方形/長方形 415">
          <a:extLst>
            <a:ext uri="{FF2B5EF4-FFF2-40B4-BE49-F238E27FC236}">
              <a16:creationId xmlns:a16="http://schemas.microsoft.com/office/drawing/2014/main" id="{B4A0EF51-27F5-4FB2-9DEE-BFC0C0D898D4}"/>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17" name="正方形/長方形 416">
          <a:extLst>
            <a:ext uri="{FF2B5EF4-FFF2-40B4-BE49-F238E27FC236}">
              <a16:creationId xmlns:a16="http://schemas.microsoft.com/office/drawing/2014/main" id="{C9EDC0B4-0E23-44DF-BAA4-BF9824347D1A}"/>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18" name="正方形/長方形 417">
          <a:extLst>
            <a:ext uri="{FF2B5EF4-FFF2-40B4-BE49-F238E27FC236}">
              <a16:creationId xmlns:a16="http://schemas.microsoft.com/office/drawing/2014/main" id="{5C7A3C81-62E9-45D0-8953-3CF5F528CAE6}"/>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9" name="正方形/長方形 418">
          <a:extLst>
            <a:ext uri="{FF2B5EF4-FFF2-40B4-BE49-F238E27FC236}">
              <a16:creationId xmlns:a16="http://schemas.microsoft.com/office/drawing/2014/main" id="{BE1A3709-0866-420C-82C8-0863D0E2328F}"/>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0" name="正方形/長方形 419">
          <a:extLst>
            <a:ext uri="{FF2B5EF4-FFF2-40B4-BE49-F238E27FC236}">
              <a16:creationId xmlns:a16="http://schemas.microsoft.com/office/drawing/2014/main" id="{C8B812D2-88D3-49EA-AC29-6E7C3EB8BE05}"/>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1" name="正方形/長方形 420">
          <a:extLst>
            <a:ext uri="{FF2B5EF4-FFF2-40B4-BE49-F238E27FC236}">
              <a16:creationId xmlns:a16="http://schemas.microsoft.com/office/drawing/2014/main" id="{FF652CFF-B498-4272-B2A5-952035C31606}"/>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2" name="正方形/長方形 421">
          <a:extLst>
            <a:ext uri="{FF2B5EF4-FFF2-40B4-BE49-F238E27FC236}">
              <a16:creationId xmlns:a16="http://schemas.microsoft.com/office/drawing/2014/main" id="{07A24E19-D96B-468A-B66E-D85CA55FB52C}"/>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3" name="正方形/長方形 422">
          <a:extLst>
            <a:ext uri="{FF2B5EF4-FFF2-40B4-BE49-F238E27FC236}">
              <a16:creationId xmlns:a16="http://schemas.microsoft.com/office/drawing/2014/main" id="{DE24509B-70A8-4865-801A-6A304585E5EA}"/>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424" name="正方形/長方形 423">
          <a:extLst>
            <a:ext uri="{FF2B5EF4-FFF2-40B4-BE49-F238E27FC236}">
              <a16:creationId xmlns:a16="http://schemas.microsoft.com/office/drawing/2014/main" id="{680CEB96-C082-41A8-8361-75F220A1313B}"/>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25" name="正方形/長方形 424">
          <a:extLst>
            <a:ext uri="{FF2B5EF4-FFF2-40B4-BE49-F238E27FC236}">
              <a16:creationId xmlns:a16="http://schemas.microsoft.com/office/drawing/2014/main" id="{1B8E5B6F-0982-4A03-B003-7203F623CF87}"/>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26" name="正方形/長方形 425">
          <a:extLst>
            <a:ext uri="{FF2B5EF4-FFF2-40B4-BE49-F238E27FC236}">
              <a16:creationId xmlns:a16="http://schemas.microsoft.com/office/drawing/2014/main" id="{E24C5801-67EB-44FE-9D57-FEC43B51F49D}"/>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27" name="正方形/長方形 426">
          <a:extLst>
            <a:ext uri="{FF2B5EF4-FFF2-40B4-BE49-F238E27FC236}">
              <a16:creationId xmlns:a16="http://schemas.microsoft.com/office/drawing/2014/main" id="{70A45F59-98C4-486D-9CF4-CFC9F7E820EA}"/>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28" name="正方形/長方形 427">
          <a:extLst>
            <a:ext uri="{FF2B5EF4-FFF2-40B4-BE49-F238E27FC236}">
              <a16:creationId xmlns:a16="http://schemas.microsoft.com/office/drawing/2014/main" id="{E596DB40-6757-4B2F-ABB1-86134B2DC998}"/>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29" name="正方形/長方形 428">
          <a:extLst>
            <a:ext uri="{FF2B5EF4-FFF2-40B4-BE49-F238E27FC236}">
              <a16:creationId xmlns:a16="http://schemas.microsoft.com/office/drawing/2014/main" id="{E554698E-DC50-4AAC-B005-F93D639C8341}"/>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0" name="正方形/長方形 429">
          <a:extLst>
            <a:ext uri="{FF2B5EF4-FFF2-40B4-BE49-F238E27FC236}">
              <a16:creationId xmlns:a16="http://schemas.microsoft.com/office/drawing/2014/main" id="{9C552480-36D9-4E98-915D-2089D9DCE591}"/>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1" name="正方形/長方形 430">
          <a:extLst>
            <a:ext uri="{FF2B5EF4-FFF2-40B4-BE49-F238E27FC236}">
              <a16:creationId xmlns:a16="http://schemas.microsoft.com/office/drawing/2014/main" id="{FF262FE2-0F51-4AD8-8FC1-96D6C7F9F2BF}"/>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2" name="テキスト ボックス 431">
          <a:extLst>
            <a:ext uri="{FF2B5EF4-FFF2-40B4-BE49-F238E27FC236}">
              <a16:creationId xmlns:a16="http://schemas.microsoft.com/office/drawing/2014/main" id="{22693F42-D763-4380-813F-167BE8A15862}"/>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3" name="直線コネクタ 432">
          <a:extLst>
            <a:ext uri="{FF2B5EF4-FFF2-40B4-BE49-F238E27FC236}">
              <a16:creationId xmlns:a16="http://schemas.microsoft.com/office/drawing/2014/main" id="{FD462200-1D0F-4192-8573-F0F36B032C32}"/>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34" name="直線コネクタ 433">
          <a:extLst>
            <a:ext uri="{FF2B5EF4-FFF2-40B4-BE49-F238E27FC236}">
              <a16:creationId xmlns:a16="http://schemas.microsoft.com/office/drawing/2014/main" id="{3801F47C-A67A-40BE-8402-E2556C74F0C9}"/>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35" name="テキスト ボックス 434">
          <a:extLst>
            <a:ext uri="{FF2B5EF4-FFF2-40B4-BE49-F238E27FC236}">
              <a16:creationId xmlns:a16="http://schemas.microsoft.com/office/drawing/2014/main" id="{F9973C06-79F4-44FF-A037-FAB5B612EE0F}"/>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36" name="直線コネクタ 435">
          <a:extLst>
            <a:ext uri="{FF2B5EF4-FFF2-40B4-BE49-F238E27FC236}">
              <a16:creationId xmlns:a16="http://schemas.microsoft.com/office/drawing/2014/main" id="{C342DD5D-9B59-438A-B726-300DC475C376}"/>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37" name="テキスト ボックス 436">
          <a:extLst>
            <a:ext uri="{FF2B5EF4-FFF2-40B4-BE49-F238E27FC236}">
              <a16:creationId xmlns:a16="http://schemas.microsoft.com/office/drawing/2014/main" id="{733F591D-3690-4727-ADB5-A7CE4060B622}"/>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38" name="直線コネクタ 437">
          <a:extLst>
            <a:ext uri="{FF2B5EF4-FFF2-40B4-BE49-F238E27FC236}">
              <a16:creationId xmlns:a16="http://schemas.microsoft.com/office/drawing/2014/main" id="{78EAA53E-5D7F-42FA-9696-9CD7BFF56B38}"/>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39" name="テキスト ボックス 438">
          <a:extLst>
            <a:ext uri="{FF2B5EF4-FFF2-40B4-BE49-F238E27FC236}">
              <a16:creationId xmlns:a16="http://schemas.microsoft.com/office/drawing/2014/main" id="{6A1761DD-255C-471A-B9A5-6ABA395D25BB}"/>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0" name="直線コネクタ 439">
          <a:extLst>
            <a:ext uri="{FF2B5EF4-FFF2-40B4-BE49-F238E27FC236}">
              <a16:creationId xmlns:a16="http://schemas.microsoft.com/office/drawing/2014/main" id="{DFCB9FC2-ECB6-4BB3-94F4-A97653634446}"/>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1" name="テキスト ボックス 440">
          <a:extLst>
            <a:ext uri="{FF2B5EF4-FFF2-40B4-BE49-F238E27FC236}">
              <a16:creationId xmlns:a16="http://schemas.microsoft.com/office/drawing/2014/main" id="{D535AB77-CB50-4857-BB62-0C02B98F82B8}"/>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2" name="直線コネクタ 441">
          <a:extLst>
            <a:ext uri="{FF2B5EF4-FFF2-40B4-BE49-F238E27FC236}">
              <a16:creationId xmlns:a16="http://schemas.microsoft.com/office/drawing/2014/main" id="{BF405E92-4A35-4AA7-A6B8-3D52927DB173}"/>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3" name="テキスト ボックス 442">
          <a:extLst>
            <a:ext uri="{FF2B5EF4-FFF2-40B4-BE49-F238E27FC236}">
              <a16:creationId xmlns:a16="http://schemas.microsoft.com/office/drawing/2014/main" id="{2321B303-AE9D-4EB9-9A6A-16996216092F}"/>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44" name="直線コネクタ 443">
          <a:extLst>
            <a:ext uri="{FF2B5EF4-FFF2-40B4-BE49-F238E27FC236}">
              <a16:creationId xmlns:a16="http://schemas.microsoft.com/office/drawing/2014/main" id="{A105A8BD-214A-46AD-88F5-F271B0772939}"/>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45" name="テキスト ボックス 444">
          <a:extLst>
            <a:ext uri="{FF2B5EF4-FFF2-40B4-BE49-F238E27FC236}">
              <a16:creationId xmlns:a16="http://schemas.microsoft.com/office/drawing/2014/main" id="{459FC442-1B07-408B-87EF-6F44A89771A6}"/>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46" name="直線コネクタ 445">
          <a:extLst>
            <a:ext uri="{FF2B5EF4-FFF2-40B4-BE49-F238E27FC236}">
              <a16:creationId xmlns:a16="http://schemas.microsoft.com/office/drawing/2014/main" id="{969DB7CB-0125-4130-BF41-E74A5637BF5B}"/>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47" name="テキスト ボックス 446">
          <a:extLst>
            <a:ext uri="{FF2B5EF4-FFF2-40B4-BE49-F238E27FC236}">
              <a16:creationId xmlns:a16="http://schemas.microsoft.com/office/drawing/2014/main" id="{63AF864D-750E-48F1-B12C-D408E25CEDCE}"/>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48" name="【学校施設】&#10;有形固定資産減価償却率グラフ枠">
          <a:extLst>
            <a:ext uri="{FF2B5EF4-FFF2-40B4-BE49-F238E27FC236}">
              <a16:creationId xmlns:a16="http://schemas.microsoft.com/office/drawing/2014/main" id="{957B8138-4CE1-4CDC-A8CD-2E15568D691F}"/>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83276</xdr:rowOff>
    </xdr:from>
    <xdr:to>
      <xdr:col>85</xdr:col>
      <xdr:colOff>126364</xdr:colOff>
      <xdr:row>63</xdr:row>
      <xdr:rowOff>127363</xdr:rowOff>
    </xdr:to>
    <xdr:cxnSp macro="">
      <xdr:nvCxnSpPr>
        <xdr:cNvPr id="449" name="直線コネクタ 448">
          <a:extLst>
            <a:ext uri="{FF2B5EF4-FFF2-40B4-BE49-F238E27FC236}">
              <a16:creationId xmlns:a16="http://schemas.microsoft.com/office/drawing/2014/main" id="{02DBF240-0077-452E-BF25-276CD3D35932}"/>
            </a:ext>
          </a:extLst>
        </xdr:cNvPr>
        <xdr:cNvCxnSpPr/>
      </xdr:nvCxnSpPr>
      <xdr:spPr>
        <a:xfrm flipV="1">
          <a:off x="14375764" y="9303476"/>
          <a:ext cx="0" cy="1385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131190</xdr:rowOff>
    </xdr:from>
    <xdr:ext cx="405111" cy="259045"/>
    <xdr:sp macro="" textlink="">
      <xdr:nvSpPr>
        <xdr:cNvPr id="450" name="【学校施設】&#10;有形固定資産減価償却率最小値テキスト">
          <a:extLst>
            <a:ext uri="{FF2B5EF4-FFF2-40B4-BE49-F238E27FC236}">
              <a16:creationId xmlns:a16="http://schemas.microsoft.com/office/drawing/2014/main" id="{9AD310EA-9CD0-4BB7-A8D6-F3D8706A315C}"/>
            </a:ext>
          </a:extLst>
        </xdr:cNvPr>
        <xdr:cNvSpPr txBox="1"/>
      </xdr:nvSpPr>
      <xdr:spPr>
        <a:xfrm>
          <a:off x="14414500" y="10692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127363</xdr:rowOff>
    </xdr:from>
    <xdr:to>
      <xdr:col>86</xdr:col>
      <xdr:colOff>25400</xdr:colOff>
      <xdr:row>63</xdr:row>
      <xdr:rowOff>127363</xdr:rowOff>
    </xdr:to>
    <xdr:cxnSp macro="">
      <xdr:nvCxnSpPr>
        <xdr:cNvPr id="451" name="直線コネクタ 450">
          <a:extLst>
            <a:ext uri="{FF2B5EF4-FFF2-40B4-BE49-F238E27FC236}">
              <a16:creationId xmlns:a16="http://schemas.microsoft.com/office/drawing/2014/main" id="{5DF6A853-192D-4EED-9027-80BD7E64C442}"/>
            </a:ext>
          </a:extLst>
        </xdr:cNvPr>
        <xdr:cNvCxnSpPr/>
      </xdr:nvCxnSpPr>
      <xdr:spPr>
        <a:xfrm>
          <a:off x="14287500" y="1068868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29953</xdr:rowOff>
    </xdr:from>
    <xdr:ext cx="405111" cy="259045"/>
    <xdr:sp macro="" textlink="">
      <xdr:nvSpPr>
        <xdr:cNvPr id="452" name="【学校施設】&#10;有形固定資産減価償却率最大値テキスト">
          <a:extLst>
            <a:ext uri="{FF2B5EF4-FFF2-40B4-BE49-F238E27FC236}">
              <a16:creationId xmlns:a16="http://schemas.microsoft.com/office/drawing/2014/main" id="{46CDA6A4-CE31-43B1-90ED-1842B3C72F2E}"/>
            </a:ext>
          </a:extLst>
        </xdr:cNvPr>
        <xdr:cNvSpPr txBox="1"/>
      </xdr:nvSpPr>
      <xdr:spPr>
        <a:xfrm>
          <a:off x="14414500" y="9082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83276</xdr:rowOff>
    </xdr:from>
    <xdr:to>
      <xdr:col>86</xdr:col>
      <xdr:colOff>25400</xdr:colOff>
      <xdr:row>55</xdr:row>
      <xdr:rowOff>83276</xdr:rowOff>
    </xdr:to>
    <xdr:cxnSp macro="">
      <xdr:nvCxnSpPr>
        <xdr:cNvPr id="453" name="直線コネクタ 452">
          <a:extLst>
            <a:ext uri="{FF2B5EF4-FFF2-40B4-BE49-F238E27FC236}">
              <a16:creationId xmlns:a16="http://schemas.microsoft.com/office/drawing/2014/main" id="{C03ABE15-A736-487E-9924-E471DACCA692}"/>
            </a:ext>
          </a:extLst>
        </xdr:cNvPr>
        <xdr:cNvCxnSpPr/>
      </xdr:nvCxnSpPr>
      <xdr:spPr>
        <a:xfrm>
          <a:off x="14287500" y="93034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1468</xdr:rowOff>
    </xdr:from>
    <xdr:ext cx="405111" cy="259045"/>
    <xdr:sp macro="" textlink="">
      <xdr:nvSpPr>
        <xdr:cNvPr id="454" name="【学校施設】&#10;有形固定資産減価償却率平均値テキスト">
          <a:extLst>
            <a:ext uri="{FF2B5EF4-FFF2-40B4-BE49-F238E27FC236}">
              <a16:creationId xmlns:a16="http://schemas.microsoft.com/office/drawing/2014/main" id="{84A180DB-E855-4999-AB47-6DAA183F1FA4}"/>
            </a:ext>
          </a:extLst>
        </xdr:cNvPr>
        <xdr:cNvSpPr txBox="1"/>
      </xdr:nvSpPr>
      <xdr:spPr>
        <a:xfrm>
          <a:off x="14414500" y="9724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150041</xdr:rowOff>
    </xdr:from>
    <xdr:to>
      <xdr:col>85</xdr:col>
      <xdr:colOff>177800</xdr:colOff>
      <xdr:row>59</xdr:row>
      <xdr:rowOff>80191</xdr:rowOff>
    </xdr:to>
    <xdr:sp macro="" textlink="">
      <xdr:nvSpPr>
        <xdr:cNvPr id="455" name="フローチャート: 判断 454">
          <a:extLst>
            <a:ext uri="{FF2B5EF4-FFF2-40B4-BE49-F238E27FC236}">
              <a16:creationId xmlns:a16="http://schemas.microsoft.com/office/drawing/2014/main" id="{C832D3A6-4214-448A-8E30-BD66F65895D9}"/>
            </a:ext>
          </a:extLst>
        </xdr:cNvPr>
        <xdr:cNvSpPr/>
      </xdr:nvSpPr>
      <xdr:spPr>
        <a:xfrm>
          <a:off x="14325600" y="987316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166370</xdr:rowOff>
    </xdr:from>
    <xdr:to>
      <xdr:col>81</xdr:col>
      <xdr:colOff>101600</xdr:colOff>
      <xdr:row>59</xdr:row>
      <xdr:rowOff>96520</xdr:rowOff>
    </xdr:to>
    <xdr:sp macro="" textlink="">
      <xdr:nvSpPr>
        <xdr:cNvPr id="456" name="フローチャート: 判断 455">
          <a:extLst>
            <a:ext uri="{FF2B5EF4-FFF2-40B4-BE49-F238E27FC236}">
              <a16:creationId xmlns:a16="http://schemas.microsoft.com/office/drawing/2014/main" id="{C0F759EA-5E08-404E-85B9-C7275F946BEA}"/>
            </a:ext>
          </a:extLst>
        </xdr:cNvPr>
        <xdr:cNvSpPr/>
      </xdr:nvSpPr>
      <xdr:spPr>
        <a:xfrm>
          <a:off x="13578840" y="9889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123916</xdr:rowOff>
    </xdr:from>
    <xdr:to>
      <xdr:col>76</xdr:col>
      <xdr:colOff>165100</xdr:colOff>
      <xdr:row>59</xdr:row>
      <xdr:rowOff>54066</xdr:rowOff>
    </xdr:to>
    <xdr:sp macro="" textlink="">
      <xdr:nvSpPr>
        <xdr:cNvPr id="457" name="フローチャート: 判断 456">
          <a:extLst>
            <a:ext uri="{FF2B5EF4-FFF2-40B4-BE49-F238E27FC236}">
              <a16:creationId xmlns:a16="http://schemas.microsoft.com/office/drawing/2014/main" id="{33066662-FD47-4E7B-8E4F-D2DFFF0F5B76}"/>
            </a:ext>
          </a:extLst>
        </xdr:cNvPr>
        <xdr:cNvSpPr/>
      </xdr:nvSpPr>
      <xdr:spPr>
        <a:xfrm>
          <a:off x="12804140" y="98470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58" name="テキスト ボックス 457">
          <a:extLst>
            <a:ext uri="{FF2B5EF4-FFF2-40B4-BE49-F238E27FC236}">
              <a16:creationId xmlns:a16="http://schemas.microsoft.com/office/drawing/2014/main" id="{6882F6D2-E4D6-43E6-8D3F-C179DD51168B}"/>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id="{3B468284-717E-42F0-8C3D-F065F608B0C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id="{1D879D01-9D3D-4FE6-A9E5-7EDFF8504A72}"/>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id="{C8704AAD-0B4F-4403-BC3A-A4D92B8FBF46}"/>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id="{A4DC83C6-C36A-4022-B875-0E3FBC46B786}"/>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150041</xdr:rowOff>
    </xdr:from>
    <xdr:to>
      <xdr:col>85</xdr:col>
      <xdr:colOff>177800</xdr:colOff>
      <xdr:row>61</xdr:row>
      <xdr:rowOff>80191</xdr:rowOff>
    </xdr:to>
    <xdr:sp macro="" textlink="">
      <xdr:nvSpPr>
        <xdr:cNvPr id="463" name="楕円 462">
          <a:extLst>
            <a:ext uri="{FF2B5EF4-FFF2-40B4-BE49-F238E27FC236}">
              <a16:creationId xmlns:a16="http://schemas.microsoft.com/office/drawing/2014/main" id="{133565D3-3BD4-45A2-A4AC-CF50CE6CB673}"/>
            </a:ext>
          </a:extLst>
        </xdr:cNvPr>
        <xdr:cNvSpPr/>
      </xdr:nvSpPr>
      <xdr:spPr>
        <a:xfrm>
          <a:off x="14325600" y="10208441"/>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128468</xdr:rowOff>
    </xdr:from>
    <xdr:ext cx="405111" cy="259045"/>
    <xdr:sp macro="" textlink="">
      <xdr:nvSpPr>
        <xdr:cNvPr id="464" name="【学校施設】&#10;有形固定資産減価償却率該当値テキスト">
          <a:extLst>
            <a:ext uri="{FF2B5EF4-FFF2-40B4-BE49-F238E27FC236}">
              <a16:creationId xmlns:a16="http://schemas.microsoft.com/office/drawing/2014/main" id="{50D9C36C-E940-4D99-B25E-633E660A47E1}"/>
            </a:ext>
          </a:extLst>
        </xdr:cNvPr>
        <xdr:cNvSpPr txBox="1"/>
      </xdr:nvSpPr>
      <xdr:spPr>
        <a:xfrm>
          <a:off x="14414500" y="101868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1451</xdr:rowOff>
    </xdr:from>
    <xdr:to>
      <xdr:col>81</xdr:col>
      <xdr:colOff>101600</xdr:colOff>
      <xdr:row>61</xdr:row>
      <xdr:rowOff>103051</xdr:rowOff>
    </xdr:to>
    <xdr:sp macro="" textlink="">
      <xdr:nvSpPr>
        <xdr:cNvPr id="465" name="楕円 464">
          <a:extLst>
            <a:ext uri="{FF2B5EF4-FFF2-40B4-BE49-F238E27FC236}">
              <a16:creationId xmlns:a16="http://schemas.microsoft.com/office/drawing/2014/main" id="{71A5BEF4-117A-441B-937E-B686638D6155}"/>
            </a:ext>
          </a:extLst>
        </xdr:cNvPr>
        <xdr:cNvSpPr/>
      </xdr:nvSpPr>
      <xdr:spPr>
        <a:xfrm>
          <a:off x="13578840" y="10227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29391</xdr:rowOff>
    </xdr:from>
    <xdr:to>
      <xdr:col>85</xdr:col>
      <xdr:colOff>127000</xdr:colOff>
      <xdr:row>61</xdr:row>
      <xdr:rowOff>52251</xdr:rowOff>
    </xdr:to>
    <xdr:cxnSp macro="">
      <xdr:nvCxnSpPr>
        <xdr:cNvPr id="466" name="直線コネクタ 465">
          <a:extLst>
            <a:ext uri="{FF2B5EF4-FFF2-40B4-BE49-F238E27FC236}">
              <a16:creationId xmlns:a16="http://schemas.microsoft.com/office/drawing/2014/main" id="{57B95259-99F4-4553-860B-4C7502D8C0FC}"/>
            </a:ext>
          </a:extLst>
        </xdr:cNvPr>
        <xdr:cNvCxnSpPr/>
      </xdr:nvCxnSpPr>
      <xdr:spPr>
        <a:xfrm flipV="1">
          <a:off x="13629640" y="10255431"/>
          <a:ext cx="74676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4717</xdr:rowOff>
    </xdr:from>
    <xdr:to>
      <xdr:col>76</xdr:col>
      <xdr:colOff>165100</xdr:colOff>
      <xdr:row>61</xdr:row>
      <xdr:rowOff>106317</xdr:rowOff>
    </xdr:to>
    <xdr:sp macro="" textlink="">
      <xdr:nvSpPr>
        <xdr:cNvPr id="467" name="楕円 466">
          <a:extLst>
            <a:ext uri="{FF2B5EF4-FFF2-40B4-BE49-F238E27FC236}">
              <a16:creationId xmlns:a16="http://schemas.microsoft.com/office/drawing/2014/main" id="{273999D3-33A0-46BD-87B0-D84D0206A909}"/>
            </a:ext>
          </a:extLst>
        </xdr:cNvPr>
        <xdr:cNvSpPr/>
      </xdr:nvSpPr>
      <xdr:spPr>
        <a:xfrm>
          <a:off x="12804140" y="10230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52251</xdr:rowOff>
    </xdr:from>
    <xdr:to>
      <xdr:col>81</xdr:col>
      <xdr:colOff>50800</xdr:colOff>
      <xdr:row>61</xdr:row>
      <xdr:rowOff>55517</xdr:rowOff>
    </xdr:to>
    <xdr:cxnSp macro="">
      <xdr:nvCxnSpPr>
        <xdr:cNvPr id="468" name="直線コネクタ 467">
          <a:extLst>
            <a:ext uri="{FF2B5EF4-FFF2-40B4-BE49-F238E27FC236}">
              <a16:creationId xmlns:a16="http://schemas.microsoft.com/office/drawing/2014/main" id="{242B8975-F999-48CC-BC0A-DD7A4F95EA3D}"/>
            </a:ext>
          </a:extLst>
        </xdr:cNvPr>
        <xdr:cNvCxnSpPr/>
      </xdr:nvCxnSpPr>
      <xdr:spPr>
        <a:xfrm flipV="1">
          <a:off x="12854940" y="10278291"/>
          <a:ext cx="7747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113047</xdr:rowOff>
    </xdr:from>
    <xdr:ext cx="405111" cy="259045"/>
    <xdr:sp macro="" textlink="">
      <xdr:nvSpPr>
        <xdr:cNvPr id="469" name="n_1aveValue【学校施設】&#10;有形固定資産減価償却率">
          <a:extLst>
            <a:ext uri="{FF2B5EF4-FFF2-40B4-BE49-F238E27FC236}">
              <a16:creationId xmlns:a16="http://schemas.microsoft.com/office/drawing/2014/main" id="{EE6C108D-9CB5-42EF-BC65-D0B815274CEF}"/>
            </a:ext>
          </a:extLst>
        </xdr:cNvPr>
        <xdr:cNvSpPr txBox="1"/>
      </xdr:nvSpPr>
      <xdr:spPr>
        <a:xfrm>
          <a:off x="13437244" y="966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70593</xdr:rowOff>
    </xdr:from>
    <xdr:ext cx="405111" cy="259045"/>
    <xdr:sp macro="" textlink="">
      <xdr:nvSpPr>
        <xdr:cNvPr id="470" name="n_2aveValue【学校施設】&#10;有形固定資産減価償却率">
          <a:extLst>
            <a:ext uri="{FF2B5EF4-FFF2-40B4-BE49-F238E27FC236}">
              <a16:creationId xmlns:a16="http://schemas.microsoft.com/office/drawing/2014/main" id="{FB525692-DE7B-46F3-9EB2-E08BE9E01B76}"/>
            </a:ext>
          </a:extLst>
        </xdr:cNvPr>
        <xdr:cNvSpPr txBox="1"/>
      </xdr:nvSpPr>
      <xdr:spPr>
        <a:xfrm>
          <a:off x="12675244" y="9626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94178</xdr:rowOff>
    </xdr:from>
    <xdr:ext cx="405111" cy="259045"/>
    <xdr:sp macro="" textlink="">
      <xdr:nvSpPr>
        <xdr:cNvPr id="471" name="n_1mainValue【学校施設】&#10;有形固定資産減価償却率">
          <a:extLst>
            <a:ext uri="{FF2B5EF4-FFF2-40B4-BE49-F238E27FC236}">
              <a16:creationId xmlns:a16="http://schemas.microsoft.com/office/drawing/2014/main" id="{935DC6EA-730A-49C9-BFE3-CB5C0B437D1B}"/>
            </a:ext>
          </a:extLst>
        </xdr:cNvPr>
        <xdr:cNvSpPr txBox="1"/>
      </xdr:nvSpPr>
      <xdr:spPr>
        <a:xfrm>
          <a:off x="13437244" y="103202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97444</xdr:rowOff>
    </xdr:from>
    <xdr:ext cx="405111" cy="259045"/>
    <xdr:sp macro="" textlink="">
      <xdr:nvSpPr>
        <xdr:cNvPr id="472" name="n_2mainValue【学校施設】&#10;有形固定資産減価償却率">
          <a:extLst>
            <a:ext uri="{FF2B5EF4-FFF2-40B4-BE49-F238E27FC236}">
              <a16:creationId xmlns:a16="http://schemas.microsoft.com/office/drawing/2014/main" id="{8FDE1B73-9D42-47B0-951A-3224CC8DA1CE}"/>
            </a:ext>
          </a:extLst>
        </xdr:cNvPr>
        <xdr:cNvSpPr txBox="1"/>
      </xdr:nvSpPr>
      <xdr:spPr>
        <a:xfrm>
          <a:off x="12675244" y="10323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3" name="正方形/長方形 472">
          <a:extLst>
            <a:ext uri="{FF2B5EF4-FFF2-40B4-BE49-F238E27FC236}">
              <a16:creationId xmlns:a16="http://schemas.microsoft.com/office/drawing/2014/main" id="{1605B5A8-37F6-4CD3-8441-D12F1F06C8ED}"/>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4" name="正方形/長方形 473">
          <a:extLst>
            <a:ext uri="{FF2B5EF4-FFF2-40B4-BE49-F238E27FC236}">
              <a16:creationId xmlns:a16="http://schemas.microsoft.com/office/drawing/2014/main" id="{A1A093C5-2430-4968-A29D-7C36C10F9528}"/>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5" name="正方形/長方形 474">
          <a:extLst>
            <a:ext uri="{FF2B5EF4-FFF2-40B4-BE49-F238E27FC236}">
              <a16:creationId xmlns:a16="http://schemas.microsoft.com/office/drawing/2014/main" id="{5F000693-A27C-4281-B10B-EF45EE7DC631}"/>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6" name="正方形/長方形 475">
          <a:extLst>
            <a:ext uri="{FF2B5EF4-FFF2-40B4-BE49-F238E27FC236}">
              <a16:creationId xmlns:a16="http://schemas.microsoft.com/office/drawing/2014/main" id="{A95F96C4-EE71-49D1-B843-C50A94D78996}"/>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7" name="正方形/長方形 476">
          <a:extLst>
            <a:ext uri="{FF2B5EF4-FFF2-40B4-BE49-F238E27FC236}">
              <a16:creationId xmlns:a16="http://schemas.microsoft.com/office/drawing/2014/main" id="{588172AC-9FED-4AA2-95BB-33A2379BF60F}"/>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8" name="正方形/長方形 477">
          <a:extLst>
            <a:ext uri="{FF2B5EF4-FFF2-40B4-BE49-F238E27FC236}">
              <a16:creationId xmlns:a16="http://schemas.microsoft.com/office/drawing/2014/main" id="{6EF552E6-8D3E-4B70-BEC1-6D3CEE9DC7AB}"/>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9" name="正方形/長方形 478">
          <a:extLst>
            <a:ext uri="{FF2B5EF4-FFF2-40B4-BE49-F238E27FC236}">
              <a16:creationId xmlns:a16="http://schemas.microsoft.com/office/drawing/2014/main" id="{C95647B6-C3F2-4A00-AE22-04719E2B366A}"/>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0" name="正方形/長方形 479">
          <a:extLst>
            <a:ext uri="{FF2B5EF4-FFF2-40B4-BE49-F238E27FC236}">
              <a16:creationId xmlns:a16="http://schemas.microsoft.com/office/drawing/2014/main" id="{2088D5FC-9A56-4DEB-A857-ACE12A10338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1" name="テキスト ボックス 480">
          <a:extLst>
            <a:ext uri="{FF2B5EF4-FFF2-40B4-BE49-F238E27FC236}">
              <a16:creationId xmlns:a16="http://schemas.microsoft.com/office/drawing/2014/main" id="{72B3F08A-B49B-4CE5-BB62-54094C228B77}"/>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2" name="直線コネクタ 481">
          <a:extLst>
            <a:ext uri="{FF2B5EF4-FFF2-40B4-BE49-F238E27FC236}">
              <a16:creationId xmlns:a16="http://schemas.microsoft.com/office/drawing/2014/main" id="{D6237D78-2BB9-4BCC-AC4B-3B445FF7FD86}"/>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3" name="直線コネクタ 482">
          <a:extLst>
            <a:ext uri="{FF2B5EF4-FFF2-40B4-BE49-F238E27FC236}">
              <a16:creationId xmlns:a16="http://schemas.microsoft.com/office/drawing/2014/main" id="{534C9EDE-F120-4091-A19C-83AEDCD57D8B}"/>
            </a:ext>
          </a:extLst>
        </xdr:cNvPr>
        <xdr:cNvCxnSpPr/>
      </xdr:nvCxnSpPr>
      <xdr:spPr>
        <a:xfrm>
          <a:off x="1609344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84" name="テキスト ボックス 483">
          <a:extLst>
            <a:ext uri="{FF2B5EF4-FFF2-40B4-BE49-F238E27FC236}">
              <a16:creationId xmlns:a16="http://schemas.microsoft.com/office/drawing/2014/main" id="{5DF0A4BB-84F9-4AAB-B3AE-9200A61829DF}"/>
            </a:ext>
          </a:extLst>
        </xdr:cNvPr>
        <xdr:cNvSpPr txBox="1"/>
      </xdr:nvSpPr>
      <xdr:spPr>
        <a:xfrm>
          <a:off x="1569484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85" name="直線コネクタ 484">
          <a:extLst>
            <a:ext uri="{FF2B5EF4-FFF2-40B4-BE49-F238E27FC236}">
              <a16:creationId xmlns:a16="http://schemas.microsoft.com/office/drawing/2014/main" id="{9CDEBA9B-8096-43D8-AC85-0858120C6C0A}"/>
            </a:ext>
          </a:extLst>
        </xdr:cNvPr>
        <xdr:cNvCxnSpPr/>
      </xdr:nvCxnSpPr>
      <xdr:spPr>
        <a:xfrm>
          <a:off x="1609344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86" name="テキスト ボックス 485">
          <a:extLst>
            <a:ext uri="{FF2B5EF4-FFF2-40B4-BE49-F238E27FC236}">
              <a16:creationId xmlns:a16="http://schemas.microsoft.com/office/drawing/2014/main" id="{FCBDDE72-5D20-49AD-A67F-9860885FE4B5}"/>
            </a:ext>
          </a:extLst>
        </xdr:cNvPr>
        <xdr:cNvSpPr txBox="1"/>
      </xdr:nvSpPr>
      <xdr:spPr>
        <a:xfrm>
          <a:off x="1569484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87" name="直線コネクタ 486">
          <a:extLst>
            <a:ext uri="{FF2B5EF4-FFF2-40B4-BE49-F238E27FC236}">
              <a16:creationId xmlns:a16="http://schemas.microsoft.com/office/drawing/2014/main" id="{1AA112CF-AA32-4120-87B9-5B315D4C8C8B}"/>
            </a:ext>
          </a:extLst>
        </xdr:cNvPr>
        <xdr:cNvCxnSpPr/>
      </xdr:nvCxnSpPr>
      <xdr:spPr>
        <a:xfrm>
          <a:off x="1609344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88" name="テキスト ボックス 487">
          <a:extLst>
            <a:ext uri="{FF2B5EF4-FFF2-40B4-BE49-F238E27FC236}">
              <a16:creationId xmlns:a16="http://schemas.microsoft.com/office/drawing/2014/main" id="{A11D24B3-85DF-4EAC-9A12-4D7B51C4D101}"/>
            </a:ext>
          </a:extLst>
        </xdr:cNvPr>
        <xdr:cNvSpPr txBox="1"/>
      </xdr:nvSpPr>
      <xdr:spPr>
        <a:xfrm>
          <a:off x="1569484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89" name="直線コネクタ 488">
          <a:extLst>
            <a:ext uri="{FF2B5EF4-FFF2-40B4-BE49-F238E27FC236}">
              <a16:creationId xmlns:a16="http://schemas.microsoft.com/office/drawing/2014/main" id="{4739A965-5448-44F1-849A-77E516C92F0F}"/>
            </a:ext>
          </a:extLst>
        </xdr:cNvPr>
        <xdr:cNvCxnSpPr/>
      </xdr:nvCxnSpPr>
      <xdr:spPr>
        <a:xfrm>
          <a:off x="1609344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0" name="テキスト ボックス 489">
          <a:extLst>
            <a:ext uri="{FF2B5EF4-FFF2-40B4-BE49-F238E27FC236}">
              <a16:creationId xmlns:a16="http://schemas.microsoft.com/office/drawing/2014/main" id="{8A8C1CD6-8836-4CA4-9B90-12B4513E9772}"/>
            </a:ext>
          </a:extLst>
        </xdr:cNvPr>
        <xdr:cNvSpPr txBox="1"/>
      </xdr:nvSpPr>
      <xdr:spPr>
        <a:xfrm>
          <a:off x="1569484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1" name="直線コネクタ 490">
          <a:extLst>
            <a:ext uri="{FF2B5EF4-FFF2-40B4-BE49-F238E27FC236}">
              <a16:creationId xmlns:a16="http://schemas.microsoft.com/office/drawing/2014/main" id="{BA91DF80-5A46-4D70-95D0-000756B77CC0}"/>
            </a:ext>
          </a:extLst>
        </xdr:cNvPr>
        <xdr:cNvCxnSpPr/>
      </xdr:nvCxnSpPr>
      <xdr:spPr>
        <a:xfrm>
          <a:off x="1609344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53720</xdr:rowOff>
    </xdr:from>
    <xdr:ext cx="531299" cy="259045"/>
    <xdr:sp macro="" textlink="">
      <xdr:nvSpPr>
        <xdr:cNvPr id="492" name="テキスト ボックス 491">
          <a:extLst>
            <a:ext uri="{FF2B5EF4-FFF2-40B4-BE49-F238E27FC236}">
              <a16:creationId xmlns:a16="http://schemas.microsoft.com/office/drawing/2014/main" id="{8176F902-9873-4D88-B3B7-7AFCF39BB2A3}"/>
            </a:ext>
          </a:extLst>
        </xdr:cNvPr>
        <xdr:cNvSpPr txBox="1"/>
      </xdr:nvSpPr>
      <xdr:spPr>
        <a:xfrm>
          <a:off x="15630721" y="944156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3" name="直線コネクタ 492">
          <a:extLst>
            <a:ext uri="{FF2B5EF4-FFF2-40B4-BE49-F238E27FC236}">
              <a16:creationId xmlns:a16="http://schemas.microsoft.com/office/drawing/2014/main" id="{C3BBCE0F-5FBC-4D44-A5BC-30C8DA8EBD61}"/>
            </a:ext>
          </a:extLst>
        </xdr:cNvPr>
        <xdr:cNvCxnSpPr/>
      </xdr:nvCxnSpPr>
      <xdr:spPr>
        <a:xfrm>
          <a:off x="1609344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94" name="テキスト ボックス 493">
          <a:extLst>
            <a:ext uri="{FF2B5EF4-FFF2-40B4-BE49-F238E27FC236}">
              <a16:creationId xmlns:a16="http://schemas.microsoft.com/office/drawing/2014/main" id="{FCEB9AB1-230C-453C-93DF-55683878362C}"/>
            </a:ext>
          </a:extLst>
        </xdr:cNvPr>
        <xdr:cNvSpPr txBox="1"/>
      </xdr:nvSpPr>
      <xdr:spPr>
        <a:xfrm>
          <a:off x="1563072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5" name="直線コネクタ 494">
          <a:extLst>
            <a:ext uri="{FF2B5EF4-FFF2-40B4-BE49-F238E27FC236}">
              <a16:creationId xmlns:a16="http://schemas.microsoft.com/office/drawing/2014/main" id="{0DD9BA29-3613-43B1-8724-9D05A5CF030F}"/>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6" name="テキスト ボックス 495">
          <a:extLst>
            <a:ext uri="{FF2B5EF4-FFF2-40B4-BE49-F238E27FC236}">
              <a16:creationId xmlns:a16="http://schemas.microsoft.com/office/drawing/2014/main" id="{FAA08BA8-E4FA-4FE2-B456-CFF97620118C}"/>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7" name="【学校施設】&#10;一人当たり面積グラフ枠">
          <a:extLst>
            <a:ext uri="{FF2B5EF4-FFF2-40B4-BE49-F238E27FC236}">
              <a16:creationId xmlns:a16="http://schemas.microsoft.com/office/drawing/2014/main" id="{A4F90769-10A7-4428-8DDA-BF565A834AAD}"/>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93290</xdr:rowOff>
    </xdr:from>
    <xdr:to>
      <xdr:col>116</xdr:col>
      <xdr:colOff>62864</xdr:colOff>
      <xdr:row>64</xdr:row>
      <xdr:rowOff>33419</xdr:rowOff>
    </xdr:to>
    <xdr:cxnSp macro="">
      <xdr:nvCxnSpPr>
        <xdr:cNvPr id="498" name="直線コネクタ 497">
          <a:extLst>
            <a:ext uri="{FF2B5EF4-FFF2-40B4-BE49-F238E27FC236}">
              <a16:creationId xmlns:a16="http://schemas.microsoft.com/office/drawing/2014/main" id="{40728CD6-5CA8-46C6-BDA3-3BFF5EFE78CA}"/>
            </a:ext>
          </a:extLst>
        </xdr:cNvPr>
        <xdr:cNvCxnSpPr/>
      </xdr:nvCxnSpPr>
      <xdr:spPr>
        <a:xfrm flipV="1">
          <a:off x="19509104" y="9481130"/>
          <a:ext cx="0" cy="12812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37246</xdr:rowOff>
    </xdr:from>
    <xdr:ext cx="469744" cy="259045"/>
    <xdr:sp macro="" textlink="">
      <xdr:nvSpPr>
        <xdr:cNvPr id="499" name="【学校施設】&#10;一人当たり面積最小値テキスト">
          <a:extLst>
            <a:ext uri="{FF2B5EF4-FFF2-40B4-BE49-F238E27FC236}">
              <a16:creationId xmlns:a16="http://schemas.microsoft.com/office/drawing/2014/main" id="{8E12C79F-950C-48FE-BAE5-D9ADB84A0186}"/>
            </a:ext>
          </a:extLst>
        </xdr:cNvPr>
        <xdr:cNvSpPr txBox="1"/>
      </xdr:nvSpPr>
      <xdr:spPr>
        <a:xfrm>
          <a:off x="19547840" y="1076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33419</xdr:rowOff>
    </xdr:from>
    <xdr:to>
      <xdr:col>116</xdr:col>
      <xdr:colOff>152400</xdr:colOff>
      <xdr:row>64</xdr:row>
      <xdr:rowOff>33419</xdr:rowOff>
    </xdr:to>
    <xdr:cxnSp macro="">
      <xdr:nvCxnSpPr>
        <xdr:cNvPr id="500" name="直線コネクタ 499">
          <a:extLst>
            <a:ext uri="{FF2B5EF4-FFF2-40B4-BE49-F238E27FC236}">
              <a16:creationId xmlns:a16="http://schemas.microsoft.com/office/drawing/2014/main" id="{71344D1C-A276-4210-BB5D-FBBFFA501B9B}"/>
            </a:ext>
          </a:extLst>
        </xdr:cNvPr>
        <xdr:cNvCxnSpPr/>
      </xdr:nvCxnSpPr>
      <xdr:spPr>
        <a:xfrm>
          <a:off x="19443700" y="10762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39967</xdr:rowOff>
    </xdr:from>
    <xdr:ext cx="534377" cy="259045"/>
    <xdr:sp macro="" textlink="">
      <xdr:nvSpPr>
        <xdr:cNvPr id="501" name="【学校施設】&#10;一人当たり面積最大値テキスト">
          <a:extLst>
            <a:ext uri="{FF2B5EF4-FFF2-40B4-BE49-F238E27FC236}">
              <a16:creationId xmlns:a16="http://schemas.microsoft.com/office/drawing/2014/main" id="{D9FB8659-106D-4D31-B40C-608BDC639D30}"/>
            </a:ext>
          </a:extLst>
        </xdr:cNvPr>
        <xdr:cNvSpPr txBox="1"/>
      </xdr:nvSpPr>
      <xdr:spPr>
        <a:xfrm>
          <a:off x="19547840" y="9260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93290</xdr:rowOff>
    </xdr:from>
    <xdr:to>
      <xdr:col>116</xdr:col>
      <xdr:colOff>152400</xdr:colOff>
      <xdr:row>56</xdr:row>
      <xdr:rowOff>93290</xdr:rowOff>
    </xdr:to>
    <xdr:cxnSp macro="">
      <xdr:nvCxnSpPr>
        <xdr:cNvPr id="502" name="直線コネクタ 501">
          <a:extLst>
            <a:ext uri="{FF2B5EF4-FFF2-40B4-BE49-F238E27FC236}">
              <a16:creationId xmlns:a16="http://schemas.microsoft.com/office/drawing/2014/main" id="{3F9A9688-8730-4772-A88D-EE62DAC54EFD}"/>
            </a:ext>
          </a:extLst>
        </xdr:cNvPr>
        <xdr:cNvCxnSpPr/>
      </xdr:nvCxnSpPr>
      <xdr:spPr>
        <a:xfrm>
          <a:off x="19443700" y="94811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164282</xdr:rowOff>
    </xdr:from>
    <xdr:ext cx="469744" cy="259045"/>
    <xdr:sp macro="" textlink="">
      <xdr:nvSpPr>
        <xdr:cNvPr id="503" name="【学校施設】&#10;一人当たり面積平均値テキスト">
          <a:extLst>
            <a:ext uri="{FF2B5EF4-FFF2-40B4-BE49-F238E27FC236}">
              <a16:creationId xmlns:a16="http://schemas.microsoft.com/office/drawing/2014/main" id="{939EF542-633D-4037-BC97-AB4B80FB86AA}"/>
            </a:ext>
          </a:extLst>
        </xdr:cNvPr>
        <xdr:cNvSpPr txBox="1"/>
      </xdr:nvSpPr>
      <xdr:spPr>
        <a:xfrm>
          <a:off x="19547840" y="103903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14405</xdr:rowOff>
    </xdr:from>
    <xdr:to>
      <xdr:col>116</xdr:col>
      <xdr:colOff>114300</xdr:colOff>
      <xdr:row>62</xdr:row>
      <xdr:rowOff>116005</xdr:rowOff>
    </xdr:to>
    <xdr:sp macro="" textlink="">
      <xdr:nvSpPr>
        <xdr:cNvPr id="504" name="フローチャート: 判断 503">
          <a:extLst>
            <a:ext uri="{FF2B5EF4-FFF2-40B4-BE49-F238E27FC236}">
              <a16:creationId xmlns:a16="http://schemas.microsoft.com/office/drawing/2014/main" id="{EA446BB7-4E68-4CD0-9E74-394C91EDBB7F}"/>
            </a:ext>
          </a:extLst>
        </xdr:cNvPr>
        <xdr:cNvSpPr/>
      </xdr:nvSpPr>
      <xdr:spPr>
        <a:xfrm>
          <a:off x="19458940" y="1040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150477</xdr:rowOff>
    </xdr:from>
    <xdr:to>
      <xdr:col>112</xdr:col>
      <xdr:colOff>38100</xdr:colOff>
      <xdr:row>62</xdr:row>
      <xdr:rowOff>80627</xdr:rowOff>
    </xdr:to>
    <xdr:sp macro="" textlink="">
      <xdr:nvSpPr>
        <xdr:cNvPr id="505" name="フローチャート: 判断 504">
          <a:extLst>
            <a:ext uri="{FF2B5EF4-FFF2-40B4-BE49-F238E27FC236}">
              <a16:creationId xmlns:a16="http://schemas.microsoft.com/office/drawing/2014/main" id="{9A109372-787B-44B3-8669-457356193F8F}"/>
            </a:ext>
          </a:extLst>
        </xdr:cNvPr>
        <xdr:cNvSpPr/>
      </xdr:nvSpPr>
      <xdr:spPr>
        <a:xfrm>
          <a:off x="18735040" y="1037651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10487</xdr:rowOff>
    </xdr:from>
    <xdr:to>
      <xdr:col>107</xdr:col>
      <xdr:colOff>101600</xdr:colOff>
      <xdr:row>62</xdr:row>
      <xdr:rowOff>112087</xdr:rowOff>
    </xdr:to>
    <xdr:sp macro="" textlink="">
      <xdr:nvSpPr>
        <xdr:cNvPr id="506" name="フローチャート: 判断 505">
          <a:extLst>
            <a:ext uri="{FF2B5EF4-FFF2-40B4-BE49-F238E27FC236}">
              <a16:creationId xmlns:a16="http://schemas.microsoft.com/office/drawing/2014/main" id="{C6FA0135-86DD-4C81-8D70-B616985FFCA2}"/>
            </a:ext>
          </a:extLst>
        </xdr:cNvPr>
        <xdr:cNvSpPr/>
      </xdr:nvSpPr>
      <xdr:spPr>
        <a:xfrm>
          <a:off x="17937480" y="1040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7" name="テキスト ボックス 506">
          <a:extLst>
            <a:ext uri="{FF2B5EF4-FFF2-40B4-BE49-F238E27FC236}">
              <a16:creationId xmlns:a16="http://schemas.microsoft.com/office/drawing/2014/main" id="{56B62B69-D41F-44FC-AA1C-91CFA8C88316}"/>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8" name="テキスト ボックス 507">
          <a:extLst>
            <a:ext uri="{FF2B5EF4-FFF2-40B4-BE49-F238E27FC236}">
              <a16:creationId xmlns:a16="http://schemas.microsoft.com/office/drawing/2014/main" id="{61B978EC-D093-430C-8B0E-0E3BDD5044E5}"/>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9" name="テキスト ボックス 508">
          <a:extLst>
            <a:ext uri="{FF2B5EF4-FFF2-40B4-BE49-F238E27FC236}">
              <a16:creationId xmlns:a16="http://schemas.microsoft.com/office/drawing/2014/main" id="{B60F6172-32A1-48A4-A8DF-9A332D32423C}"/>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0" name="テキスト ボックス 509">
          <a:extLst>
            <a:ext uri="{FF2B5EF4-FFF2-40B4-BE49-F238E27FC236}">
              <a16:creationId xmlns:a16="http://schemas.microsoft.com/office/drawing/2014/main" id="{866B2799-936C-4081-AA3C-4FD80D29B71E}"/>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DE05702B-653B-4836-BD46-AF3B52123A85}"/>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113247</xdr:rowOff>
    </xdr:from>
    <xdr:to>
      <xdr:col>116</xdr:col>
      <xdr:colOff>114300</xdr:colOff>
      <xdr:row>62</xdr:row>
      <xdr:rowOff>43397</xdr:rowOff>
    </xdr:to>
    <xdr:sp macro="" textlink="">
      <xdr:nvSpPr>
        <xdr:cNvPr id="512" name="楕円 511">
          <a:extLst>
            <a:ext uri="{FF2B5EF4-FFF2-40B4-BE49-F238E27FC236}">
              <a16:creationId xmlns:a16="http://schemas.microsoft.com/office/drawing/2014/main" id="{BB63B468-3D82-4AE2-86A1-FB30E11243C5}"/>
            </a:ext>
          </a:extLst>
        </xdr:cNvPr>
        <xdr:cNvSpPr/>
      </xdr:nvSpPr>
      <xdr:spPr>
        <a:xfrm>
          <a:off x="19458940" y="10339287"/>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136124</xdr:rowOff>
    </xdr:from>
    <xdr:ext cx="469744" cy="259045"/>
    <xdr:sp macro="" textlink="">
      <xdr:nvSpPr>
        <xdr:cNvPr id="513" name="【学校施設】&#10;一人当たり面積該当値テキスト">
          <a:extLst>
            <a:ext uri="{FF2B5EF4-FFF2-40B4-BE49-F238E27FC236}">
              <a16:creationId xmlns:a16="http://schemas.microsoft.com/office/drawing/2014/main" id="{3064FD9C-8968-4559-8D66-2AF8B89FBC74}"/>
            </a:ext>
          </a:extLst>
        </xdr:cNvPr>
        <xdr:cNvSpPr txBox="1"/>
      </xdr:nvSpPr>
      <xdr:spPr>
        <a:xfrm>
          <a:off x="19547840" y="1019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128815</xdr:rowOff>
    </xdr:from>
    <xdr:to>
      <xdr:col>112</xdr:col>
      <xdr:colOff>38100</xdr:colOff>
      <xdr:row>62</xdr:row>
      <xdr:rowOff>58965</xdr:rowOff>
    </xdr:to>
    <xdr:sp macro="" textlink="">
      <xdr:nvSpPr>
        <xdr:cNvPr id="514" name="楕円 513">
          <a:extLst>
            <a:ext uri="{FF2B5EF4-FFF2-40B4-BE49-F238E27FC236}">
              <a16:creationId xmlns:a16="http://schemas.microsoft.com/office/drawing/2014/main" id="{401B3949-4BDC-4723-AB71-B650E64BEC4E}"/>
            </a:ext>
          </a:extLst>
        </xdr:cNvPr>
        <xdr:cNvSpPr/>
      </xdr:nvSpPr>
      <xdr:spPr>
        <a:xfrm>
          <a:off x="18735040" y="1035485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164047</xdr:rowOff>
    </xdr:from>
    <xdr:to>
      <xdr:col>116</xdr:col>
      <xdr:colOff>63500</xdr:colOff>
      <xdr:row>62</xdr:row>
      <xdr:rowOff>8165</xdr:rowOff>
    </xdr:to>
    <xdr:cxnSp macro="">
      <xdr:nvCxnSpPr>
        <xdr:cNvPr id="515" name="直線コネクタ 514">
          <a:extLst>
            <a:ext uri="{FF2B5EF4-FFF2-40B4-BE49-F238E27FC236}">
              <a16:creationId xmlns:a16="http://schemas.microsoft.com/office/drawing/2014/main" id="{8DA983A1-1E10-40E5-8D6C-9F202A1F0BA7}"/>
            </a:ext>
          </a:extLst>
        </xdr:cNvPr>
        <xdr:cNvCxnSpPr/>
      </xdr:nvCxnSpPr>
      <xdr:spPr>
        <a:xfrm flipV="1">
          <a:off x="18778220" y="10390087"/>
          <a:ext cx="731520" cy="11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117058</xdr:rowOff>
    </xdr:from>
    <xdr:to>
      <xdr:col>107</xdr:col>
      <xdr:colOff>101600</xdr:colOff>
      <xdr:row>62</xdr:row>
      <xdr:rowOff>47208</xdr:rowOff>
    </xdr:to>
    <xdr:sp macro="" textlink="">
      <xdr:nvSpPr>
        <xdr:cNvPr id="516" name="楕円 515">
          <a:extLst>
            <a:ext uri="{FF2B5EF4-FFF2-40B4-BE49-F238E27FC236}">
              <a16:creationId xmlns:a16="http://schemas.microsoft.com/office/drawing/2014/main" id="{8978A62D-42F8-4070-BF12-3D53FA90C6A4}"/>
            </a:ext>
          </a:extLst>
        </xdr:cNvPr>
        <xdr:cNvSpPr/>
      </xdr:nvSpPr>
      <xdr:spPr>
        <a:xfrm>
          <a:off x="17937480" y="103430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167858</xdr:rowOff>
    </xdr:from>
    <xdr:to>
      <xdr:col>111</xdr:col>
      <xdr:colOff>177800</xdr:colOff>
      <xdr:row>62</xdr:row>
      <xdr:rowOff>8165</xdr:rowOff>
    </xdr:to>
    <xdr:cxnSp macro="">
      <xdr:nvCxnSpPr>
        <xdr:cNvPr id="517" name="直線コネクタ 516">
          <a:extLst>
            <a:ext uri="{FF2B5EF4-FFF2-40B4-BE49-F238E27FC236}">
              <a16:creationId xmlns:a16="http://schemas.microsoft.com/office/drawing/2014/main" id="{B0CDAE17-4D33-4A0F-87CD-6DB3952B9E2B}"/>
            </a:ext>
          </a:extLst>
        </xdr:cNvPr>
        <xdr:cNvCxnSpPr/>
      </xdr:nvCxnSpPr>
      <xdr:spPr>
        <a:xfrm>
          <a:off x="17988280" y="10393898"/>
          <a:ext cx="789940" cy="7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71754</xdr:rowOff>
    </xdr:from>
    <xdr:ext cx="469744" cy="259045"/>
    <xdr:sp macro="" textlink="">
      <xdr:nvSpPr>
        <xdr:cNvPr id="518" name="n_1aveValue【学校施設】&#10;一人当たり面積">
          <a:extLst>
            <a:ext uri="{FF2B5EF4-FFF2-40B4-BE49-F238E27FC236}">
              <a16:creationId xmlns:a16="http://schemas.microsoft.com/office/drawing/2014/main" id="{AFA30F2C-6C33-4AC9-9FB9-F27AD4F5B616}"/>
            </a:ext>
          </a:extLst>
        </xdr:cNvPr>
        <xdr:cNvSpPr txBox="1"/>
      </xdr:nvSpPr>
      <xdr:spPr>
        <a:xfrm>
          <a:off x="18561127" y="1046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103214</xdr:rowOff>
    </xdr:from>
    <xdr:ext cx="469744" cy="259045"/>
    <xdr:sp macro="" textlink="">
      <xdr:nvSpPr>
        <xdr:cNvPr id="519" name="n_2aveValue【学校施設】&#10;一人当たり面積">
          <a:extLst>
            <a:ext uri="{FF2B5EF4-FFF2-40B4-BE49-F238E27FC236}">
              <a16:creationId xmlns:a16="http://schemas.microsoft.com/office/drawing/2014/main" id="{48EF93A2-3E15-4203-BDD8-D900B25337B6}"/>
            </a:ext>
          </a:extLst>
        </xdr:cNvPr>
        <xdr:cNvSpPr txBox="1"/>
      </xdr:nvSpPr>
      <xdr:spPr>
        <a:xfrm>
          <a:off x="17776267" y="104968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75492</xdr:rowOff>
    </xdr:from>
    <xdr:ext cx="469744" cy="259045"/>
    <xdr:sp macro="" textlink="">
      <xdr:nvSpPr>
        <xdr:cNvPr id="520" name="n_1mainValue【学校施設】&#10;一人当たり面積">
          <a:extLst>
            <a:ext uri="{FF2B5EF4-FFF2-40B4-BE49-F238E27FC236}">
              <a16:creationId xmlns:a16="http://schemas.microsoft.com/office/drawing/2014/main" id="{49972649-DE14-4569-B590-0DD7FCB9E10D}"/>
            </a:ext>
          </a:extLst>
        </xdr:cNvPr>
        <xdr:cNvSpPr txBox="1"/>
      </xdr:nvSpPr>
      <xdr:spPr>
        <a:xfrm>
          <a:off x="18561127" y="1013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63735</xdr:rowOff>
    </xdr:from>
    <xdr:ext cx="469744" cy="259045"/>
    <xdr:sp macro="" textlink="">
      <xdr:nvSpPr>
        <xdr:cNvPr id="521" name="n_2mainValue【学校施設】&#10;一人当たり面積">
          <a:extLst>
            <a:ext uri="{FF2B5EF4-FFF2-40B4-BE49-F238E27FC236}">
              <a16:creationId xmlns:a16="http://schemas.microsoft.com/office/drawing/2014/main" id="{526D9736-8D4E-4437-878C-6BF23F321C89}"/>
            </a:ext>
          </a:extLst>
        </xdr:cNvPr>
        <xdr:cNvSpPr txBox="1"/>
      </xdr:nvSpPr>
      <xdr:spPr>
        <a:xfrm>
          <a:off x="17776267" y="10122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a:extLst>
            <a:ext uri="{FF2B5EF4-FFF2-40B4-BE49-F238E27FC236}">
              <a16:creationId xmlns:a16="http://schemas.microsoft.com/office/drawing/2014/main" id="{F93AF497-4F35-4EC8-8EEB-8240C9B4852E}"/>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a:extLst>
            <a:ext uri="{FF2B5EF4-FFF2-40B4-BE49-F238E27FC236}">
              <a16:creationId xmlns:a16="http://schemas.microsoft.com/office/drawing/2014/main" id="{B1A06C79-47E7-4726-9781-041AFF9071EA}"/>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a:extLst>
            <a:ext uri="{FF2B5EF4-FFF2-40B4-BE49-F238E27FC236}">
              <a16:creationId xmlns:a16="http://schemas.microsoft.com/office/drawing/2014/main" id="{6683768D-DD3B-432A-B226-06046F512453}"/>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a:extLst>
            <a:ext uri="{FF2B5EF4-FFF2-40B4-BE49-F238E27FC236}">
              <a16:creationId xmlns:a16="http://schemas.microsoft.com/office/drawing/2014/main" id="{8BEACA4E-41B1-4785-8FC9-F642B932B9C3}"/>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a:extLst>
            <a:ext uri="{FF2B5EF4-FFF2-40B4-BE49-F238E27FC236}">
              <a16:creationId xmlns:a16="http://schemas.microsoft.com/office/drawing/2014/main" id="{7FA5ED91-4AF7-422A-9C8B-9C1359CBDD26}"/>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a:extLst>
            <a:ext uri="{FF2B5EF4-FFF2-40B4-BE49-F238E27FC236}">
              <a16:creationId xmlns:a16="http://schemas.microsoft.com/office/drawing/2014/main" id="{4A10974F-C9EB-4444-928A-EEE27CF53646}"/>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a:extLst>
            <a:ext uri="{FF2B5EF4-FFF2-40B4-BE49-F238E27FC236}">
              <a16:creationId xmlns:a16="http://schemas.microsoft.com/office/drawing/2014/main" id="{B30D2989-3B68-40B6-8B05-20643D2634C3}"/>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a:extLst>
            <a:ext uri="{FF2B5EF4-FFF2-40B4-BE49-F238E27FC236}">
              <a16:creationId xmlns:a16="http://schemas.microsoft.com/office/drawing/2014/main" id="{AC4C381C-7A64-4102-A394-51D0D1DBD549}"/>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0" name="正方形/長方形 529">
          <a:extLst>
            <a:ext uri="{FF2B5EF4-FFF2-40B4-BE49-F238E27FC236}">
              <a16:creationId xmlns:a16="http://schemas.microsoft.com/office/drawing/2014/main" id="{3F02DDA1-25FD-49F9-A7AF-223C0EEBE3FD}"/>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1" name="正方形/長方形 530">
          <a:extLst>
            <a:ext uri="{FF2B5EF4-FFF2-40B4-BE49-F238E27FC236}">
              <a16:creationId xmlns:a16="http://schemas.microsoft.com/office/drawing/2014/main" id="{88DFA586-93C7-4990-B2FC-BE7712470230}"/>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2" name="正方形/長方形 531">
          <a:extLst>
            <a:ext uri="{FF2B5EF4-FFF2-40B4-BE49-F238E27FC236}">
              <a16:creationId xmlns:a16="http://schemas.microsoft.com/office/drawing/2014/main" id="{09704D61-EA1D-4986-BD25-91CF2F319183}"/>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3" name="正方形/長方形 532">
          <a:extLst>
            <a:ext uri="{FF2B5EF4-FFF2-40B4-BE49-F238E27FC236}">
              <a16:creationId xmlns:a16="http://schemas.microsoft.com/office/drawing/2014/main" id="{1D1EEA55-5B7D-421C-B402-8A4FD14D8C69}"/>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4" name="正方形/長方形 533">
          <a:extLst>
            <a:ext uri="{FF2B5EF4-FFF2-40B4-BE49-F238E27FC236}">
              <a16:creationId xmlns:a16="http://schemas.microsoft.com/office/drawing/2014/main" id="{6DAB6239-4C64-4C7A-B8AC-DDA75CB2A193}"/>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5" name="正方形/長方形 534">
          <a:extLst>
            <a:ext uri="{FF2B5EF4-FFF2-40B4-BE49-F238E27FC236}">
              <a16:creationId xmlns:a16="http://schemas.microsoft.com/office/drawing/2014/main" id="{F105B45C-B708-453B-A500-422371BA9FDD}"/>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6" name="正方形/長方形 535">
          <a:extLst>
            <a:ext uri="{FF2B5EF4-FFF2-40B4-BE49-F238E27FC236}">
              <a16:creationId xmlns:a16="http://schemas.microsoft.com/office/drawing/2014/main" id="{A645F6FC-EC34-49D6-A49E-C2664E6DE7FD}"/>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37" name="正方形/長方形 536">
          <a:extLst>
            <a:ext uri="{FF2B5EF4-FFF2-40B4-BE49-F238E27FC236}">
              <a16:creationId xmlns:a16="http://schemas.microsoft.com/office/drawing/2014/main" id="{C3F6D676-0163-4911-A35E-128D3DF95220}"/>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38" name="正方形/長方形 537">
          <a:extLst>
            <a:ext uri="{FF2B5EF4-FFF2-40B4-BE49-F238E27FC236}">
              <a16:creationId xmlns:a16="http://schemas.microsoft.com/office/drawing/2014/main" id="{A5C6F674-7055-4433-88E6-40C3C34C4390}"/>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9" name="正方形/長方形 538">
          <a:extLst>
            <a:ext uri="{FF2B5EF4-FFF2-40B4-BE49-F238E27FC236}">
              <a16:creationId xmlns:a16="http://schemas.microsoft.com/office/drawing/2014/main" id="{987B96A8-A799-4700-9C59-9F3709600E87}"/>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0" name="正方形/長方形 539">
          <a:extLst>
            <a:ext uri="{FF2B5EF4-FFF2-40B4-BE49-F238E27FC236}">
              <a16:creationId xmlns:a16="http://schemas.microsoft.com/office/drawing/2014/main" id="{FD2D8604-6EF5-445E-A88A-B945A15B3FBB}"/>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1" name="正方形/長方形 540">
          <a:extLst>
            <a:ext uri="{FF2B5EF4-FFF2-40B4-BE49-F238E27FC236}">
              <a16:creationId xmlns:a16="http://schemas.microsoft.com/office/drawing/2014/main" id="{7002DAC2-AC24-443F-B9B9-BA8184D26DC8}"/>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2" name="正方形/長方形 541">
          <a:extLst>
            <a:ext uri="{FF2B5EF4-FFF2-40B4-BE49-F238E27FC236}">
              <a16:creationId xmlns:a16="http://schemas.microsoft.com/office/drawing/2014/main" id="{2EB9F67E-8C89-4604-97C8-076CD83314D5}"/>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3" name="正方形/長方形 542">
          <a:extLst>
            <a:ext uri="{FF2B5EF4-FFF2-40B4-BE49-F238E27FC236}">
              <a16:creationId xmlns:a16="http://schemas.microsoft.com/office/drawing/2014/main" id="{FB5E9E2A-ADFB-4EAA-931E-8B4ED7495287}"/>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4" name="正方形/長方形 543">
          <a:extLst>
            <a:ext uri="{FF2B5EF4-FFF2-40B4-BE49-F238E27FC236}">
              <a16:creationId xmlns:a16="http://schemas.microsoft.com/office/drawing/2014/main" id="{69B7F412-A09A-4BFE-A7B5-5A41234009DD}"/>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5" name="正方形/長方形 544">
          <a:extLst>
            <a:ext uri="{FF2B5EF4-FFF2-40B4-BE49-F238E27FC236}">
              <a16:creationId xmlns:a16="http://schemas.microsoft.com/office/drawing/2014/main" id="{0C126DEB-2234-4F67-8AFE-A6A2CA4326B8}"/>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6" name="テキスト ボックス 545">
          <a:extLst>
            <a:ext uri="{FF2B5EF4-FFF2-40B4-BE49-F238E27FC236}">
              <a16:creationId xmlns:a16="http://schemas.microsoft.com/office/drawing/2014/main" id="{D3AEC328-53B8-4103-ADF1-AAD7C44C3668}"/>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7" name="直線コネクタ 546">
          <a:extLst>
            <a:ext uri="{FF2B5EF4-FFF2-40B4-BE49-F238E27FC236}">
              <a16:creationId xmlns:a16="http://schemas.microsoft.com/office/drawing/2014/main" id="{CD8803E2-7B3E-4C8E-929D-B7B065396FB7}"/>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8" name="直線コネクタ 547">
          <a:extLst>
            <a:ext uri="{FF2B5EF4-FFF2-40B4-BE49-F238E27FC236}">
              <a16:creationId xmlns:a16="http://schemas.microsoft.com/office/drawing/2014/main" id="{43478382-F4FD-4FB5-8528-EF8F8A25B9A9}"/>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9" name="テキスト ボックス 548">
          <a:extLst>
            <a:ext uri="{FF2B5EF4-FFF2-40B4-BE49-F238E27FC236}">
              <a16:creationId xmlns:a16="http://schemas.microsoft.com/office/drawing/2014/main" id="{D1AF9B01-FA60-4328-ACBF-04317E023C4F}"/>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0" name="直線コネクタ 549">
          <a:extLst>
            <a:ext uri="{FF2B5EF4-FFF2-40B4-BE49-F238E27FC236}">
              <a16:creationId xmlns:a16="http://schemas.microsoft.com/office/drawing/2014/main" id="{F73B7F1E-3479-4CE7-A8E6-725B30EFE7B7}"/>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1" name="テキスト ボックス 550">
          <a:extLst>
            <a:ext uri="{FF2B5EF4-FFF2-40B4-BE49-F238E27FC236}">
              <a16:creationId xmlns:a16="http://schemas.microsoft.com/office/drawing/2014/main" id="{709FE77B-FA2E-46E0-8A9D-D012ACEADC55}"/>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2" name="直線コネクタ 551">
          <a:extLst>
            <a:ext uri="{FF2B5EF4-FFF2-40B4-BE49-F238E27FC236}">
              <a16:creationId xmlns:a16="http://schemas.microsoft.com/office/drawing/2014/main" id="{465A8329-8DA1-454C-89FC-44486DA8C167}"/>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3" name="テキスト ボックス 552">
          <a:extLst>
            <a:ext uri="{FF2B5EF4-FFF2-40B4-BE49-F238E27FC236}">
              <a16:creationId xmlns:a16="http://schemas.microsoft.com/office/drawing/2014/main" id="{57E4C5FD-0E16-41B4-8E76-78FF07369492}"/>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4" name="直線コネクタ 553">
          <a:extLst>
            <a:ext uri="{FF2B5EF4-FFF2-40B4-BE49-F238E27FC236}">
              <a16:creationId xmlns:a16="http://schemas.microsoft.com/office/drawing/2014/main" id="{E1FFAF16-4129-4DD7-B290-AF223C678962}"/>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5" name="テキスト ボックス 554">
          <a:extLst>
            <a:ext uri="{FF2B5EF4-FFF2-40B4-BE49-F238E27FC236}">
              <a16:creationId xmlns:a16="http://schemas.microsoft.com/office/drawing/2014/main" id="{1C6E1A93-44F9-486F-ADAF-8DA31C365F74}"/>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6" name="直線コネクタ 555">
          <a:extLst>
            <a:ext uri="{FF2B5EF4-FFF2-40B4-BE49-F238E27FC236}">
              <a16:creationId xmlns:a16="http://schemas.microsoft.com/office/drawing/2014/main" id="{16463AE1-42F1-4880-8447-FF1BF9F19901}"/>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7" name="テキスト ボックス 556">
          <a:extLst>
            <a:ext uri="{FF2B5EF4-FFF2-40B4-BE49-F238E27FC236}">
              <a16:creationId xmlns:a16="http://schemas.microsoft.com/office/drawing/2014/main" id="{843B0674-06DB-4D5F-8014-DC6A23E1A36A}"/>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8" name="直線コネクタ 557">
          <a:extLst>
            <a:ext uri="{FF2B5EF4-FFF2-40B4-BE49-F238E27FC236}">
              <a16:creationId xmlns:a16="http://schemas.microsoft.com/office/drawing/2014/main" id="{3B4C360E-C9CB-4A5A-80DC-4338DD996FFF}"/>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9" name="テキスト ボックス 558">
          <a:extLst>
            <a:ext uri="{FF2B5EF4-FFF2-40B4-BE49-F238E27FC236}">
              <a16:creationId xmlns:a16="http://schemas.microsoft.com/office/drawing/2014/main" id="{AFAE4FDC-9049-4386-A30D-BAC08BB751D2}"/>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0" name="直線コネクタ 559">
          <a:extLst>
            <a:ext uri="{FF2B5EF4-FFF2-40B4-BE49-F238E27FC236}">
              <a16:creationId xmlns:a16="http://schemas.microsoft.com/office/drawing/2014/main" id="{A9D14E85-A35D-4928-8EA8-FFE69C7453F9}"/>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1" name="テキスト ボックス 560">
          <a:extLst>
            <a:ext uri="{FF2B5EF4-FFF2-40B4-BE49-F238E27FC236}">
              <a16:creationId xmlns:a16="http://schemas.microsoft.com/office/drawing/2014/main" id="{1F85990C-EF62-4C05-8FA6-E721FD0F7242}"/>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2" name="【公民館】&#10;有形固定資産減価償却率グラフ枠">
          <a:extLst>
            <a:ext uri="{FF2B5EF4-FFF2-40B4-BE49-F238E27FC236}">
              <a16:creationId xmlns:a16="http://schemas.microsoft.com/office/drawing/2014/main" id="{B61B1C40-16C1-435D-8652-33644AA245EE}"/>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51707</xdr:rowOff>
    </xdr:to>
    <xdr:cxnSp macro="">
      <xdr:nvCxnSpPr>
        <xdr:cNvPr id="563" name="直線コネクタ 562">
          <a:extLst>
            <a:ext uri="{FF2B5EF4-FFF2-40B4-BE49-F238E27FC236}">
              <a16:creationId xmlns:a16="http://schemas.microsoft.com/office/drawing/2014/main" id="{38E5C01C-AEC7-4496-98AE-FE8528A45D9C}"/>
            </a:ext>
          </a:extLst>
        </xdr:cNvPr>
        <xdr:cNvCxnSpPr/>
      </xdr:nvCxnSpPr>
      <xdr:spPr>
        <a:xfrm flipV="1">
          <a:off x="14375764" y="16713381"/>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55534</xdr:rowOff>
    </xdr:from>
    <xdr:ext cx="340478" cy="259045"/>
    <xdr:sp macro="" textlink="">
      <xdr:nvSpPr>
        <xdr:cNvPr id="564" name="【公民館】&#10;有形固定資産減価償却率最小値テキスト">
          <a:extLst>
            <a:ext uri="{FF2B5EF4-FFF2-40B4-BE49-F238E27FC236}">
              <a16:creationId xmlns:a16="http://schemas.microsoft.com/office/drawing/2014/main" id="{FD9CD71A-62BE-4D53-A4DD-3A3E7E7C175C}"/>
            </a:ext>
          </a:extLst>
        </xdr:cNvPr>
        <xdr:cNvSpPr txBox="1"/>
      </xdr:nvSpPr>
      <xdr:spPr>
        <a:xfrm>
          <a:off x="14414500" y="1816065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51707</xdr:rowOff>
    </xdr:from>
    <xdr:to>
      <xdr:col>86</xdr:col>
      <xdr:colOff>25400</xdr:colOff>
      <xdr:row>108</xdr:row>
      <xdr:rowOff>51707</xdr:rowOff>
    </xdr:to>
    <xdr:cxnSp macro="">
      <xdr:nvCxnSpPr>
        <xdr:cNvPr id="565" name="直線コネクタ 564">
          <a:extLst>
            <a:ext uri="{FF2B5EF4-FFF2-40B4-BE49-F238E27FC236}">
              <a16:creationId xmlns:a16="http://schemas.microsoft.com/office/drawing/2014/main" id="{BC9EF26F-70A2-4957-A1EC-4EE97E2F1F70}"/>
            </a:ext>
          </a:extLst>
        </xdr:cNvPr>
        <xdr:cNvCxnSpPr/>
      </xdr:nvCxnSpPr>
      <xdr:spPr>
        <a:xfrm>
          <a:off x="14287500" y="1815682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6" name="【公民館】&#10;有形固定資産減価償却率最大値テキスト">
          <a:extLst>
            <a:ext uri="{FF2B5EF4-FFF2-40B4-BE49-F238E27FC236}">
              <a16:creationId xmlns:a16="http://schemas.microsoft.com/office/drawing/2014/main" id="{B1A0A1E2-7BA4-494E-9CA6-79399B2CC470}"/>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7" name="直線コネクタ 566">
          <a:extLst>
            <a:ext uri="{FF2B5EF4-FFF2-40B4-BE49-F238E27FC236}">
              <a16:creationId xmlns:a16="http://schemas.microsoft.com/office/drawing/2014/main" id="{FF67E95C-ADC9-4443-A14E-64F3EE6B6C53}"/>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59707</xdr:rowOff>
    </xdr:from>
    <xdr:ext cx="405111" cy="259045"/>
    <xdr:sp macro="" textlink="">
      <xdr:nvSpPr>
        <xdr:cNvPr id="568" name="【公民館】&#10;有形固定資産減価償却率平均値テキスト">
          <a:extLst>
            <a:ext uri="{FF2B5EF4-FFF2-40B4-BE49-F238E27FC236}">
              <a16:creationId xmlns:a16="http://schemas.microsoft.com/office/drawing/2014/main" id="{2063B1BA-AF40-4556-A0CF-5EFF9988AE36}"/>
            </a:ext>
          </a:extLst>
        </xdr:cNvPr>
        <xdr:cNvSpPr txBox="1"/>
      </xdr:nvSpPr>
      <xdr:spPr>
        <a:xfrm>
          <a:off x="14414500" y="171589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36830</xdr:rowOff>
    </xdr:from>
    <xdr:to>
      <xdr:col>85</xdr:col>
      <xdr:colOff>177800</xdr:colOff>
      <xdr:row>103</xdr:row>
      <xdr:rowOff>138430</xdr:rowOff>
    </xdr:to>
    <xdr:sp macro="" textlink="">
      <xdr:nvSpPr>
        <xdr:cNvPr id="569" name="フローチャート: 判断 568">
          <a:extLst>
            <a:ext uri="{FF2B5EF4-FFF2-40B4-BE49-F238E27FC236}">
              <a16:creationId xmlns:a16="http://schemas.microsoft.com/office/drawing/2014/main" id="{278B10C5-CC59-4C66-9BBE-40C90C567C6F}"/>
            </a:ext>
          </a:extLst>
        </xdr:cNvPr>
        <xdr:cNvSpPr/>
      </xdr:nvSpPr>
      <xdr:spPr>
        <a:xfrm>
          <a:off x="14325600" y="1730375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164193</xdr:rowOff>
    </xdr:from>
    <xdr:to>
      <xdr:col>81</xdr:col>
      <xdr:colOff>101600</xdr:colOff>
      <xdr:row>103</xdr:row>
      <xdr:rowOff>94343</xdr:rowOff>
    </xdr:to>
    <xdr:sp macro="" textlink="">
      <xdr:nvSpPr>
        <xdr:cNvPr id="570" name="フローチャート: 判断 569">
          <a:extLst>
            <a:ext uri="{FF2B5EF4-FFF2-40B4-BE49-F238E27FC236}">
              <a16:creationId xmlns:a16="http://schemas.microsoft.com/office/drawing/2014/main" id="{A1D1072E-E038-49D8-B65B-8555A5901E6D}"/>
            </a:ext>
          </a:extLst>
        </xdr:cNvPr>
        <xdr:cNvSpPr/>
      </xdr:nvSpPr>
      <xdr:spPr>
        <a:xfrm>
          <a:off x="13578840" y="172634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118473</xdr:rowOff>
    </xdr:from>
    <xdr:to>
      <xdr:col>76</xdr:col>
      <xdr:colOff>165100</xdr:colOff>
      <xdr:row>103</xdr:row>
      <xdr:rowOff>48623</xdr:rowOff>
    </xdr:to>
    <xdr:sp macro="" textlink="">
      <xdr:nvSpPr>
        <xdr:cNvPr id="571" name="フローチャート: 判断 570">
          <a:extLst>
            <a:ext uri="{FF2B5EF4-FFF2-40B4-BE49-F238E27FC236}">
              <a16:creationId xmlns:a16="http://schemas.microsoft.com/office/drawing/2014/main" id="{6F405BA7-092E-4E73-972F-7AD78C673EDC}"/>
            </a:ext>
          </a:extLst>
        </xdr:cNvPr>
        <xdr:cNvSpPr/>
      </xdr:nvSpPr>
      <xdr:spPr>
        <a:xfrm>
          <a:off x="12804140" y="1721775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2" name="テキスト ボックス 571">
          <a:extLst>
            <a:ext uri="{FF2B5EF4-FFF2-40B4-BE49-F238E27FC236}">
              <a16:creationId xmlns:a16="http://schemas.microsoft.com/office/drawing/2014/main" id="{49E502B7-C859-4A1B-8D82-C204D860843B}"/>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3" name="テキスト ボックス 572">
          <a:extLst>
            <a:ext uri="{FF2B5EF4-FFF2-40B4-BE49-F238E27FC236}">
              <a16:creationId xmlns:a16="http://schemas.microsoft.com/office/drawing/2014/main" id="{4A7A17B4-57CA-4E1A-9373-C3873C1B262B}"/>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4" name="テキスト ボックス 573">
          <a:extLst>
            <a:ext uri="{FF2B5EF4-FFF2-40B4-BE49-F238E27FC236}">
              <a16:creationId xmlns:a16="http://schemas.microsoft.com/office/drawing/2014/main" id="{53E27C75-CFFC-4721-9487-B6845EDCCC15}"/>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5" name="テキスト ボックス 574">
          <a:extLst>
            <a:ext uri="{FF2B5EF4-FFF2-40B4-BE49-F238E27FC236}">
              <a16:creationId xmlns:a16="http://schemas.microsoft.com/office/drawing/2014/main" id="{0BC42BD7-AD58-4AC0-94A3-64A84D0D165A}"/>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6" name="テキスト ボックス 575">
          <a:extLst>
            <a:ext uri="{FF2B5EF4-FFF2-40B4-BE49-F238E27FC236}">
              <a16:creationId xmlns:a16="http://schemas.microsoft.com/office/drawing/2014/main" id="{5849516F-1870-4320-BE8E-D6DF59D18D12}"/>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144599</xdr:rowOff>
    </xdr:from>
    <xdr:to>
      <xdr:col>85</xdr:col>
      <xdr:colOff>177800</xdr:colOff>
      <xdr:row>104</xdr:row>
      <xdr:rowOff>74749</xdr:rowOff>
    </xdr:to>
    <xdr:sp macro="" textlink="">
      <xdr:nvSpPr>
        <xdr:cNvPr id="577" name="楕円 576">
          <a:extLst>
            <a:ext uri="{FF2B5EF4-FFF2-40B4-BE49-F238E27FC236}">
              <a16:creationId xmlns:a16="http://schemas.microsoft.com/office/drawing/2014/main" id="{3308EE9B-B067-4974-A5DF-E3F43B057E2E}"/>
            </a:ext>
          </a:extLst>
        </xdr:cNvPr>
        <xdr:cNvSpPr/>
      </xdr:nvSpPr>
      <xdr:spPr>
        <a:xfrm>
          <a:off x="14325600" y="17411519"/>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123026</xdr:rowOff>
    </xdr:from>
    <xdr:ext cx="405111" cy="259045"/>
    <xdr:sp macro="" textlink="">
      <xdr:nvSpPr>
        <xdr:cNvPr id="578" name="【公民館】&#10;有形固定資産減価償却率該当値テキスト">
          <a:extLst>
            <a:ext uri="{FF2B5EF4-FFF2-40B4-BE49-F238E27FC236}">
              <a16:creationId xmlns:a16="http://schemas.microsoft.com/office/drawing/2014/main" id="{ACBF0353-4648-48F2-B480-C300B6BD1DF1}"/>
            </a:ext>
          </a:extLst>
        </xdr:cNvPr>
        <xdr:cNvSpPr txBox="1"/>
      </xdr:nvSpPr>
      <xdr:spPr>
        <a:xfrm>
          <a:off x="14414500" y="17389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15602</xdr:rowOff>
    </xdr:from>
    <xdr:to>
      <xdr:col>81</xdr:col>
      <xdr:colOff>101600</xdr:colOff>
      <xdr:row>104</xdr:row>
      <xdr:rowOff>117202</xdr:rowOff>
    </xdr:to>
    <xdr:sp macro="" textlink="">
      <xdr:nvSpPr>
        <xdr:cNvPr id="579" name="楕円 578">
          <a:extLst>
            <a:ext uri="{FF2B5EF4-FFF2-40B4-BE49-F238E27FC236}">
              <a16:creationId xmlns:a16="http://schemas.microsoft.com/office/drawing/2014/main" id="{DF60F068-54F6-4038-A90C-846E8FF05C97}"/>
            </a:ext>
          </a:extLst>
        </xdr:cNvPr>
        <xdr:cNvSpPr/>
      </xdr:nvSpPr>
      <xdr:spPr>
        <a:xfrm>
          <a:off x="13578840" y="17450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23949</xdr:rowOff>
    </xdr:from>
    <xdr:to>
      <xdr:col>85</xdr:col>
      <xdr:colOff>127000</xdr:colOff>
      <xdr:row>104</xdr:row>
      <xdr:rowOff>66402</xdr:rowOff>
    </xdr:to>
    <xdr:cxnSp macro="">
      <xdr:nvCxnSpPr>
        <xdr:cNvPr id="580" name="直線コネクタ 579">
          <a:extLst>
            <a:ext uri="{FF2B5EF4-FFF2-40B4-BE49-F238E27FC236}">
              <a16:creationId xmlns:a16="http://schemas.microsoft.com/office/drawing/2014/main" id="{8FC1A83F-6FD2-44B5-A554-7078A9A784C4}"/>
            </a:ext>
          </a:extLst>
        </xdr:cNvPr>
        <xdr:cNvCxnSpPr/>
      </xdr:nvCxnSpPr>
      <xdr:spPr>
        <a:xfrm flipV="1">
          <a:off x="13629640" y="17458509"/>
          <a:ext cx="74676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59689</xdr:rowOff>
    </xdr:from>
    <xdr:to>
      <xdr:col>76</xdr:col>
      <xdr:colOff>165100</xdr:colOff>
      <xdr:row>104</xdr:row>
      <xdr:rowOff>161289</xdr:rowOff>
    </xdr:to>
    <xdr:sp macro="" textlink="">
      <xdr:nvSpPr>
        <xdr:cNvPr id="581" name="楕円 580">
          <a:extLst>
            <a:ext uri="{FF2B5EF4-FFF2-40B4-BE49-F238E27FC236}">
              <a16:creationId xmlns:a16="http://schemas.microsoft.com/office/drawing/2014/main" id="{C1A33906-D2C3-40C6-88AF-18E7BA2A9243}"/>
            </a:ext>
          </a:extLst>
        </xdr:cNvPr>
        <xdr:cNvSpPr/>
      </xdr:nvSpPr>
      <xdr:spPr>
        <a:xfrm>
          <a:off x="12804140" y="17494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66402</xdr:rowOff>
    </xdr:from>
    <xdr:to>
      <xdr:col>81</xdr:col>
      <xdr:colOff>50800</xdr:colOff>
      <xdr:row>104</xdr:row>
      <xdr:rowOff>110489</xdr:rowOff>
    </xdr:to>
    <xdr:cxnSp macro="">
      <xdr:nvCxnSpPr>
        <xdr:cNvPr id="582" name="直線コネクタ 581">
          <a:extLst>
            <a:ext uri="{FF2B5EF4-FFF2-40B4-BE49-F238E27FC236}">
              <a16:creationId xmlns:a16="http://schemas.microsoft.com/office/drawing/2014/main" id="{0B29BB8F-5133-4E4F-920A-B13559C3A2AE}"/>
            </a:ext>
          </a:extLst>
        </xdr:cNvPr>
        <xdr:cNvCxnSpPr/>
      </xdr:nvCxnSpPr>
      <xdr:spPr>
        <a:xfrm flipV="1">
          <a:off x="12854940" y="17500962"/>
          <a:ext cx="7747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101</xdr:row>
      <xdr:rowOff>110870</xdr:rowOff>
    </xdr:from>
    <xdr:ext cx="405111" cy="259045"/>
    <xdr:sp macro="" textlink="">
      <xdr:nvSpPr>
        <xdr:cNvPr id="583" name="n_1aveValue【公民館】&#10;有形固定資産減価償却率">
          <a:extLst>
            <a:ext uri="{FF2B5EF4-FFF2-40B4-BE49-F238E27FC236}">
              <a16:creationId xmlns:a16="http://schemas.microsoft.com/office/drawing/2014/main" id="{29A96EB9-7AEE-4F5F-9D77-7219B0563725}"/>
            </a:ext>
          </a:extLst>
        </xdr:cNvPr>
        <xdr:cNvSpPr txBox="1"/>
      </xdr:nvSpPr>
      <xdr:spPr>
        <a:xfrm>
          <a:off x="13437244" y="170425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65150</xdr:rowOff>
    </xdr:from>
    <xdr:ext cx="405111" cy="259045"/>
    <xdr:sp macro="" textlink="">
      <xdr:nvSpPr>
        <xdr:cNvPr id="584" name="n_2aveValue【公民館】&#10;有形固定資産減価償却率">
          <a:extLst>
            <a:ext uri="{FF2B5EF4-FFF2-40B4-BE49-F238E27FC236}">
              <a16:creationId xmlns:a16="http://schemas.microsoft.com/office/drawing/2014/main" id="{FC1015BB-93CA-49F3-BDDF-268DE0AFF5F0}"/>
            </a:ext>
          </a:extLst>
        </xdr:cNvPr>
        <xdr:cNvSpPr txBox="1"/>
      </xdr:nvSpPr>
      <xdr:spPr>
        <a:xfrm>
          <a:off x="12675244" y="16996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104</xdr:row>
      <xdr:rowOff>108329</xdr:rowOff>
    </xdr:from>
    <xdr:ext cx="405111" cy="259045"/>
    <xdr:sp macro="" textlink="">
      <xdr:nvSpPr>
        <xdr:cNvPr id="585" name="n_1mainValue【公民館】&#10;有形固定資産減価償却率">
          <a:extLst>
            <a:ext uri="{FF2B5EF4-FFF2-40B4-BE49-F238E27FC236}">
              <a16:creationId xmlns:a16="http://schemas.microsoft.com/office/drawing/2014/main" id="{293040F0-60AD-438F-98F4-A69794B97E0F}"/>
            </a:ext>
          </a:extLst>
        </xdr:cNvPr>
        <xdr:cNvSpPr txBox="1"/>
      </xdr:nvSpPr>
      <xdr:spPr>
        <a:xfrm>
          <a:off x="13437244" y="17542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152416</xdr:rowOff>
    </xdr:from>
    <xdr:ext cx="405111" cy="259045"/>
    <xdr:sp macro="" textlink="">
      <xdr:nvSpPr>
        <xdr:cNvPr id="586" name="n_2mainValue【公民館】&#10;有形固定資産減価償却率">
          <a:extLst>
            <a:ext uri="{FF2B5EF4-FFF2-40B4-BE49-F238E27FC236}">
              <a16:creationId xmlns:a16="http://schemas.microsoft.com/office/drawing/2014/main" id="{F5250BE2-0F42-4929-95CC-F9D7F4882FBF}"/>
            </a:ext>
          </a:extLst>
        </xdr:cNvPr>
        <xdr:cNvSpPr txBox="1"/>
      </xdr:nvSpPr>
      <xdr:spPr>
        <a:xfrm>
          <a:off x="12675244" y="17586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7" name="正方形/長方形 586">
          <a:extLst>
            <a:ext uri="{FF2B5EF4-FFF2-40B4-BE49-F238E27FC236}">
              <a16:creationId xmlns:a16="http://schemas.microsoft.com/office/drawing/2014/main" id="{87136724-F057-4F93-BF1E-02BA6E563218}"/>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8" name="正方形/長方形 587">
          <a:extLst>
            <a:ext uri="{FF2B5EF4-FFF2-40B4-BE49-F238E27FC236}">
              <a16:creationId xmlns:a16="http://schemas.microsoft.com/office/drawing/2014/main" id="{686970C4-DC66-4D2D-87B2-6E11252F7D5B}"/>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9" name="正方形/長方形 588">
          <a:extLst>
            <a:ext uri="{FF2B5EF4-FFF2-40B4-BE49-F238E27FC236}">
              <a16:creationId xmlns:a16="http://schemas.microsoft.com/office/drawing/2014/main" id="{17B2CEBF-52BA-45FC-9418-2EEB4B27D326}"/>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0" name="正方形/長方形 589">
          <a:extLst>
            <a:ext uri="{FF2B5EF4-FFF2-40B4-BE49-F238E27FC236}">
              <a16:creationId xmlns:a16="http://schemas.microsoft.com/office/drawing/2014/main" id="{6E951548-3FA3-4BD5-A33D-A9F2F9E6ECC9}"/>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1" name="正方形/長方形 590">
          <a:extLst>
            <a:ext uri="{FF2B5EF4-FFF2-40B4-BE49-F238E27FC236}">
              <a16:creationId xmlns:a16="http://schemas.microsoft.com/office/drawing/2014/main" id="{3FD98A14-3652-43AB-93ED-2D44A9C9FCEC}"/>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2" name="正方形/長方形 591">
          <a:extLst>
            <a:ext uri="{FF2B5EF4-FFF2-40B4-BE49-F238E27FC236}">
              <a16:creationId xmlns:a16="http://schemas.microsoft.com/office/drawing/2014/main" id="{BA79ECA4-2578-4E97-A014-B22D80B0C7B6}"/>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3" name="正方形/長方形 592">
          <a:extLst>
            <a:ext uri="{FF2B5EF4-FFF2-40B4-BE49-F238E27FC236}">
              <a16:creationId xmlns:a16="http://schemas.microsoft.com/office/drawing/2014/main" id="{70B0196D-1344-46DF-A633-931CBACF929C}"/>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4" name="正方形/長方形 593">
          <a:extLst>
            <a:ext uri="{FF2B5EF4-FFF2-40B4-BE49-F238E27FC236}">
              <a16:creationId xmlns:a16="http://schemas.microsoft.com/office/drawing/2014/main" id="{4B3992E6-2003-4BAD-8033-5738969CF52F}"/>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5" name="テキスト ボックス 594">
          <a:extLst>
            <a:ext uri="{FF2B5EF4-FFF2-40B4-BE49-F238E27FC236}">
              <a16:creationId xmlns:a16="http://schemas.microsoft.com/office/drawing/2014/main" id="{2C68E0E7-8E83-4861-8761-1483CC0A7E98}"/>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6" name="直線コネクタ 595">
          <a:extLst>
            <a:ext uri="{FF2B5EF4-FFF2-40B4-BE49-F238E27FC236}">
              <a16:creationId xmlns:a16="http://schemas.microsoft.com/office/drawing/2014/main" id="{8BFCF87D-492B-4115-9A23-F1A794BBC234}"/>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97" name="直線コネクタ 596">
          <a:extLst>
            <a:ext uri="{FF2B5EF4-FFF2-40B4-BE49-F238E27FC236}">
              <a16:creationId xmlns:a16="http://schemas.microsoft.com/office/drawing/2014/main" id="{0C7914D2-7F17-4D28-8986-16CBAC62E53D}"/>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98" name="テキスト ボックス 597">
          <a:extLst>
            <a:ext uri="{FF2B5EF4-FFF2-40B4-BE49-F238E27FC236}">
              <a16:creationId xmlns:a16="http://schemas.microsoft.com/office/drawing/2014/main" id="{D3DAE9B5-57A0-4806-B0A7-A821E6AFC8AA}"/>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99" name="直線コネクタ 598">
          <a:extLst>
            <a:ext uri="{FF2B5EF4-FFF2-40B4-BE49-F238E27FC236}">
              <a16:creationId xmlns:a16="http://schemas.microsoft.com/office/drawing/2014/main" id="{12F1ACA2-BA38-4851-92F7-EE330201AE7B}"/>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600" name="テキスト ボックス 599">
          <a:extLst>
            <a:ext uri="{FF2B5EF4-FFF2-40B4-BE49-F238E27FC236}">
              <a16:creationId xmlns:a16="http://schemas.microsoft.com/office/drawing/2014/main" id="{CB9F7BB1-92BD-424A-9061-F0AEBE81C5A7}"/>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601" name="直線コネクタ 600">
          <a:extLst>
            <a:ext uri="{FF2B5EF4-FFF2-40B4-BE49-F238E27FC236}">
              <a16:creationId xmlns:a16="http://schemas.microsoft.com/office/drawing/2014/main" id="{792E079D-81DD-466C-A6EF-E5B22444F26F}"/>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602" name="テキスト ボックス 601">
          <a:extLst>
            <a:ext uri="{FF2B5EF4-FFF2-40B4-BE49-F238E27FC236}">
              <a16:creationId xmlns:a16="http://schemas.microsoft.com/office/drawing/2014/main" id="{F8E01369-D025-4BDB-BFD4-ADE241F50933}"/>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603" name="直線コネクタ 602">
          <a:extLst>
            <a:ext uri="{FF2B5EF4-FFF2-40B4-BE49-F238E27FC236}">
              <a16:creationId xmlns:a16="http://schemas.microsoft.com/office/drawing/2014/main" id="{A0A25C85-DE07-4C8F-9C02-46A3F08C1487}"/>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604" name="テキスト ボックス 603">
          <a:extLst>
            <a:ext uri="{FF2B5EF4-FFF2-40B4-BE49-F238E27FC236}">
              <a16:creationId xmlns:a16="http://schemas.microsoft.com/office/drawing/2014/main" id="{8E0E23B2-CF6C-4729-B0DB-F392F8A38E06}"/>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a:extLst>
            <a:ext uri="{FF2B5EF4-FFF2-40B4-BE49-F238E27FC236}">
              <a16:creationId xmlns:a16="http://schemas.microsoft.com/office/drawing/2014/main" id="{263C8FA0-AC85-4A63-BB3C-A117A09EFF59}"/>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06" name="テキスト ボックス 605">
          <a:extLst>
            <a:ext uri="{FF2B5EF4-FFF2-40B4-BE49-F238E27FC236}">
              <a16:creationId xmlns:a16="http://schemas.microsoft.com/office/drawing/2014/main" id="{D550D3F5-E6C0-43C6-8367-DBDFD61A31BE}"/>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公民館】&#10;一人当たり面積グラフ枠">
          <a:extLst>
            <a:ext uri="{FF2B5EF4-FFF2-40B4-BE49-F238E27FC236}">
              <a16:creationId xmlns:a16="http://schemas.microsoft.com/office/drawing/2014/main" id="{1AB1BD39-2324-44EB-8CB5-100EC7A5DF26}"/>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35737</xdr:rowOff>
    </xdr:from>
    <xdr:to>
      <xdr:col>116</xdr:col>
      <xdr:colOff>62864</xdr:colOff>
      <xdr:row>108</xdr:row>
      <xdr:rowOff>35052</xdr:rowOff>
    </xdr:to>
    <xdr:cxnSp macro="">
      <xdr:nvCxnSpPr>
        <xdr:cNvPr id="608" name="直線コネクタ 607">
          <a:extLst>
            <a:ext uri="{FF2B5EF4-FFF2-40B4-BE49-F238E27FC236}">
              <a16:creationId xmlns:a16="http://schemas.microsoft.com/office/drawing/2014/main" id="{4C79107E-EC9E-42F3-9109-63E70E23AE34}"/>
            </a:ext>
          </a:extLst>
        </xdr:cNvPr>
        <xdr:cNvCxnSpPr/>
      </xdr:nvCxnSpPr>
      <xdr:spPr>
        <a:xfrm flipV="1">
          <a:off x="19509104" y="16799737"/>
          <a:ext cx="0" cy="1340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38879</xdr:rowOff>
    </xdr:from>
    <xdr:ext cx="469744" cy="259045"/>
    <xdr:sp macro="" textlink="">
      <xdr:nvSpPr>
        <xdr:cNvPr id="609" name="【公民館】&#10;一人当たり面積最小値テキスト">
          <a:extLst>
            <a:ext uri="{FF2B5EF4-FFF2-40B4-BE49-F238E27FC236}">
              <a16:creationId xmlns:a16="http://schemas.microsoft.com/office/drawing/2014/main" id="{5CAC9C67-50E3-4362-A301-335CF1807732}"/>
            </a:ext>
          </a:extLst>
        </xdr:cNvPr>
        <xdr:cNvSpPr txBox="1"/>
      </xdr:nvSpPr>
      <xdr:spPr>
        <a:xfrm>
          <a:off x="19547840" y="1814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35052</xdr:rowOff>
    </xdr:from>
    <xdr:to>
      <xdr:col>116</xdr:col>
      <xdr:colOff>152400</xdr:colOff>
      <xdr:row>108</xdr:row>
      <xdr:rowOff>35052</xdr:rowOff>
    </xdr:to>
    <xdr:cxnSp macro="">
      <xdr:nvCxnSpPr>
        <xdr:cNvPr id="610" name="直線コネクタ 609">
          <a:extLst>
            <a:ext uri="{FF2B5EF4-FFF2-40B4-BE49-F238E27FC236}">
              <a16:creationId xmlns:a16="http://schemas.microsoft.com/office/drawing/2014/main" id="{31ABFEF3-5062-46A9-BF6A-CFC13796CBF4}"/>
            </a:ext>
          </a:extLst>
        </xdr:cNvPr>
        <xdr:cNvCxnSpPr/>
      </xdr:nvCxnSpPr>
      <xdr:spPr>
        <a:xfrm>
          <a:off x="19443700" y="181401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153864</xdr:rowOff>
    </xdr:from>
    <xdr:ext cx="469744" cy="259045"/>
    <xdr:sp macro="" textlink="">
      <xdr:nvSpPr>
        <xdr:cNvPr id="611" name="【公民館】&#10;一人当たり面積最大値テキスト">
          <a:extLst>
            <a:ext uri="{FF2B5EF4-FFF2-40B4-BE49-F238E27FC236}">
              <a16:creationId xmlns:a16="http://schemas.microsoft.com/office/drawing/2014/main" id="{67F732E9-F52F-4104-BF02-2999BB3C551E}"/>
            </a:ext>
          </a:extLst>
        </xdr:cNvPr>
        <xdr:cNvSpPr txBox="1"/>
      </xdr:nvSpPr>
      <xdr:spPr>
        <a:xfrm>
          <a:off x="19547840" y="1658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35737</xdr:rowOff>
    </xdr:from>
    <xdr:to>
      <xdr:col>116</xdr:col>
      <xdr:colOff>152400</xdr:colOff>
      <xdr:row>100</xdr:row>
      <xdr:rowOff>35737</xdr:rowOff>
    </xdr:to>
    <xdr:cxnSp macro="">
      <xdr:nvCxnSpPr>
        <xdr:cNvPr id="612" name="直線コネクタ 611">
          <a:extLst>
            <a:ext uri="{FF2B5EF4-FFF2-40B4-BE49-F238E27FC236}">
              <a16:creationId xmlns:a16="http://schemas.microsoft.com/office/drawing/2014/main" id="{66FCA89E-8290-4103-B9A4-AA18F9324F2E}"/>
            </a:ext>
          </a:extLst>
        </xdr:cNvPr>
        <xdr:cNvCxnSpPr/>
      </xdr:nvCxnSpPr>
      <xdr:spPr>
        <a:xfrm>
          <a:off x="19443700" y="1679973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134129</xdr:rowOff>
    </xdr:from>
    <xdr:ext cx="469744" cy="259045"/>
    <xdr:sp macro="" textlink="">
      <xdr:nvSpPr>
        <xdr:cNvPr id="613" name="【公民館】&#10;一人当たり面積平均値テキスト">
          <a:extLst>
            <a:ext uri="{FF2B5EF4-FFF2-40B4-BE49-F238E27FC236}">
              <a16:creationId xmlns:a16="http://schemas.microsoft.com/office/drawing/2014/main" id="{AAA90A61-9C32-450E-B30A-9EB0EA1CEA36}"/>
            </a:ext>
          </a:extLst>
        </xdr:cNvPr>
        <xdr:cNvSpPr txBox="1"/>
      </xdr:nvSpPr>
      <xdr:spPr>
        <a:xfrm>
          <a:off x="19547840" y="1790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155702</xdr:rowOff>
    </xdr:from>
    <xdr:to>
      <xdr:col>116</xdr:col>
      <xdr:colOff>114300</xdr:colOff>
      <xdr:row>107</xdr:row>
      <xdr:rowOff>85852</xdr:rowOff>
    </xdr:to>
    <xdr:sp macro="" textlink="">
      <xdr:nvSpPr>
        <xdr:cNvPr id="614" name="フローチャート: 判断 613">
          <a:extLst>
            <a:ext uri="{FF2B5EF4-FFF2-40B4-BE49-F238E27FC236}">
              <a16:creationId xmlns:a16="http://schemas.microsoft.com/office/drawing/2014/main" id="{F3AAF76A-B8ED-4393-BE62-142C39CA7261}"/>
            </a:ext>
          </a:extLst>
        </xdr:cNvPr>
        <xdr:cNvSpPr/>
      </xdr:nvSpPr>
      <xdr:spPr>
        <a:xfrm>
          <a:off x="19458940" y="179255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7113</xdr:rowOff>
    </xdr:from>
    <xdr:to>
      <xdr:col>112</xdr:col>
      <xdr:colOff>38100</xdr:colOff>
      <xdr:row>107</xdr:row>
      <xdr:rowOff>108713</xdr:rowOff>
    </xdr:to>
    <xdr:sp macro="" textlink="">
      <xdr:nvSpPr>
        <xdr:cNvPr id="615" name="フローチャート: 判断 614">
          <a:extLst>
            <a:ext uri="{FF2B5EF4-FFF2-40B4-BE49-F238E27FC236}">
              <a16:creationId xmlns:a16="http://schemas.microsoft.com/office/drawing/2014/main" id="{6A01FA19-0F33-4019-8EBB-8AF865428D85}"/>
            </a:ext>
          </a:extLst>
        </xdr:cNvPr>
        <xdr:cNvSpPr/>
      </xdr:nvSpPr>
      <xdr:spPr>
        <a:xfrm>
          <a:off x="18735040" y="1794459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49403</xdr:rowOff>
    </xdr:from>
    <xdr:to>
      <xdr:col>107</xdr:col>
      <xdr:colOff>101600</xdr:colOff>
      <xdr:row>107</xdr:row>
      <xdr:rowOff>151003</xdr:rowOff>
    </xdr:to>
    <xdr:sp macro="" textlink="">
      <xdr:nvSpPr>
        <xdr:cNvPr id="616" name="フローチャート: 判断 615">
          <a:extLst>
            <a:ext uri="{FF2B5EF4-FFF2-40B4-BE49-F238E27FC236}">
              <a16:creationId xmlns:a16="http://schemas.microsoft.com/office/drawing/2014/main" id="{DCB6F63D-D9EF-4E10-AC5E-903880DEB91B}"/>
            </a:ext>
          </a:extLst>
        </xdr:cNvPr>
        <xdr:cNvSpPr/>
      </xdr:nvSpPr>
      <xdr:spPr>
        <a:xfrm>
          <a:off x="17937480" y="17986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17" name="テキスト ボックス 616">
          <a:extLst>
            <a:ext uri="{FF2B5EF4-FFF2-40B4-BE49-F238E27FC236}">
              <a16:creationId xmlns:a16="http://schemas.microsoft.com/office/drawing/2014/main" id="{C7F31C29-42B8-4A24-9A88-91041C94AFD6}"/>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18" name="テキスト ボックス 617">
          <a:extLst>
            <a:ext uri="{FF2B5EF4-FFF2-40B4-BE49-F238E27FC236}">
              <a16:creationId xmlns:a16="http://schemas.microsoft.com/office/drawing/2014/main" id="{6F455EF3-0B45-4791-9EAF-19C7D914D844}"/>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id="{75DBBD9A-5472-46AF-A692-787832762832}"/>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id="{38FFDEBF-7C9E-4D74-A796-330D6F397247}"/>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A6A5C70D-F3E1-429A-BFF5-FF3EBF305FCA}"/>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116154</xdr:rowOff>
    </xdr:from>
    <xdr:to>
      <xdr:col>116</xdr:col>
      <xdr:colOff>114300</xdr:colOff>
      <xdr:row>107</xdr:row>
      <xdr:rowOff>46304</xdr:rowOff>
    </xdr:to>
    <xdr:sp macro="" textlink="">
      <xdr:nvSpPr>
        <xdr:cNvPr id="622" name="楕円 621">
          <a:extLst>
            <a:ext uri="{FF2B5EF4-FFF2-40B4-BE49-F238E27FC236}">
              <a16:creationId xmlns:a16="http://schemas.microsoft.com/office/drawing/2014/main" id="{C8684675-A709-4424-B9E5-74098543F68B}"/>
            </a:ext>
          </a:extLst>
        </xdr:cNvPr>
        <xdr:cNvSpPr/>
      </xdr:nvSpPr>
      <xdr:spPr>
        <a:xfrm>
          <a:off x="19458940" y="178859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139031</xdr:rowOff>
    </xdr:from>
    <xdr:ext cx="469744" cy="259045"/>
    <xdr:sp macro="" textlink="">
      <xdr:nvSpPr>
        <xdr:cNvPr id="623" name="【公民館】&#10;一人当たり面積該当値テキスト">
          <a:extLst>
            <a:ext uri="{FF2B5EF4-FFF2-40B4-BE49-F238E27FC236}">
              <a16:creationId xmlns:a16="http://schemas.microsoft.com/office/drawing/2014/main" id="{ABEB7DDE-C596-4715-B52E-D922ACD9D862}"/>
            </a:ext>
          </a:extLst>
        </xdr:cNvPr>
        <xdr:cNvSpPr txBox="1"/>
      </xdr:nvSpPr>
      <xdr:spPr>
        <a:xfrm>
          <a:off x="19547840" y="17741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123013</xdr:rowOff>
    </xdr:from>
    <xdr:to>
      <xdr:col>112</xdr:col>
      <xdr:colOff>38100</xdr:colOff>
      <xdr:row>107</xdr:row>
      <xdr:rowOff>53163</xdr:rowOff>
    </xdr:to>
    <xdr:sp macro="" textlink="">
      <xdr:nvSpPr>
        <xdr:cNvPr id="624" name="楕円 623">
          <a:extLst>
            <a:ext uri="{FF2B5EF4-FFF2-40B4-BE49-F238E27FC236}">
              <a16:creationId xmlns:a16="http://schemas.microsoft.com/office/drawing/2014/main" id="{22399B71-273F-4C82-A2B2-10F3E8305D60}"/>
            </a:ext>
          </a:extLst>
        </xdr:cNvPr>
        <xdr:cNvSpPr/>
      </xdr:nvSpPr>
      <xdr:spPr>
        <a:xfrm>
          <a:off x="18735040" y="178928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166954</xdr:rowOff>
    </xdr:from>
    <xdr:to>
      <xdr:col>116</xdr:col>
      <xdr:colOff>63500</xdr:colOff>
      <xdr:row>107</xdr:row>
      <xdr:rowOff>2363</xdr:rowOff>
    </xdr:to>
    <xdr:cxnSp macro="">
      <xdr:nvCxnSpPr>
        <xdr:cNvPr id="625" name="直線コネクタ 624">
          <a:extLst>
            <a:ext uri="{FF2B5EF4-FFF2-40B4-BE49-F238E27FC236}">
              <a16:creationId xmlns:a16="http://schemas.microsoft.com/office/drawing/2014/main" id="{4B9130A8-B8CF-421B-B266-2F4484805407}"/>
            </a:ext>
          </a:extLst>
        </xdr:cNvPr>
        <xdr:cNvCxnSpPr/>
      </xdr:nvCxnSpPr>
      <xdr:spPr>
        <a:xfrm flipV="1">
          <a:off x="18778220" y="17936794"/>
          <a:ext cx="731520" cy="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131471</xdr:rowOff>
    </xdr:from>
    <xdr:to>
      <xdr:col>107</xdr:col>
      <xdr:colOff>101600</xdr:colOff>
      <xdr:row>107</xdr:row>
      <xdr:rowOff>61621</xdr:rowOff>
    </xdr:to>
    <xdr:sp macro="" textlink="">
      <xdr:nvSpPr>
        <xdr:cNvPr id="626" name="楕円 625">
          <a:extLst>
            <a:ext uri="{FF2B5EF4-FFF2-40B4-BE49-F238E27FC236}">
              <a16:creationId xmlns:a16="http://schemas.microsoft.com/office/drawing/2014/main" id="{FBECFD4A-93A5-4427-9E5C-F3D78FCA6531}"/>
            </a:ext>
          </a:extLst>
        </xdr:cNvPr>
        <xdr:cNvSpPr/>
      </xdr:nvSpPr>
      <xdr:spPr>
        <a:xfrm>
          <a:off x="17937480" y="1790131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2363</xdr:rowOff>
    </xdr:from>
    <xdr:to>
      <xdr:col>111</xdr:col>
      <xdr:colOff>177800</xdr:colOff>
      <xdr:row>107</xdr:row>
      <xdr:rowOff>10821</xdr:rowOff>
    </xdr:to>
    <xdr:cxnSp macro="">
      <xdr:nvCxnSpPr>
        <xdr:cNvPr id="627" name="直線コネクタ 626">
          <a:extLst>
            <a:ext uri="{FF2B5EF4-FFF2-40B4-BE49-F238E27FC236}">
              <a16:creationId xmlns:a16="http://schemas.microsoft.com/office/drawing/2014/main" id="{60B2A488-E21A-4D06-B3A2-D10471F491C9}"/>
            </a:ext>
          </a:extLst>
        </xdr:cNvPr>
        <xdr:cNvCxnSpPr/>
      </xdr:nvCxnSpPr>
      <xdr:spPr>
        <a:xfrm flipV="1">
          <a:off x="17988280" y="17939843"/>
          <a:ext cx="78994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99840</xdr:rowOff>
    </xdr:from>
    <xdr:ext cx="469744" cy="259045"/>
    <xdr:sp macro="" textlink="">
      <xdr:nvSpPr>
        <xdr:cNvPr id="628" name="n_1aveValue【公民館】&#10;一人当たり面積">
          <a:extLst>
            <a:ext uri="{FF2B5EF4-FFF2-40B4-BE49-F238E27FC236}">
              <a16:creationId xmlns:a16="http://schemas.microsoft.com/office/drawing/2014/main" id="{0B55736A-D555-444D-94CC-93A8D7D2FD5A}"/>
            </a:ext>
          </a:extLst>
        </xdr:cNvPr>
        <xdr:cNvSpPr txBox="1"/>
      </xdr:nvSpPr>
      <xdr:spPr>
        <a:xfrm>
          <a:off x="18561127" y="180373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142130</xdr:rowOff>
    </xdr:from>
    <xdr:ext cx="469744" cy="259045"/>
    <xdr:sp macro="" textlink="">
      <xdr:nvSpPr>
        <xdr:cNvPr id="629" name="n_2aveValue【公民館】&#10;一人当たり面積">
          <a:extLst>
            <a:ext uri="{FF2B5EF4-FFF2-40B4-BE49-F238E27FC236}">
              <a16:creationId xmlns:a16="http://schemas.microsoft.com/office/drawing/2014/main" id="{62413774-2FF4-437E-99CB-972B86373A3D}"/>
            </a:ext>
          </a:extLst>
        </xdr:cNvPr>
        <xdr:cNvSpPr txBox="1"/>
      </xdr:nvSpPr>
      <xdr:spPr>
        <a:xfrm>
          <a:off x="17776267" y="18079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69690</xdr:rowOff>
    </xdr:from>
    <xdr:ext cx="469744" cy="259045"/>
    <xdr:sp macro="" textlink="">
      <xdr:nvSpPr>
        <xdr:cNvPr id="630" name="n_1mainValue【公民館】&#10;一人当たり面積">
          <a:extLst>
            <a:ext uri="{FF2B5EF4-FFF2-40B4-BE49-F238E27FC236}">
              <a16:creationId xmlns:a16="http://schemas.microsoft.com/office/drawing/2014/main" id="{1C10F0B1-874B-4AEA-AAE4-C1A5B2C8DF98}"/>
            </a:ext>
          </a:extLst>
        </xdr:cNvPr>
        <xdr:cNvSpPr txBox="1"/>
      </xdr:nvSpPr>
      <xdr:spPr>
        <a:xfrm>
          <a:off x="18561127" y="17671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78148</xdr:rowOff>
    </xdr:from>
    <xdr:ext cx="469744" cy="259045"/>
    <xdr:sp macro="" textlink="">
      <xdr:nvSpPr>
        <xdr:cNvPr id="631" name="n_2mainValue【公民館】&#10;一人当たり面積">
          <a:extLst>
            <a:ext uri="{FF2B5EF4-FFF2-40B4-BE49-F238E27FC236}">
              <a16:creationId xmlns:a16="http://schemas.microsoft.com/office/drawing/2014/main" id="{45E6447F-74C6-4200-866B-721C87B3D16C}"/>
            </a:ext>
          </a:extLst>
        </xdr:cNvPr>
        <xdr:cNvSpPr txBox="1"/>
      </xdr:nvSpPr>
      <xdr:spPr>
        <a:xfrm>
          <a:off x="17776267" y="17680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2" name="正方形/長方形 631">
          <a:extLst>
            <a:ext uri="{FF2B5EF4-FFF2-40B4-BE49-F238E27FC236}">
              <a16:creationId xmlns:a16="http://schemas.microsoft.com/office/drawing/2014/main" id="{CD129362-B7CD-4230-B5D2-F4347A0F275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3" name="正方形/長方形 632">
          <a:extLst>
            <a:ext uri="{FF2B5EF4-FFF2-40B4-BE49-F238E27FC236}">
              <a16:creationId xmlns:a16="http://schemas.microsoft.com/office/drawing/2014/main" id="{466A3323-DB1C-4F53-B3D6-240E55092571}"/>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4" name="テキスト ボックス 633">
          <a:extLst>
            <a:ext uri="{FF2B5EF4-FFF2-40B4-BE49-F238E27FC236}">
              <a16:creationId xmlns:a16="http://schemas.microsoft.com/office/drawing/2014/main" id="{3EB4BFFD-1CF3-4FAB-847C-B57C37F11478}"/>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類似団体と比較して、道路以外は有形固定資産減価償却率が低くなっている。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学校施設は、平成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年度までに上関中学校の校舎・体育館を建て替えており、公民館施設は、平成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年度に上関町立中央公民館を建て替えたためこれらの数値は低くなっている。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個別施設計画の策定をすすめ、最適な管理・更新に努めたい。</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A25463C-2C33-40DA-B898-F03186E675EE}"/>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F707C99F-5C85-4293-A924-216B47A34705}"/>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F6BFB47B-5A33-4927-B366-C498375A638E}"/>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E2DD2437-6D02-41C8-A573-CF3C66FE68B9}"/>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DD4C898-7A75-4DA9-A6AB-EAA5BFEAD694}"/>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768111D-2EC9-42D5-A897-2CE80D05049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AEDDC628-A5D5-438B-BA69-16CA4163D70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14B7B720-CB82-42B4-8FE3-F9CABBCF7BD3}"/>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21D545B4-393A-4DC6-BA87-DBAAF9C196B2}"/>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A222C072-FD2D-464B-9316-9934AE6960CC}"/>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2,867
2,865
34.69
4,228,134
4,121,298
106,836
1,851,359
3,314,491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13504B83-92BA-4B0D-BAC9-AA97BBDE3F3A}"/>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CB188F11-5049-4D4D-ABAF-00AE5AE64480}"/>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BC2DBFBF-C829-4EBB-B6D9-00523F97983F}"/>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CD01F177-41B4-4BBD-BEE0-F98120111114}"/>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4D5CEE7E-7564-4A62-B1B9-40B5BAC467F4}"/>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3B2821F-840E-462A-9474-57B9DDE5F6A7}"/>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83E021B2-15A2-43F1-AA77-B02C165A1DD7}"/>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D7154C1A-15AF-45D8-B3E5-0B2D42260D49}"/>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475AF7E7-F75B-465A-99C5-29D5905DD61B}"/>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EF05FC8-344E-4296-9816-D701DA9CC28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6325538-72FF-4F58-AE8F-4BC384A7BFAA}"/>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FE5D356-3A99-4B2D-8D07-05909487C5DE}"/>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88BFD736-6D15-4829-890D-E4ED3EF38D98}"/>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B99CC880-1F2B-411C-A968-DDD7F06E1127}"/>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69B5DCF3-C4F4-4FA4-A2F2-4E34480A321E}"/>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6622165F-428F-42AB-8FBD-32C08CCAA976}"/>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B3C734F-FDE3-4228-A73E-84B746DAC22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250F80B0-310A-4A1A-9E11-4789ACC0283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3C6BE357-6D20-404B-89BE-139A9F2354B8}"/>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9571CC8D-6DDA-419B-9E59-CC93C7DD179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904393A-C746-45D3-9B07-F75D3E25DE36}"/>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C3613EB-7125-468F-B1F9-C3E33E9F624B}"/>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A77AC101-6537-4C8A-96BC-35849392569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3427DBAD-5FFA-4F58-B601-95F23A98AE17}"/>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AC07FE37-D03D-4F3F-8143-22F54012E1BF}"/>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781791F8-1B3B-489B-8E38-25B1D0A3527F}"/>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773308EA-D68E-4F40-8E04-3ED1C0F30035}"/>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4EE5DE6C-8D9B-4271-9C3D-39FEF0C35E87}"/>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8904576E-C193-4C1A-8739-BFF402D03491}"/>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B330263C-CEEC-428D-BD7D-72EEA5CC0C37}"/>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41</xdr:row>
      <xdr:rowOff>133350</xdr:rowOff>
    </xdr:from>
    <xdr:to>
      <xdr:col>28</xdr:col>
      <xdr:colOff>114300</xdr:colOff>
      <xdr:row>41</xdr:row>
      <xdr:rowOff>133350</xdr:rowOff>
    </xdr:to>
    <xdr:cxnSp macro="">
      <xdr:nvCxnSpPr>
        <xdr:cNvPr id="42" name="直線コネクタ 41">
          <a:extLst>
            <a:ext uri="{FF2B5EF4-FFF2-40B4-BE49-F238E27FC236}">
              <a16:creationId xmlns:a16="http://schemas.microsoft.com/office/drawing/2014/main" id="{5A7450F4-B607-4E5C-A1F9-87BFC891A31C}"/>
            </a:ext>
          </a:extLst>
        </xdr:cNvPr>
        <xdr:cNvCxnSpPr/>
      </xdr:nvCxnSpPr>
      <xdr:spPr>
        <a:xfrm>
          <a:off x="67056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40</xdr:row>
      <xdr:rowOff>162577</xdr:rowOff>
    </xdr:from>
    <xdr:ext cx="338939" cy="259045"/>
    <xdr:sp macro="" textlink="">
      <xdr:nvSpPr>
        <xdr:cNvPr id="43" name="テキスト ボックス 42">
          <a:extLst>
            <a:ext uri="{FF2B5EF4-FFF2-40B4-BE49-F238E27FC236}">
              <a16:creationId xmlns:a16="http://schemas.microsoft.com/office/drawing/2014/main" id="{267DF399-F6DE-4AB8-98A9-1D61BEEA7B80}"/>
            </a:ext>
          </a:extLst>
        </xdr:cNvPr>
        <xdr:cNvSpPr txBox="1"/>
      </xdr:nvSpPr>
      <xdr:spPr>
        <a:xfrm>
          <a:off x="377341" y="68681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4" name="直線コネクタ 43">
          <a:extLst>
            <a:ext uri="{FF2B5EF4-FFF2-40B4-BE49-F238E27FC236}">
              <a16:creationId xmlns:a16="http://schemas.microsoft.com/office/drawing/2014/main" id="{E3812BF5-79BC-4752-BE07-286DDDB5BCDD}"/>
            </a:ext>
          </a:extLst>
        </xdr:cNvPr>
        <xdr:cNvCxnSpPr/>
      </xdr:nvCxnSpPr>
      <xdr:spPr>
        <a:xfrm>
          <a:off x="67056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5" name="テキスト ボックス 44">
          <a:extLst>
            <a:ext uri="{FF2B5EF4-FFF2-40B4-BE49-F238E27FC236}">
              <a16:creationId xmlns:a16="http://schemas.microsoft.com/office/drawing/2014/main" id="{B36DC0D2-67B6-47E6-954C-788E23D7E609}"/>
            </a:ext>
          </a:extLst>
        </xdr:cNvPr>
        <xdr:cNvSpPr txBox="1"/>
      </xdr:nvSpPr>
      <xdr:spPr>
        <a:xfrm>
          <a:off x="336081" y="64185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6" name="直線コネクタ 45">
          <a:extLst>
            <a:ext uri="{FF2B5EF4-FFF2-40B4-BE49-F238E27FC236}">
              <a16:creationId xmlns:a16="http://schemas.microsoft.com/office/drawing/2014/main" id="{F692AEBF-97F3-4BF6-9B90-2E1CAE749897}"/>
            </a:ext>
          </a:extLst>
        </xdr:cNvPr>
        <xdr:cNvCxnSpPr/>
      </xdr:nvCxnSpPr>
      <xdr:spPr>
        <a:xfrm>
          <a:off x="67056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7" name="テキスト ボックス 46">
          <a:extLst>
            <a:ext uri="{FF2B5EF4-FFF2-40B4-BE49-F238E27FC236}">
              <a16:creationId xmlns:a16="http://schemas.microsoft.com/office/drawing/2014/main" id="{594BC5C9-8083-4EFA-A455-159EEB68EF37}"/>
            </a:ext>
          </a:extLst>
        </xdr:cNvPr>
        <xdr:cNvSpPr txBox="1"/>
      </xdr:nvSpPr>
      <xdr:spPr>
        <a:xfrm>
          <a:off x="336081" y="59728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8" name="直線コネクタ 47">
          <a:extLst>
            <a:ext uri="{FF2B5EF4-FFF2-40B4-BE49-F238E27FC236}">
              <a16:creationId xmlns:a16="http://schemas.microsoft.com/office/drawing/2014/main" id="{8A156591-EBA1-410D-91B4-2992BA2545BB}"/>
            </a:ext>
          </a:extLst>
        </xdr:cNvPr>
        <xdr:cNvCxnSpPr/>
      </xdr:nvCxnSpPr>
      <xdr:spPr>
        <a:xfrm>
          <a:off x="67056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49" name="テキスト ボックス 48">
          <a:extLst>
            <a:ext uri="{FF2B5EF4-FFF2-40B4-BE49-F238E27FC236}">
              <a16:creationId xmlns:a16="http://schemas.microsoft.com/office/drawing/2014/main" id="{D54118C0-9E7B-4E8C-8E81-2A0DFF3C9207}"/>
            </a:ext>
          </a:extLst>
        </xdr:cNvPr>
        <xdr:cNvSpPr txBox="1"/>
      </xdr:nvSpPr>
      <xdr:spPr>
        <a:xfrm>
          <a:off x="336081" y="55270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0" name="直線コネクタ 49">
          <a:extLst>
            <a:ext uri="{FF2B5EF4-FFF2-40B4-BE49-F238E27FC236}">
              <a16:creationId xmlns:a16="http://schemas.microsoft.com/office/drawing/2014/main" id="{74538665-323D-4220-B608-5D3F0CC0BE93}"/>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1" name="テキスト ボックス 50">
          <a:extLst>
            <a:ext uri="{FF2B5EF4-FFF2-40B4-BE49-F238E27FC236}">
              <a16:creationId xmlns:a16="http://schemas.microsoft.com/office/drawing/2014/main" id="{FAED43B2-67E3-48D7-BA6D-EC2319056CEE}"/>
            </a:ext>
          </a:extLst>
        </xdr:cNvPr>
        <xdr:cNvSpPr txBox="1"/>
      </xdr:nvSpPr>
      <xdr:spPr>
        <a:xfrm>
          <a:off x="336081" y="507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2" name="【図書館】&#10;有形固定資産減価償却率グラフ枠">
          <a:extLst>
            <a:ext uri="{FF2B5EF4-FFF2-40B4-BE49-F238E27FC236}">
              <a16:creationId xmlns:a16="http://schemas.microsoft.com/office/drawing/2014/main" id="{0D907E93-0D77-4578-8FB3-5ADF3773D9A2}"/>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167640</xdr:rowOff>
    </xdr:from>
    <xdr:to>
      <xdr:col>24</xdr:col>
      <xdr:colOff>62865</xdr:colOff>
      <xdr:row>41</xdr:row>
      <xdr:rowOff>133350</xdr:rowOff>
    </xdr:to>
    <xdr:cxnSp macro="">
      <xdr:nvCxnSpPr>
        <xdr:cNvPr id="53" name="直線コネクタ 52">
          <a:extLst>
            <a:ext uri="{FF2B5EF4-FFF2-40B4-BE49-F238E27FC236}">
              <a16:creationId xmlns:a16="http://schemas.microsoft.com/office/drawing/2014/main" id="{A7CFF38A-F61C-497E-B0FB-D0EF6E772733}"/>
            </a:ext>
          </a:extLst>
        </xdr:cNvPr>
        <xdr:cNvCxnSpPr/>
      </xdr:nvCxnSpPr>
      <xdr:spPr>
        <a:xfrm flipV="1">
          <a:off x="4086225" y="5699760"/>
          <a:ext cx="0" cy="1306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137177</xdr:rowOff>
    </xdr:from>
    <xdr:ext cx="340478" cy="259045"/>
    <xdr:sp macro="" textlink="">
      <xdr:nvSpPr>
        <xdr:cNvPr id="54" name="【図書館】&#10;有形固定資産減価償却率最小値テキスト">
          <a:extLst>
            <a:ext uri="{FF2B5EF4-FFF2-40B4-BE49-F238E27FC236}">
              <a16:creationId xmlns:a16="http://schemas.microsoft.com/office/drawing/2014/main" id="{0313D13B-EF5C-46FC-AC72-E98E96FCBE99}"/>
            </a:ext>
          </a:extLst>
        </xdr:cNvPr>
        <xdr:cNvSpPr txBox="1"/>
      </xdr:nvSpPr>
      <xdr:spPr>
        <a:xfrm>
          <a:off x="4124960" y="7010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133350</xdr:rowOff>
    </xdr:from>
    <xdr:to>
      <xdr:col>24</xdr:col>
      <xdr:colOff>152400</xdr:colOff>
      <xdr:row>41</xdr:row>
      <xdr:rowOff>133350</xdr:rowOff>
    </xdr:to>
    <xdr:cxnSp macro="">
      <xdr:nvCxnSpPr>
        <xdr:cNvPr id="55" name="直線コネクタ 54">
          <a:extLst>
            <a:ext uri="{FF2B5EF4-FFF2-40B4-BE49-F238E27FC236}">
              <a16:creationId xmlns:a16="http://schemas.microsoft.com/office/drawing/2014/main" id="{25DFC580-0B85-4B68-95C8-1638B54A61FF}"/>
            </a:ext>
          </a:extLst>
        </xdr:cNvPr>
        <xdr:cNvCxnSpPr/>
      </xdr:nvCxnSpPr>
      <xdr:spPr>
        <a:xfrm>
          <a:off x="4020820" y="70065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114317</xdr:rowOff>
    </xdr:from>
    <xdr:ext cx="405111" cy="259045"/>
    <xdr:sp macro="" textlink="">
      <xdr:nvSpPr>
        <xdr:cNvPr id="56" name="【図書館】&#10;有形固定資産減価償却率最大値テキスト">
          <a:extLst>
            <a:ext uri="{FF2B5EF4-FFF2-40B4-BE49-F238E27FC236}">
              <a16:creationId xmlns:a16="http://schemas.microsoft.com/office/drawing/2014/main" id="{81DFBD1B-79E1-4569-8E36-8AC194164074}"/>
            </a:ext>
          </a:extLst>
        </xdr:cNvPr>
        <xdr:cNvSpPr txBox="1"/>
      </xdr:nvSpPr>
      <xdr:spPr>
        <a:xfrm>
          <a:off x="4124960" y="5478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167640</xdr:rowOff>
    </xdr:from>
    <xdr:to>
      <xdr:col>24</xdr:col>
      <xdr:colOff>152400</xdr:colOff>
      <xdr:row>33</xdr:row>
      <xdr:rowOff>167640</xdr:rowOff>
    </xdr:to>
    <xdr:cxnSp macro="">
      <xdr:nvCxnSpPr>
        <xdr:cNvPr id="57" name="直線コネクタ 56">
          <a:extLst>
            <a:ext uri="{FF2B5EF4-FFF2-40B4-BE49-F238E27FC236}">
              <a16:creationId xmlns:a16="http://schemas.microsoft.com/office/drawing/2014/main" id="{88E6B931-4D6C-43C6-A8F9-78938FCA2E58}"/>
            </a:ext>
          </a:extLst>
        </xdr:cNvPr>
        <xdr:cNvCxnSpPr/>
      </xdr:nvCxnSpPr>
      <xdr:spPr>
        <a:xfrm>
          <a:off x="4020820" y="56997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32275</xdr:rowOff>
    </xdr:from>
    <xdr:ext cx="405111" cy="259045"/>
    <xdr:sp macro="" textlink="">
      <xdr:nvSpPr>
        <xdr:cNvPr id="58" name="【図書館】&#10;有形固定資産減価償却率平均値テキスト">
          <a:extLst>
            <a:ext uri="{FF2B5EF4-FFF2-40B4-BE49-F238E27FC236}">
              <a16:creationId xmlns:a16="http://schemas.microsoft.com/office/drawing/2014/main" id="{CCEEAAEA-F321-4DE3-9BCF-188A4BDC92CE}"/>
            </a:ext>
          </a:extLst>
        </xdr:cNvPr>
        <xdr:cNvSpPr txBox="1"/>
      </xdr:nvSpPr>
      <xdr:spPr>
        <a:xfrm>
          <a:off x="4124960" y="64025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9398</xdr:rowOff>
    </xdr:from>
    <xdr:to>
      <xdr:col>24</xdr:col>
      <xdr:colOff>114300</xdr:colOff>
      <xdr:row>39</xdr:row>
      <xdr:rowOff>110998</xdr:rowOff>
    </xdr:to>
    <xdr:sp macro="" textlink="">
      <xdr:nvSpPr>
        <xdr:cNvPr id="59" name="フローチャート: 判断 58">
          <a:extLst>
            <a:ext uri="{FF2B5EF4-FFF2-40B4-BE49-F238E27FC236}">
              <a16:creationId xmlns:a16="http://schemas.microsoft.com/office/drawing/2014/main" id="{F5B659D9-A908-4B1F-9549-9BDB25F3F49A}"/>
            </a:ext>
          </a:extLst>
        </xdr:cNvPr>
        <xdr:cNvSpPr/>
      </xdr:nvSpPr>
      <xdr:spPr>
        <a:xfrm>
          <a:off x="4036060" y="654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128270</xdr:rowOff>
    </xdr:from>
    <xdr:to>
      <xdr:col>20</xdr:col>
      <xdr:colOff>38100</xdr:colOff>
      <xdr:row>38</xdr:row>
      <xdr:rowOff>58420</xdr:rowOff>
    </xdr:to>
    <xdr:sp macro="" textlink="">
      <xdr:nvSpPr>
        <xdr:cNvPr id="60" name="フローチャート: 判断 59">
          <a:extLst>
            <a:ext uri="{FF2B5EF4-FFF2-40B4-BE49-F238E27FC236}">
              <a16:creationId xmlns:a16="http://schemas.microsoft.com/office/drawing/2014/main" id="{7C7D525E-A766-4DA0-96DE-7A6579272667}"/>
            </a:ext>
          </a:extLst>
        </xdr:cNvPr>
        <xdr:cNvSpPr/>
      </xdr:nvSpPr>
      <xdr:spPr>
        <a:xfrm>
          <a:off x="3312160" y="63309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254</xdr:rowOff>
    </xdr:from>
    <xdr:to>
      <xdr:col>15</xdr:col>
      <xdr:colOff>101600</xdr:colOff>
      <xdr:row>37</xdr:row>
      <xdr:rowOff>101854</xdr:rowOff>
    </xdr:to>
    <xdr:sp macro="" textlink="">
      <xdr:nvSpPr>
        <xdr:cNvPr id="61" name="フローチャート: 判断 60">
          <a:extLst>
            <a:ext uri="{FF2B5EF4-FFF2-40B4-BE49-F238E27FC236}">
              <a16:creationId xmlns:a16="http://schemas.microsoft.com/office/drawing/2014/main" id="{098E1750-2744-425C-80AF-064808FA8A88}"/>
            </a:ext>
          </a:extLst>
        </xdr:cNvPr>
        <xdr:cNvSpPr/>
      </xdr:nvSpPr>
      <xdr:spPr>
        <a:xfrm>
          <a:off x="2514600" y="620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2" name="テキスト ボックス 61">
          <a:extLst>
            <a:ext uri="{FF2B5EF4-FFF2-40B4-BE49-F238E27FC236}">
              <a16:creationId xmlns:a16="http://schemas.microsoft.com/office/drawing/2014/main" id="{FA669EF3-B36F-4679-86E7-80CCB360AFD8}"/>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3" name="テキスト ボックス 62">
          <a:extLst>
            <a:ext uri="{FF2B5EF4-FFF2-40B4-BE49-F238E27FC236}">
              <a16:creationId xmlns:a16="http://schemas.microsoft.com/office/drawing/2014/main" id="{38E3E228-D55D-4E29-99BE-C66AFB3CF0AC}"/>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E6FD741B-7AAB-47FD-8E00-B847103E4244}"/>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3C3E93D2-E479-4425-A7FE-C68F8701F53D}"/>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8864DD4A-E61F-4D18-93BC-8A5CDECF6EBE}"/>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40</xdr:row>
      <xdr:rowOff>116840</xdr:rowOff>
    </xdr:from>
    <xdr:to>
      <xdr:col>24</xdr:col>
      <xdr:colOff>114300</xdr:colOff>
      <xdr:row>41</xdr:row>
      <xdr:rowOff>46990</xdr:rowOff>
    </xdr:to>
    <xdr:sp macro="" textlink="">
      <xdr:nvSpPr>
        <xdr:cNvPr id="67" name="楕円 66">
          <a:extLst>
            <a:ext uri="{FF2B5EF4-FFF2-40B4-BE49-F238E27FC236}">
              <a16:creationId xmlns:a16="http://schemas.microsoft.com/office/drawing/2014/main" id="{88D8FFDD-E917-435D-BAEC-83CFE110368C}"/>
            </a:ext>
          </a:extLst>
        </xdr:cNvPr>
        <xdr:cNvSpPr/>
      </xdr:nvSpPr>
      <xdr:spPr>
        <a:xfrm>
          <a:off x="4036060" y="6822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40</xdr:row>
      <xdr:rowOff>95267</xdr:rowOff>
    </xdr:from>
    <xdr:ext cx="340478" cy="259045"/>
    <xdr:sp macro="" textlink="">
      <xdr:nvSpPr>
        <xdr:cNvPr id="68" name="【図書館】&#10;有形固定資産減価償却率該当値テキスト">
          <a:extLst>
            <a:ext uri="{FF2B5EF4-FFF2-40B4-BE49-F238E27FC236}">
              <a16:creationId xmlns:a16="http://schemas.microsoft.com/office/drawing/2014/main" id="{0020ECC5-632D-4AFA-AE44-14C8EDD95066}"/>
            </a:ext>
          </a:extLst>
        </xdr:cNvPr>
        <xdr:cNvSpPr txBox="1"/>
      </xdr:nvSpPr>
      <xdr:spPr>
        <a:xfrm>
          <a:off x="4124960" y="68008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40</xdr:row>
      <xdr:rowOff>162560</xdr:rowOff>
    </xdr:from>
    <xdr:to>
      <xdr:col>20</xdr:col>
      <xdr:colOff>38100</xdr:colOff>
      <xdr:row>41</xdr:row>
      <xdr:rowOff>92710</xdr:rowOff>
    </xdr:to>
    <xdr:sp macro="" textlink="">
      <xdr:nvSpPr>
        <xdr:cNvPr id="69" name="楕円 68">
          <a:extLst>
            <a:ext uri="{FF2B5EF4-FFF2-40B4-BE49-F238E27FC236}">
              <a16:creationId xmlns:a16="http://schemas.microsoft.com/office/drawing/2014/main" id="{5E5B8DC5-8C6F-4592-A7E2-32AE1980945F}"/>
            </a:ext>
          </a:extLst>
        </xdr:cNvPr>
        <xdr:cNvSpPr/>
      </xdr:nvSpPr>
      <xdr:spPr>
        <a:xfrm>
          <a:off x="3312160" y="6868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167640</xdr:rowOff>
    </xdr:from>
    <xdr:to>
      <xdr:col>24</xdr:col>
      <xdr:colOff>63500</xdr:colOff>
      <xdr:row>41</xdr:row>
      <xdr:rowOff>41910</xdr:rowOff>
    </xdr:to>
    <xdr:cxnSp macro="">
      <xdr:nvCxnSpPr>
        <xdr:cNvPr id="70" name="直線コネクタ 69">
          <a:extLst>
            <a:ext uri="{FF2B5EF4-FFF2-40B4-BE49-F238E27FC236}">
              <a16:creationId xmlns:a16="http://schemas.microsoft.com/office/drawing/2014/main" id="{B959C282-6614-4E07-A0EF-1ABB4926582B}"/>
            </a:ext>
          </a:extLst>
        </xdr:cNvPr>
        <xdr:cNvCxnSpPr/>
      </xdr:nvCxnSpPr>
      <xdr:spPr>
        <a:xfrm flipV="1">
          <a:off x="3355340" y="687324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41</xdr:row>
      <xdr:rowOff>36830</xdr:rowOff>
    </xdr:from>
    <xdr:to>
      <xdr:col>15</xdr:col>
      <xdr:colOff>101600</xdr:colOff>
      <xdr:row>41</xdr:row>
      <xdr:rowOff>138430</xdr:rowOff>
    </xdr:to>
    <xdr:sp macro="" textlink="">
      <xdr:nvSpPr>
        <xdr:cNvPr id="71" name="楕円 70">
          <a:extLst>
            <a:ext uri="{FF2B5EF4-FFF2-40B4-BE49-F238E27FC236}">
              <a16:creationId xmlns:a16="http://schemas.microsoft.com/office/drawing/2014/main" id="{9851C4CC-751A-4A3A-AB51-5A5B32C19C12}"/>
            </a:ext>
          </a:extLst>
        </xdr:cNvPr>
        <xdr:cNvSpPr/>
      </xdr:nvSpPr>
      <xdr:spPr>
        <a:xfrm>
          <a:off x="2514600" y="691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41</xdr:row>
      <xdr:rowOff>41910</xdr:rowOff>
    </xdr:from>
    <xdr:to>
      <xdr:col>19</xdr:col>
      <xdr:colOff>177800</xdr:colOff>
      <xdr:row>41</xdr:row>
      <xdr:rowOff>87630</xdr:rowOff>
    </xdr:to>
    <xdr:cxnSp macro="">
      <xdr:nvCxnSpPr>
        <xdr:cNvPr id="72" name="直線コネクタ 71">
          <a:extLst>
            <a:ext uri="{FF2B5EF4-FFF2-40B4-BE49-F238E27FC236}">
              <a16:creationId xmlns:a16="http://schemas.microsoft.com/office/drawing/2014/main" id="{686E846E-60AB-4031-8DAE-6BAABBC64FB7}"/>
            </a:ext>
          </a:extLst>
        </xdr:cNvPr>
        <xdr:cNvCxnSpPr/>
      </xdr:nvCxnSpPr>
      <xdr:spPr>
        <a:xfrm flipV="1">
          <a:off x="2565400" y="6915150"/>
          <a:ext cx="78994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74947</xdr:rowOff>
    </xdr:from>
    <xdr:ext cx="405111" cy="259045"/>
    <xdr:sp macro="" textlink="">
      <xdr:nvSpPr>
        <xdr:cNvPr id="73" name="n_1aveValue【図書館】&#10;有形固定資産減価償却率">
          <a:extLst>
            <a:ext uri="{FF2B5EF4-FFF2-40B4-BE49-F238E27FC236}">
              <a16:creationId xmlns:a16="http://schemas.microsoft.com/office/drawing/2014/main" id="{B46CD944-EFDC-4163-BD62-60CDAFCA8990}"/>
            </a:ext>
          </a:extLst>
        </xdr:cNvPr>
        <xdr:cNvSpPr txBox="1"/>
      </xdr:nvSpPr>
      <xdr:spPr>
        <a:xfrm>
          <a:off x="317056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118381</xdr:rowOff>
    </xdr:from>
    <xdr:ext cx="405111" cy="259045"/>
    <xdr:sp macro="" textlink="">
      <xdr:nvSpPr>
        <xdr:cNvPr id="74" name="n_2aveValue【図書館】&#10;有形固定資産減価償却率">
          <a:extLst>
            <a:ext uri="{FF2B5EF4-FFF2-40B4-BE49-F238E27FC236}">
              <a16:creationId xmlns:a16="http://schemas.microsoft.com/office/drawing/2014/main" id="{A8D4AAD0-F4F7-4364-8AD4-02722F45B2CF}"/>
            </a:ext>
          </a:extLst>
        </xdr:cNvPr>
        <xdr:cNvSpPr txBox="1"/>
      </xdr:nvSpPr>
      <xdr:spPr>
        <a:xfrm>
          <a:off x="2385704" y="5985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41</xdr:row>
      <xdr:rowOff>83837</xdr:rowOff>
    </xdr:from>
    <xdr:ext cx="340478" cy="259045"/>
    <xdr:sp macro="" textlink="">
      <xdr:nvSpPr>
        <xdr:cNvPr id="75" name="n_1mainValue【図書館】&#10;有形固定資産減価償却率">
          <a:extLst>
            <a:ext uri="{FF2B5EF4-FFF2-40B4-BE49-F238E27FC236}">
              <a16:creationId xmlns:a16="http://schemas.microsoft.com/office/drawing/2014/main" id="{218117F8-A788-4E95-A959-1CFDC981DC80}"/>
            </a:ext>
          </a:extLst>
        </xdr:cNvPr>
        <xdr:cNvSpPr txBox="1"/>
      </xdr:nvSpPr>
      <xdr:spPr>
        <a:xfrm>
          <a:off x="3187641" y="69570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41</xdr:row>
      <xdr:rowOff>129557</xdr:rowOff>
    </xdr:from>
    <xdr:ext cx="340478" cy="259045"/>
    <xdr:sp macro="" textlink="">
      <xdr:nvSpPr>
        <xdr:cNvPr id="76" name="n_2mainValue【図書館】&#10;有形固定資産減価償却率">
          <a:extLst>
            <a:ext uri="{FF2B5EF4-FFF2-40B4-BE49-F238E27FC236}">
              <a16:creationId xmlns:a16="http://schemas.microsoft.com/office/drawing/2014/main" id="{F964A9CF-B699-462B-B7BB-F7653BF67DF4}"/>
            </a:ext>
          </a:extLst>
        </xdr:cNvPr>
        <xdr:cNvSpPr txBox="1"/>
      </xdr:nvSpPr>
      <xdr:spPr>
        <a:xfrm>
          <a:off x="2418021" y="70027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17E66998-231A-4EC2-8273-91617E076596}"/>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AE880DA1-1BF8-4F7E-9572-FC26D65D80D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ABE99A1F-37E6-46C8-B432-44AEB7275689}"/>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DE53EB0A-26A7-410E-8D3F-FD18D19A1FD4}"/>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54913E96-2E8F-4E17-B07A-77EE45AF732E}"/>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7B8EC803-F793-400E-91A0-A1D199817BDF}"/>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DEFF5011-D06E-423E-A4BD-082F8177D02E}"/>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A0E6DB0B-BB7B-4F12-B807-5E11AEE8038C}"/>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a:extLst>
            <a:ext uri="{FF2B5EF4-FFF2-40B4-BE49-F238E27FC236}">
              <a16:creationId xmlns:a16="http://schemas.microsoft.com/office/drawing/2014/main" id="{9F7A6BE4-8279-4212-BCBD-403316D20B6B}"/>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DBB143CC-C73D-4D8A-8933-2072B214FCC6}"/>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26209BBD-80A8-4F26-9B6D-A17D13BCBB03}"/>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50BB80A7-2F50-4597-BE29-EC28157EEA78}"/>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951DB76A-4211-4011-972B-F65A444F9684}"/>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a:extLst>
            <a:ext uri="{FF2B5EF4-FFF2-40B4-BE49-F238E27FC236}">
              <a16:creationId xmlns:a16="http://schemas.microsoft.com/office/drawing/2014/main" id="{BE8859D2-74EB-4647-9ADE-60CD663DF6AA}"/>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C36AFE8E-DFAC-44E3-B157-240638C0F2F6}"/>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a:extLst>
            <a:ext uri="{FF2B5EF4-FFF2-40B4-BE49-F238E27FC236}">
              <a16:creationId xmlns:a16="http://schemas.microsoft.com/office/drawing/2014/main" id="{5CB018CF-9B1E-43EF-825F-EBDE4FF0EDB1}"/>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E07447B2-2033-411D-A366-423F1B869A5C}"/>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a:extLst>
            <a:ext uri="{FF2B5EF4-FFF2-40B4-BE49-F238E27FC236}">
              <a16:creationId xmlns:a16="http://schemas.microsoft.com/office/drawing/2014/main" id="{B17A3815-A992-43B7-ABE6-5EE20B35EAB3}"/>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1C4A0C66-B7EC-42FF-B34A-F3E81E15EE85}"/>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a:extLst>
            <a:ext uri="{FF2B5EF4-FFF2-40B4-BE49-F238E27FC236}">
              <a16:creationId xmlns:a16="http://schemas.microsoft.com/office/drawing/2014/main" id="{3A22B7A6-3F91-4AFC-A660-78D5BFA29120}"/>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B003AC02-7A14-4893-9309-A561699C06E5}"/>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FAF2DA50-48CC-459D-AEFA-3A72501847D9}"/>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5DC349E8-DC27-430C-A7FF-E74514E995C5}"/>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91440</xdr:rowOff>
    </xdr:from>
    <xdr:to>
      <xdr:col>54</xdr:col>
      <xdr:colOff>189865</xdr:colOff>
      <xdr:row>41</xdr:row>
      <xdr:rowOff>72390</xdr:rowOff>
    </xdr:to>
    <xdr:cxnSp macro="">
      <xdr:nvCxnSpPr>
        <xdr:cNvPr id="100" name="直線コネクタ 99">
          <a:extLst>
            <a:ext uri="{FF2B5EF4-FFF2-40B4-BE49-F238E27FC236}">
              <a16:creationId xmlns:a16="http://schemas.microsoft.com/office/drawing/2014/main" id="{27B6E647-8FED-4401-B0FD-EBF8961B7E9A}"/>
            </a:ext>
          </a:extLst>
        </xdr:cNvPr>
        <xdr:cNvCxnSpPr/>
      </xdr:nvCxnSpPr>
      <xdr:spPr>
        <a:xfrm flipV="1">
          <a:off x="9219565" y="579120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76217</xdr:rowOff>
    </xdr:from>
    <xdr:ext cx="469744" cy="259045"/>
    <xdr:sp macro="" textlink="">
      <xdr:nvSpPr>
        <xdr:cNvPr id="101" name="【図書館】&#10;一人当たり面積最小値テキスト">
          <a:extLst>
            <a:ext uri="{FF2B5EF4-FFF2-40B4-BE49-F238E27FC236}">
              <a16:creationId xmlns:a16="http://schemas.microsoft.com/office/drawing/2014/main" id="{C7AA782A-AF76-438D-9A7B-F2834BF898AD}"/>
            </a:ext>
          </a:extLst>
        </xdr:cNvPr>
        <xdr:cNvSpPr txBox="1"/>
      </xdr:nvSpPr>
      <xdr:spPr>
        <a:xfrm>
          <a:off x="9258300" y="694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72390</xdr:rowOff>
    </xdr:from>
    <xdr:to>
      <xdr:col>55</xdr:col>
      <xdr:colOff>88900</xdr:colOff>
      <xdr:row>41</xdr:row>
      <xdr:rowOff>72390</xdr:rowOff>
    </xdr:to>
    <xdr:cxnSp macro="">
      <xdr:nvCxnSpPr>
        <xdr:cNvPr id="102" name="直線コネクタ 101">
          <a:extLst>
            <a:ext uri="{FF2B5EF4-FFF2-40B4-BE49-F238E27FC236}">
              <a16:creationId xmlns:a16="http://schemas.microsoft.com/office/drawing/2014/main" id="{F19E9EFC-A740-4B0F-AF06-14D0F9D7F8D1}"/>
            </a:ext>
          </a:extLst>
        </xdr:cNvPr>
        <xdr:cNvCxnSpPr/>
      </xdr:nvCxnSpPr>
      <xdr:spPr>
        <a:xfrm>
          <a:off x="9154160" y="6945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38117</xdr:rowOff>
    </xdr:from>
    <xdr:ext cx="469744" cy="259045"/>
    <xdr:sp macro="" textlink="">
      <xdr:nvSpPr>
        <xdr:cNvPr id="103" name="【図書館】&#10;一人当たり面積最大値テキスト">
          <a:extLst>
            <a:ext uri="{FF2B5EF4-FFF2-40B4-BE49-F238E27FC236}">
              <a16:creationId xmlns:a16="http://schemas.microsoft.com/office/drawing/2014/main" id="{9AAFF4B3-6036-4A50-82E2-F1FAB6CDBFF5}"/>
            </a:ext>
          </a:extLst>
        </xdr:cNvPr>
        <xdr:cNvSpPr txBox="1"/>
      </xdr:nvSpPr>
      <xdr:spPr>
        <a:xfrm>
          <a:off x="9258300" y="5570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91440</xdr:rowOff>
    </xdr:from>
    <xdr:to>
      <xdr:col>55</xdr:col>
      <xdr:colOff>88900</xdr:colOff>
      <xdr:row>34</xdr:row>
      <xdr:rowOff>91440</xdr:rowOff>
    </xdr:to>
    <xdr:cxnSp macro="">
      <xdr:nvCxnSpPr>
        <xdr:cNvPr id="104" name="直線コネクタ 103">
          <a:extLst>
            <a:ext uri="{FF2B5EF4-FFF2-40B4-BE49-F238E27FC236}">
              <a16:creationId xmlns:a16="http://schemas.microsoft.com/office/drawing/2014/main" id="{1C726DD3-F721-4BA4-B030-19F1D985BA67}"/>
            </a:ext>
          </a:extLst>
        </xdr:cNvPr>
        <xdr:cNvCxnSpPr/>
      </xdr:nvCxnSpPr>
      <xdr:spPr>
        <a:xfrm>
          <a:off x="9154160" y="5791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105427</xdr:rowOff>
    </xdr:from>
    <xdr:ext cx="469744" cy="259045"/>
    <xdr:sp macro="" textlink="">
      <xdr:nvSpPr>
        <xdr:cNvPr id="105" name="【図書館】&#10;一人当たり面積平均値テキスト">
          <a:extLst>
            <a:ext uri="{FF2B5EF4-FFF2-40B4-BE49-F238E27FC236}">
              <a16:creationId xmlns:a16="http://schemas.microsoft.com/office/drawing/2014/main" id="{E0740411-D69F-43A5-A801-5EC24231B134}"/>
            </a:ext>
          </a:extLst>
        </xdr:cNvPr>
        <xdr:cNvSpPr txBox="1"/>
      </xdr:nvSpPr>
      <xdr:spPr>
        <a:xfrm>
          <a:off x="9258300" y="63081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82550</xdr:rowOff>
    </xdr:from>
    <xdr:to>
      <xdr:col>55</xdr:col>
      <xdr:colOff>50800</xdr:colOff>
      <xdr:row>39</xdr:row>
      <xdr:rowOff>12700</xdr:rowOff>
    </xdr:to>
    <xdr:sp macro="" textlink="">
      <xdr:nvSpPr>
        <xdr:cNvPr id="106" name="フローチャート: 判断 105">
          <a:extLst>
            <a:ext uri="{FF2B5EF4-FFF2-40B4-BE49-F238E27FC236}">
              <a16:creationId xmlns:a16="http://schemas.microsoft.com/office/drawing/2014/main" id="{E43E10A9-7677-4B5E-A210-8A0F41A878FF}"/>
            </a:ext>
          </a:extLst>
        </xdr:cNvPr>
        <xdr:cNvSpPr/>
      </xdr:nvSpPr>
      <xdr:spPr>
        <a:xfrm>
          <a:off x="9192260" y="645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21590</xdr:rowOff>
    </xdr:from>
    <xdr:to>
      <xdr:col>50</xdr:col>
      <xdr:colOff>165100</xdr:colOff>
      <xdr:row>39</xdr:row>
      <xdr:rowOff>123190</xdr:rowOff>
    </xdr:to>
    <xdr:sp macro="" textlink="">
      <xdr:nvSpPr>
        <xdr:cNvPr id="107" name="フローチャート: 判断 106">
          <a:extLst>
            <a:ext uri="{FF2B5EF4-FFF2-40B4-BE49-F238E27FC236}">
              <a16:creationId xmlns:a16="http://schemas.microsoft.com/office/drawing/2014/main" id="{E3ECAAA7-4AB6-44C4-A5CC-3BDB87015612}"/>
            </a:ext>
          </a:extLst>
        </xdr:cNvPr>
        <xdr:cNvSpPr/>
      </xdr:nvSpPr>
      <xdr:spPr>
        <a:xfrm>
          <a:off x="84455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132080</xdr:rowOff>
    </xdr:from>
    <xdr:to>
      <xdr:col>46</xdr:col>
      <xdr:colOff>38100</xdr:colOff>
      <xdr:row>38</xdr:row>
      <xdr:rowOff>62230</xdr:rowOff>
    </xdr:to>
    <xdr:sp macro="" textlink="">
      <xdr:nvSpPr>
        <xdr:cNvPr id="108" name="フローチャート: 判断 107">
          <a:extLst>
            <a:ext uri="{FF2B5EF4-FFF2-40B4-BE49-F238E27FC236}">
              <a16:creationId xmlns:a16="http://schemas.microsoft.com/office/drawing/2014/main" id="{B14B6C55-5A36-4916-8D1F-E573AA515474}"/>
            </a:ext>
          </a:extLst>
        </xdr:cNvPr>
        <xdr:cNvSpPr/>
      </xdr:nvSpPr>
      <xdr:spPr>
        <a:xfrm>
          <a:off x="7670800" y="6334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6AC44991-B41D-408D-94B2-F7AE6158EC19}"/>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67FA0A7-D9F2-4EE3-8087-D43334CDAB6F}"/>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DD5FA8B2-F6F5-421C-AD86-04ED7C5BA04A}"/>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F16D67F0-071C-4C7E-B62E-27572865515F}"/>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24F6C82F-3D40-47E8-A330-65A20FDADACE}"/>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132080</xdr:rowOff>
    </xdr:from>
    <xdr:to>
      <xdr:col>55</xdr:col>
      <xdr:colOff>50800</xdr:colOff>
      <xdr:row>41</xdr:row>
      <xdr:rowOff>62230</xdr:rowOff>
    </xdr:to>
    <xdr:sp macro="" textlink="">
      <xdr:nvSpPr>
        <xdr:cNvPr id="114" name="楕円 113">
          <a:extLst>
            <a:ext uri="{FF2B5EF4-FFF2-40B4-BE49-F238E27FC236}">
              <a16:creationId xmlns:a16="http://schemas.microsoft.com/office/drawing/2014/main" id="{AD85371E-4117-4A65-85D6-252C40A4DF6B}"/>
            </a:ext>
          </a:extLst>
        </xdr:cNvPr>
        <xdr:cNvSpPr/>
      </xdr:nvSpPr>
      <xdr:spPr>
        <a:xfrm>
          <a:off x="9192260" y="683768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47007</xdr:rowOff>
    </xdr:from>
    <xdr:ext cx="469744" cy="259045"/>
    <xdr:sp macro="" textlink="">
      <xdr:nvSpPr>
        <xdr:cNvPr id="115" name="【図書館】&#10;一人当たり面積該当値テキスト">
          <a:extLst>
            <a:ext uri="{FF2B5EF4-FFF2-40B4-BE49-F238E27FC236}">
              <a16:creationId xmlns:a16="http://schemas.microsoft.com/office/drawing/2014/main" id="{FA872184-F2DC-4C3E-BD56-13221B5B0B38}"/>
            </a:ext>
          </a:extLst>
        </xdr:cNvPr>
        <xdr:cNvSpPr txBox="1"/>
      </xdr:nvSpPr>
      <xdr:spPr>
        <a:xfrm>
          <a:off x="9258300" y="6752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135890</xdr:rowOff>
    </xdr:from>
    <xdr:to>
      <xdr:col>50</xdr:col>
      <xdr:colOff>165100</xdr:colOff>
      <xdr:row>41</xdr:row>
      <xdr:rowOff>66040</xdr:rowOff>
    </xdr:to>
    <xdr:sp macro="" textlink="">
      <xdr:nvSpPr>
        <xdr:cNvPr id="116" name="楕円 115">
          <a:extLst>
            <a:ext uri="{FF2B5EF4-FFF2-40B4-BE49-F238E27FC236}">
              <a16:creationId xmlns:a16="http://schemas.microsoft.com/office/drawing/2014/main" id="{A8CA2433-72A9-43C4-8611-906932254D9F}"/>
            </a:ext>
          </a:extLst>
        </xdr:cNvPr>
        <xdr:cNvSpPr/>
      </xdr:nvSpPr>
      <xdr:spPr>
        <a:xfrm>
          <a:off x="8445500" y="68414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11430</xdr:rowOff>
    </xdr:from>
    <xdr:to>
      <xdr:col>55</xdr:col>
      <xdr:colOff>0</xdr:colOff>
      <xdr:row>41</xdr:row>
      <xdr:rowOff>15240</xdr:rowOff>
    </xdr:to>
    <xdr:cxnSp macro="">
      <xdr:nvCxnSpPr>
        <xdr:cNvPr id="117" name="直線コネクタ 116">
          <a:extLst>
            <a:ext uri="{FF2B5EF4-FFF2-40B4-BE49-F238E27FC236}">
              <a16:creationId xmlns:a16="http://schemas.microsoft.com/office/drawing/2014/main" id="{C8CAF8A4-7FBF-4A97-B03A-2ECB0C740750}"/>
            </a:ext>
          </a:extLst>
        </xdr:cNvPr>
        <xdr:cNvCxnSpPr/>
      </xdr:nvCxnSpPr>
      <xdr:spPr>
        <a:xfrm flipV="1">
          <a:off x="8496300" y="688467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143510</xdr:rowOff>
    </xdr:from>
    <xdr:to>
      <xdr:col>46</xdr:col>
      <xdr:colOff>38100</xdr:colOff>
      <xdr:row>41</xdr:row>
      <xdr:rowOff>73660</xdr:rowOff>
    </xdr:to>
    <xdr:sp macro="" textlink="">
      <xdr:nvSpPr>
        <xdr:cNvPr id="118" name="楕円 117">
          <a:extLst>
            <a:ext uri="{FF2B5EF4-FFF2-40B4-BE49-F238E27FC236}">
              <a16:creationId xmlns:a16="http://schemas.microsoft.com/office/drawing/2014/main" id="{5131A054-1061-494E-A735-5FA2C8641D8E}"/>
            </a:ext>
          </a:extLst>
        </xdr:cNvPr>
        <xdr:cNvSpPr/>
      </xdr:nvSpPr>
      <xdr:spPr>
        <a:xfrm>
          <a:off x="7670800" y="684911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15240</xdr:rowOff>
    </xdr:from>
    <xdr:to>
      <xdr:col>50</xdr:col>
      <xdr:colOff>114300</xdr:colOff>
      <xdr:row>41</xdr:row>
      <xdr:rowOff>22860</xdr:rowOff>
    </xdr:to>
    <xdr:cxnSp macro="">
      <xdr:nvCxnSpPr>
        <xdr:cNvPr id="119" name="直線コネクタ 118">
          <a:extLst>
            <a:ext uri="{FF2B5EF4-FFF2-40B4-BE49-F238E27FC236}">
              <a16:creationId xmlns:a16="http://schemas.microsoft.com/office/drawing/2014/main" id="{38B47AA1-EB28-438B-8C59-89C71B083201}"/>
            </a:ext>
          </a:extLst>
        </xdr:cNvPr>
        <xdr:cNvCxnSpPr/>
      </xdr:nvCxnSpPr>
      <xdr:spPr>
        <a:xfrm flipV="1">
          <a:off x="7713980" y="6888480"/>
          <a:ext cx="78232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139717</xdr:rowOff>
    </xdr:from>
    <xdr:ext cx="469744" cy="259045"/>
    <xdr:sp macro="" textlink="">
      <xdr:nvSpPr>
        <xdr:cNvPr id="120" name="n_1aveValue【図書館】&#10;一人当たり面積">
          <a:extLst>
            <a:ext uri="{FF2B5EF4-FFF2-40B4-BE49-F238E27FC236}">
              <a16:creationId xmlns:a16="http://schemas.microsoft.com/office/drawing/2014/main" id="{3441899F-6C9B-436D-990E-3F7C142FF952}"/>
            </a:ext>
          </a:extLst>
        </xdr:cNvPr>
        <xdr:cNvSpPr txBox="1"/>
      </xdr:nvSpPr>
      <xdr:spPr>
        <a:xfrm>
          <a:off x="8271587" y="6342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78757</xdr:rowOff>
    </xdr:from>
    <xdr:ext cx="469744" cy="259045"/>
    <xdr:sp macro="" textlink="">
      <xdr:nvSpPr>
        <xdr:cNvPr id="121" name="n_2aveValue【図書館】&#10;一人当たり面積">
          <a:extLst>
            <a:ext uri="{FF2B5EF4-FFF2-40B4-BE49-F238E27FC236}">
              <a16:creationId xmlns:a16="http://schemas.microsoft.com/office/drawing/2014/main" id="{52CD0E2B-011F-452F-ABF1-077166B8BF02}"/>
            </a:ext>
          </a:extLst>
        </xdr:cNvPr>
        <xdr:cNvSpPr txBox="1"/>
      </xdr:nvSpPr>
      <xdr:spPr>
        <a:xfrm>
          <a:off x="7509587" y="6113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57167</xdr:rowOff>
    </xdr:from>
    <xdr:ext cx="469744" cy="259045"/>
    <xdr:sp macro="" textlink="">
      <xdr:nvSpPr>
        <xdr:cNvPr id="122" name="n_1mainValue【図書館】&#10;一人当たり面積">
          <a:extLst>
            <a:ext uri="{FF2B5EF4-FFF2-40B4-BE49-F238E27FC236}">
              <a16:creationId xmlns:a16="http://schemas.microsoft.com/office/drawing/2014/main" id="{ED511095-6D7D-4B3F-B76C-A73BEDB5B41E}"/>
            </a:ext>
          </a:extLst>
        </xdr:cNvPr>
        <xdr:cNvSpPr txBox="1"/>
      </xdr:nvSpPr>
      <xdr:spPr>
        <a:xfrm>
          <a:off x="8271587" y="693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64787</xdr:rowOff>
    </xdr:from>
    <xdr:ext cx="469744" cy="259045"/>
    <xdr:sp macro="" textlink="">
      <xdr:nvSpPr>
        <xdr:cNvPr id="123" name="n_2mainValue【図書館】&#10;一人当たり面積">
          <a:extLst>
            <a:ext uri="{FF2B5EF4-FFF2-40B4-BE49-F238E27FC236}">
              <a16:creationId xmlns:a16="http://schemas.microsoft.com/office/drawing/2014/main" id="{F41E79E4-FED4-470A-BFAF-8E9E989C74D3}"/>
            </a:ext>
          </a:extLst>
        </xdr:cNvPr>
        <xdr:cNvSpPr txBox="1"/>
      </xdr:nvSpPr>
      <xdr:spPr>
        <a:xfrm>
          <a:off x="750958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4" name="正方形/長方形 123">
          <a:extLst>
            <a:ext uri="{FF2B5EF4-FFF2-40B4-BE49-F238E27FC236}">
              <a16:creationId xmlns:a16="http://schemas.microsoft.com/office/drawing/2014/main" id="{6B024AB4-7C3B-4397-B6AC-3E5585FBB70C}"/>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5" name="正方形/長方形 124">
          <a:extLst>
            <a:ext uri="{FF2B5EF4-FFF2-40B4-BE49-F238E27FC236}">
              <a16:creationId xmlns:a16="http://schemas.microsoft.com/office/drawing/2014/main" id="{9BFA868C-3B0B-431D-AC99-EAF8D1E80577}"/>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6" name="正方形/長方形 125">
          <a:extLst>
            <a:ext uri="{FF2B5EF4-FFF2-40B4-BE49-F238E27FC236}">
              <a16:creationId xmlns:a16="http://schemas.microsoft.com/office/drawing/2014/main" id="{80DA0DD5-1916-40D2-8620-B703E6EC0586}"/>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7" name="正方形/長方形 126">
          <a:extLst>
            <a:ext uri="{FF2B5EF4-FFF2-40B4-BE49-F238E27FC236}">
              <a16:creationId xmlns:a16="http://schemas.microsoft.com/office/drawing/2014/main" id="{649393A6-8F21-4804-8FE8-A1A0B9CDC78E}"/>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8" name="正方形/長方形 127">
          <a:extLst>
            <a:ext uri="{FF2B5EF4-FFF2-40B4-BE49-F238E27FC236}">
              <a16:creationId xmlns:a16="http://schemas.microsoft.com/office/drawing/2014/main" id="{6054CEB3-B36D-4BF8-A793-BE1F8796E77C}"/>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9" name="正方形/長方形 128">
          <a:extLst>
            <a:ext uri="{FF2B5EF4-FFF2-40B4-BE49-F238E27FC236}">
              <a16:creationId xmlns:a16="http://schemas.microsoft.com/office/drawing/2014/main" id="{368A1C72-59CC-4BE5-9237-FCE95C779CD3}"/>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0" name="正方形/長方形 129">
          <a:extLst>
            <a:ext uri="{FF2B5EF4-FFF2-40B4-BE49-F238E27FC236}">
              <a16:creationId xmlns:a16="http://schemas.microsoft.com/office/drawing/2014/main" id="{B4B17F05-EBAC-4678-AEC9-469C97F1F473}"/>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1" name="正方形/長方形 130">
          <a:extLst>
            <a:ext uri="{FF2B5EF4-FFF2-40B4-BE49-F238E27FC236}">
              <a16:creationId xmlns:a16="http://schemas.microsoft.com/office/drawing/2014/main" id="{21395195-46B2-43EC-8180-BECB1F9D05CF}"/>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2" name="テキスト ボックス 131">
          <a:extLst>
            <a:ext uri="{FF2B5EF4-FFF2-40B4-BE49-F238E27FC236}">
              <a16:creationId xmlns:a16="http://schemas.microsoft.com/office/drawing/2014/main" id="{2F6FDC78-1B72-49A5-90A9-0F150720E2D1}"/>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3" name="直線コネクタ 132">
          <a:extLst>
            <a:ext uri="{FF2B5EF4-FFF2-40B4-BE49-F238E27FC236}">
              <a16:creationId xmlns:a16="http://schemas.microsoft.com/office/drawing/2014/main" id="{3A2B808E-803D-42D5-90BA-AA93672F3759}"/>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4" name="テキスト ボックス 133">
          <a:extLst>
            <a:ext uri="{FF2B5EF4-FFF2-40B4-BE49-F238E27FC236}">
              <a16:creationId xmlns:a16="http://schemas.microsoft.com/office/drawing/2014/main" id="{6DB5C345-973A-4B5C-8BA7-452DAF03C788}"/>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5" name="直線コネクタ 134">
          <a:extLst>
            <a:ext uri="{FF2B5EF4-FFF2-40B4-BE49-F238E27FC236}">
              <a16:creationId xmlns:a16="http://schemas.microsoft.com/office/drawing/2014/main" id="{5A59F077-7093-4BA1-AB64-B7C6929B3AA0}"/>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6" name="テキスト ボックス 135">
          <a:extLst>
            <a:ext uri="{FF2B5EF4-FFF2-40B4-BE49-F238E27FC236}">
              <a16:creationId xmlns:a16="http://schemas.microsoft.com/office/drawing/2014/main" id="{AAEDB34C-1AAB-4980-964D-4786222E779C}"/>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7" name="直線コネクタ 136">
          <a:extLst>
            <a:ext uri="{FF2B5EF4-FFF2-40B4-BE49-F238E27FC236}">
              <a16:creationId xmlns:a16="http://schemas.microsoft.com/office/drawing/2014/main" id="{45E285B2-036B-4468-8918-EF49E77E8E26}"/>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8" name="テキスト ボックス 137">
          <a:extLst>
            <a:ext uri="{FF2B5EF4-FFF2-40B4-BE49-F238E27FC236}">
              <a16:creationId xmlns:a16="http://schemas.microsoft.com/office/drawing/2014/main" id="{5E21CCA5-9374-4105-AAFD-4C6351AA0EB4}"/>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9" name="直線コネクタ 138">
          <a:extLst>
            <a:ext uri="{FF2B5EF4-FFF2-40B4-BE49-F238E27FC236}">
              <a16:creationId xmlns:a16="http://schemas.microsoft.com/office/drawing/2014/main" id="{99ADD5F0-6050-4300-B410-E8C7A959DD71}"/>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0" name="テキスト ボックス 139">
          <a:extLst>
            <a:ext uri="{FF2B5EF4-FFF2-40B4-BE49-F238E27FC236}">
              <a16:creationId xmlns:a16="http://schemas.microsoft.com/office/drawing/2014/main" id="{30390E1E-A22C-4642-B55A-89C4172AE3AC}"/>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1" name="直線コネクタ 140">
          <a:extLst>
            <a:ext uri="{FF2B5EF4-FFF2-40B4-BE49-F238E27FC236}">
              <a16:creationId xmlns:a16="http://schemas.microsoft.com/office/drawing/2014/main" id="{2459627B-335E-4958-9C77-69117A77BFD7}"/>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2" name="テキスト ボックス 141">
          <a:extLst>
            <a:ext uri="{FF2B5EF4-FFF2-40B4-BE49-F238E27FC236}">
              <a16:creationId xmlns:a16="http://schemas.microsoft.com/office/drawing/2014/main" id="{6924A988-7391-475B-A6AB-D4751A7C6DE6}"/>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3" name="直線コネクタ 142">
          <a:extLst>
            <a:ext uri="{FF2B5EF4-FFF2-40B4-BE49-F238E27FC236}">
              <a16:creationId xmlns:a16="http://schemas.microsoft.com/office/drawing/2014/main" id="{C9FA2B17-A462-4377-9F92-CC03AAC9058F}"/>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4" name="テキスト ボックス 143">
          <a:extLst>
            <a:ext uri="{FF2B5EF4-FFF2-40B4-BE49-F238E27FC236}">
              <a16:creationId xmlns:a16="http://schemas.microsoft.com/office/drawing/2014/main" id="{B2AB54F3-5A68-40C4-9FA5-6AEFF9220303}"/>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5" name="直線コネクタ 144">
          <a:extLst>
            <a:ext uri="{FF2B5EF4-FFF2-40B4-BE49-F238E27FC236}">
              <a16:creationId xmlns:a16="http://schemas.microsoft.com/office/drawing/2014/main" id="{310D667A-854D-4F40-8306-C4D374B9192C}"/>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6" name="テキスト ボックス 145">
          <a:extLst>
            <a:ext uri="{FF2B5EF4-FFF2-40B4-BE49-F238E27FC236}">
              <a16:creationId xmlns:a16="http://schemas.microsoft.com/office/drawing/2014/main" id="{110129BF-2047-42F5-BDD0-A1F5E31D3FDE}"/>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7" name="【体育館・プール】&#10;有形固定資産減価償却率グラフ枠">
          <a:extLst>
            <a:ext uri="{FF2B5EF4-FFF2-40B4-BE49-F238E27FC236}">
              <a16:creationId xmlns:a16="http://schemas.microsoft.com/office/drawing/2014/main" id="{4E8DCD58-66CE-43BA-85E3-C570FC36F10D}"/>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15240</xdr:rowOff>
    </xdr:from>
    <xdr:to>
      <xdr:col>24</xdr:col>
      <xdr:colOff>62865</xdr:colOff>
      <xdr:row>63</xdr:row>
      <xdr:rowOff>95250</xdr:rowOff>
    </xdr:to>
    <xdr:cxnSp macro="">
      <xdr:nvCxnSpPr>
        <xdr:cNvPr id="148" name="直線コネクタ 147">
          <a:extLst>
            <a:ext uri="{FF2B5EF4-FFF2-40B4-BE49-F238E27FC236}">
              <a16:creationId xmlns:a16="http://schemas.microsoft.com/office/drawing/2014/main" id="{4D466BBA-B3DE-478A-ABA9-3AB593F43D7E}"/>
            </a:ext>
          </a:extLst>
        </xdr:cNvPr>
        <xdr:cNvCxnSpPr/>
      </xdr:nvCxnSpPr>
      <xdr:spPr>
        <a:xfrm flipV="1">
          <a:off x="4086225" y="9403080"/>
          <a:ext cx="0" cy="12534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9" name="【体育館・プール】&#10;有形固定資産減価償却率最小値テキスト">
          <a:extLst>
            <a:ext uri="{FF2B5EF4-FFF2-40B4-BE49-F238E27FC236}">
              <a16:creationId xmlns:a16="http://schemas.microsoft.com/office/drawing/2014/main" id="{1598AE6B-1628-4DD4-B9D3-F5C8401114B8}"/>
            </a:ext>
          </a:extLst>
        </xdr:cNvPr>
        <xdr:cNvSpPr txBox="1"/>
      </xdr:nvSpPr>
      <xdr:spPr>
        <a:xfrm>
          <a:off x="412496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50" name="直線コネクタ 149">
          <a:extLst>
            <a:ext uri="{FF2B5EF4-FFF2-40B4-BE49-F238E27FC236}">
              <a16:creationId xmlns:a16="http://schemas.microsoft.com/office/drawing/2014/main" id="{FDB3FC32-E74D-498C-AB31-CBBDE22F55BC}"/>
            </a:ext>
          </a:extLst>
        </xdr:cNvPr>
        <xdr:cNvCxnSpPr/>
      </xdr:nvCxnSpPr>
      <xdr:spPr>
        <a:xfrm>
          <a:off x="4020820" y="10656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133367</xdr:rowOff>
    </xdr:from>
    <xdr:ext cx="405111" cy="259045"/>
    <xdr:sp macro="" textlink="">
      <xdr:nvSpPr>
        <xdr:cNvPr id="151" name="【体育館・プール】&#10;有形固定資産減価償却率最大値テキスト">
          <a:extLst>
            <a:ext uri="{FF2B5EF4-FFF2-40B4-BE49-F238E27FC236}">
              <a16:creationId xmlns:a16="http://schemas.microsoft.com/office/drawing/2014/main" id="{0E54C23F-C2B2-495C-8040-FF56D3A78489}"/>
            </a:ext>
          </a:extLst>
        </xdr:cNvPr>
        <xdr:cNvSpPr txBox="1"/>
      </xdr:nvSpPr>
      <xdr:spPr>
        <a:xfrm>
          <a:off x="4124960" y="9185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15240</xdr:rowOff>
    </xdr:from>
    <xdr:to>
      <xdr:col>24</xdr:col>
      <xdr:colOff>152400</xdr:colOff>
      <xdr:row>56</xdr:row>
      <xdr:rowOff>15240</xdr:rowOff>
    </xdr:to>
    <xdr:cxnSp macro="">
      <xdr:nvCxnSpPr>
        <xdr:cNvPr id="152" name="直線コネクタ 151">
          <a:extLst>
            <a:ext uri="{FF2B5EF4-FFF2-40B4-BE49-F238E27FC236}">
              <a16:creationId xmlns:a16="http://schemas.microsoft.com/office/drawing/2014/main" id="{D6F3ADF4-4EAF-4903-8664-6D9335C38AE5}"/>
            </a:ext>
          </a:extLst>
        </xdr:cNvPr>
        <xdr:cNvCxnSpPr/>
      </xdr:nvCxnSpPr>
      <xdr:spPr>
        <a:xfrm>
          <a:off x="4020820" y="94030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146702</xdr:rowOff>
    </xdr:from>
    <xdr:ext cx="405111" cy="259045"/>
    <xdr:sp macro="" textlink="">
      <xdr:nvSpPr>
        <xdr:cNvPr id="153" name="【体育館・プール】&#10;有形固定資産減価償却率平均値テキスト">
          <a:extLst>
            <a:ext uri="{FF2B5EF4-FFF2-40B4-BE49-F238E27FC236}">
              <a16:creationId xmlns:a16="http://schemas.microsoft.com/office/drawing/2014/main" id="{E1A07334-1BA7-41C3-A27D-9D797FC9AF3E}"/>
            </a:ext>
          </a:extLst>
        </xdr:cNvPr>
        <xdr:cNvSpPr txBox="1"/>
      </xdr:nvSpPr>
      <xdr:spPr>
        <a:xfrm>
          <a:off x="4124960" y="98698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54" name="フローチャート: 判断 153">
          <a:extLst>
            <a:ext uri="{FF2B5EF4-FFF2-40B4-BE49-F238E27FC236}">
              <a16:creationId xmlns:a16="http://schemas.microsoft.com/office/drawing/2014/main" id="{E63EE320-3F95-4063-9ACD-E62C295C5AC0}"/>
            </a:ext>
          </a:extLst>
        </xdr:cNvPr>
        <xdr:cNvSpPr/>
      </xdr:nvSpPr>
      <xdr:spPr>
        <a:xfrm>
          <a:off x="4036060" y="98913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88265</xdr:rowOff>
    </xdr:from>
    <xdr:to>
      <xdr:col>20</xdr:col>
      <xdr:colOff>38100</xdr:colOff>
      <xdr:row>60</xdr:row>
      <xdr:rowOff>18415</xdr:rowOff>
    </xdr:to>
    <xdr:sp macro="" textlink="">
      <xdr:nvSpPr>
        <xdr:cNvPr id="155" name="フローチャート: 判断 154">
          <a:extLst>
            <a:ext uri="{FF2B5EF4-FFF2-40B4-BE49-F238E27FC236}">
              <a16:creationId xmlns:a16="http://schemas.microsoft.com/office/drawing/2014/main" id="{74AC3895-EB85-425F-88C5-01FA03FA3AE1}"/>
            </a:ext>
          </a:extLst>
        </xdr:cNvPr>
        <xdr:cNvSpPr/>
      </xdr:nvSpPr>
      <xdr:spPr>
        <a:xfrm>
          <a:off x="3312160" y="99790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61595</xdr:rowOff>
    </xdr:from>
    <xdr:to>
      <xdr:col>15</xdr:col>
      <xdr:colOff>101600</xdr:colOff>
      <xdr:row>60</xdr:row>
      <xdr:rowOff>163195</xdr:rowOff>
    </xdr:to>
    <xdr:sp macro="" textlink="">
      <xdr:nvSpPr>
        <xdr:cNvPr id="156" name="フローチャート: 判断 155">
          <a:extLst>
            <a:ext uri="{FF2B5EF4-FFF2-40B4-BE49-F238E27FC236}">
              <a16:creationId xmlns:a16="http://schemas.microsoft.com/office/drawing/2014/main" id="{A1523374-A1E2-4CA2-B3E8-BAEFF64C7CDC}"/>
            </a:ext>
          </a:extLst>
        </xdr:cNvPr>
        <xdr:cNvSpPr/>
      </xdr:nvSpPr>
      <xdr:spPr>
        <a:xfrm>
          <a:off x="2514600" y="1011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6D1D27F5-902E-436C-BC8E-A601494011F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DCB1C190-C938-48B7-93A0-8FCAC16CC410}"/>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92134092-FEDD-4FD1-809B-BD2C621C9D91}"/>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56159901-242B-4D3C-BFC8-DBABC3BF9B75}"/>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C04BE041-3F4C-45F9-B97A-5985E92AF0E9}"/>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139700</xdr:rowOff>
    </xdr:from>
    <xdr:to>
      <xdr:col>24</xdr:col>
      <xdr:colOff>114300</xdr:colOff>
      <xdr:row>58</xdr:row>
      <xdr:rowOff>69850</xdr:rowOff>
    </xdr:to>
    <xdr:sp macro="" textlink="">
      <xdr:nvSpPr>
        <xdr:cNvPr id="162" name="楕円 161">
          <a:extLst>
            <a:ext uri="{FF2B5EF4-FFF2-40B4-BE49-F238E27FC236}">
              <a16:creationId xmlns:a16="http://schemas.microsoft.com/office/drawing/2014/main" id="{13D09E73-4B5B-4F8F-90A3-2B353A0559F1}"/>
            </a:ext>
          </a:extLst>
        </xdr:cNvPr>
        <xdr:cNvSpPr/>
      </xdr:nvSpPr>
      <xdr:spPr>
        <a:xfrm>
          <a:off x="4036060" y="96951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162577</xdr:rowOff>
    </xdr:from>
    <xdr:ext cx="405111" cy="259045"/>
    <xdr:sp macro="" textlink="">
      <xdr:nvSpPr>
        <xdr:cNvPr id="163" name="【体育館・プール】&#10;有形固定資産減価償却率該当値テキスト">
          <a:extLst>
            <a:ext uri="{FF2B5EF4-FFF2-40B4-BE49-F238E27FC236}">
              <a16:creationId xmlns:a16="http://schemas.microsoft.com/office/drawing/2014/main" id="{16AD6E6A-4BFE-40E5-AC4E-C77024ABFECA}"/>
            </a:ext>
          </a:extLst>
        </xdr:cNvPr>
        <xdr:cNvSpPr txBox="1"/>
      </xdr:nvSpPr>
      <xdr:spPr>
        <a:xfrm>
          <a:off x="4124960"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10160</xdr:rowOff>
    </xdr:from>
    <xdr:to>
      <xdr:col>20</xdr:col>
      <xdr:colOff>38100</xdr:colOff>
      <xdr:row>58</xdr:row>
      <xdr:rowOff>111760</xdr:rowOff>
    </xdr:to>
    <xdr:sp macro="" textlink="">
      <xdr:nvSpPr>
        <xdr:cNvPr id="164" name="楕円 163">
          <a:extLst>
            <a:ext uri="{FF2B5EF4-FFF2-40B4-BE49-F238E27FC236}">
              <a16:creationId xmlns:a16="http://schemas.microsoft.com/office/drawing/2014/main" id="{54E8AAD3-AAC3-4D20-BE48-490D4C34DFD0}"/>
            </a:ext>
          </a:extLst>
        </xdr:cNvPr>
        <xdr:cNvSpPr/>
      </xdr:nvSpPr>
      <xdr:spPr>
        <a:xfrm>
          <a:off x="3312160" y="97332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19050</xdr:rowOff>
    </xdr:from>
    <xdr:to>
      <xdr:col>24</xdr:col>
      <xdr:colOff>63500</xdr:colOff>
      <xdr:row>58</xdr:row>
      <xdr:rowOff>60960</xdr:rowOff>
    </xdr:to>
    <xdr:cxnSp macro="">
      <xdr:nvCxnSpPr>
        <xdr:cNvPr id="165" name="直線コネクタ 164">
          <a:extLst>
            <a:ext uri="{FF2B5EF4-FFF2-40B4-BE49-F238E27FC236}">
              <a16:creationId xmlns:a16="http://schemas.microsoft.com/office/drawing/2014/main" id="{058D23EF-0612-4C90-9C06-AB597787FC9A}"/>
            </a:ext>
          </a:extLst>
        </xdr:cNvPr>
        <xdr:cNvCxnSpPr/>
      </xdr:nvCxnSpPr>
      <xdr:spPr>
        <a:xfrm flipV="1">
          <a:off x="3355340" y="9742170"/>
          <a:ext cx="73152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52070</xdr:rowOff>
    </xdr:from>
    <xdr:to>
      <xdr:col>15</xdr:col>
      <xdr:colOff>101600</xdr:colOff>
      <xdr:row>58</xdr:row>
      <xdr:rowOff>153670</xdr:rowOff>
    </xdr:to>
    <xdr:sp macro="" textlink="">
      <xdr:nvSpPr>
        <xdr:cNvPr id="166" name="楕円 165">
          <a:extLst>
            <a:ext uri="{FF2B5EF4-FFF2-40B4-BE49-F238E27FC236}">
              <a16:creationId xmlns:a16="http://schemas.microsoft.com/office/drawing/2014/main" id="{6A5ECC10-6C80-46BB-BD54-D2D41165443E}"/>
            </a:ext>
          </a:extLst>
        </xdr:cNvPr>
        <xdr:cNvSpPr/>
      </xdr:nvSpPr>
      <xdr:spPr>
        <a:xfrm>
          <a:off x="25146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60960</xdr:rowOff>
    </xdr:from>
    <xdr:to>
      <xdr:col>19</xdr:col>
      <xdr:colOff>177800</xdr:colOff>
      <xdr:row>58</xdr:row>
      <xdr:rowOff>102870</xdr:rowOff>
    </xdr:to>
    <xdr:cxnSp macro="">
      <xdr:nvCxnSpPr>
        <xdr:cNvPr id="167" name="直線コネクタ 166">
          <a:extLst>
            <a:ext uri="{FF2B5EF4-FFF2-40B4-BE49-F238E27FC236}">
              <a16:creationId xmlns:a16="http://schemas.microsoft.com/office/drawing/2014/main" id="{65FDE89B-1119-4E6E-9A34-32DA82B34635}"/>
            </a:ext>
          </a:extLst>
        </xdr:cNvPr>
        <xdr:cNvCxnSpPr/>
      </xdr:nvCxnSpPr>
      <xdr:spPr>
        <a:xfrm flipV="1">
          <a:off x="2565400" y="9784080"/>
          <a:ext cx="78994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9542</xdr:rowOff>
    </xdr:from>
    <xdr:ext cx="405111" cy="259045"/>
    <xdr:sp macro="" textlink="">
      <xdr:nvSpPr>
        <xdr:cNvPr id="168" name="n_1aveValue【体育館・プール】&#10;有形固定資産減価償却率">
          <a:extLst>
            <a:ext uri="{FF2B5EF4-FFF2-40B4-BE49-F238E27FC236}">
              <a16:creationId xmlns:a16="http://schemas.microsoft.com/office/drawing/2014/main" id="{E0A02293-6996-477C-A838-7931F5721F8F}"/>
            </a:ext>
          </a:extLst>
        </xdr:cNvPr>
        <xdr:cNvSpPr txBox="1"/>
      </xdr:nvSpPr>
      <xdr:spPr>
        <a:xfrm>
          <a:off x="3170564" y="10067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154322</xdr:rowOff>
    </xdr:from>
    <xdr:ext cx="405111" cy="259045"/>
    <xdr:sp macro="" textlink="">
      <xdr:nvSpPr>
        <xdr:cNvPr id="169" name="n_2aveValue【体育館・プール】&#10;有形固定資産減価償却率">
          <a:extLst>
            <a:ext uri="{FF2B5EF4-FFF2-40B4-BE49-F238E27FC236}">
              <a16:creationId xmlns:a16="http://schemas.microsoft.com/office/drawing/2014/main" id="{1A48491F-9914-494C-A142-6309EB722D8D}"/>
            </a:ext>
          </a:extLst>
        </xdr:cNvPr>
        <xdr:cNvSpPr txBox="1"/>
      </xdr:nvSpPr>
      <xdr:spPr>
        <a:xfrm>
          <a:off x="2385704" y="10212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128287</xdr:rowOff>
    </xdr:from>
    <xdr:ext cx="405111" cy="259045"/>
    <xdr:sp macro="" textlink="">
      <xdr:nvSpPr>
        <xdr:cNvPr id="170" name="n_1mainValue【体育館・プール】&#10;有形固定資産減価償却率">
          <a:extLst>
            <a:ext uri="{FF2B5EF4-FFF2-40B4-BE49-F238E27FC236}">
              <a16:creationId xmlns:a16="http://schemas.microsoft.com/office/drawing/2014/main" id="{2C369A88-8498-464B-9E75-28DBDCEFF232}"/>
            </a:ext>
          </a:extLst>
        </xdr:cNvPr>
        <xdr:cNvSpPr txBox="1"/>
      </xdr:nvSpPr>
      <xdr:spPr>
        <a:xfrm>
          <a:off x="3170564" y="951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170197</xdr:rowOff>
    </xdr:from>
    <xdr:ext cx="405111" cy="259045"/>
    <xdr:sp macro="" textlink="">
      <xdr:nvSpPr>
        <xdr:cNvPr id="171" name="n_2mainValue【体育館・プール】&#10;有形固定資産減価償却率">
          <a:extLst>
            <a:ext uri="{FF2B5EF4-FFF2-40B4-BE49-F238E27FC236}">
              <a16:creationId xmlns:a16="http://schemas.microsoft.com/office/drawing/2014/main" id="{A247E8D2-02CF-438E-A3F6-721B528DDA9D}"/>
            </a:ext>
          </a:extLst>
        </xdr:cNvPr>
        <xdr:cNvSpPr txBox="1"/>
      </xdr:nvSpPr>
      <xdr:spPr>
        <a:xfrm>
          <a:off x="2385704" y="955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2" name="正方形/長方形 171">
          <a:extLst>
            <a:ext uri="{FF2B5EF4-FFF2-40B4-BE49-F238E27FC236}">
              <a16:creationId xmlns:a16="http://schemas.microsoft.com/office/drawing/2014/main" id="{725C6F03-36FD-437B-BFEE-74781BD61E8E}"/>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3" name="正方形/長方形 172">
          <a:extLst>
            <a:ext uri="{FF2B5EF4-FFF2-40B4-BE49-F238E27FC236}">
              <a16:creationId xmlns:a16="http://schemas.microsoft.com/office/drawing/2014/main" id="{542A0BE3-A567-4540-8561-7B33C9903210}"/>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4" name="正方形/長方形 173">
          <a:extLst>
            <a:ext uri="{FF2B5EF4-FFF2-40B4-BE49-F238E27FC236}">
              <a16:creationId xmlns:a16="http://schemas.microsoft.com/office/drawing/2014/main" id="{409EC524-E11A-4E27-866F-86E3DFC852A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5" name="正方形/長方形 174">
          <a:extLst>
            <a:ext uri="{FF2B5EF4-FFF2-40B4-BE49-F238E27FC236}">
              <a16:creationId xmlns:a16="http://schemas.microsoft.com/office/drawing/2014/main" id="{F6CADD1C-9250-4BBF-B576-9551AF9C1ACB}"/>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6" name="正方形/長方形 175">
          <a:extLst>
            <a:ext uri="{FF2B5EF4-FFF2-40B4-BE49-F238E27FC236}">
              <a16:creationId xmlns:a16="http://schemas.microsoft.com/office/drawing/2014/main" id="{235232E3-8EC6-47AF-A77D-34DEB8650257}"/>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7" name="正方形/長方形 176">
          <a:extLst>
            <a:ext uri="{FF2B5EF4-FFF2-40B4-BE49-F238E27FC236}">
              <a16:creationId xmlns:a16="http://schemas.microsoft.com/office/drawing/2014/main" id="{BEDF1AC1-3DE7-4D6D-9BA3-505D97FAA519}"/>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8" name="正方形/長方形 177">
          <a:extLst>
            <a:ext uri="{FF2B5EF4-FFF2-40B4-BE49-F238E27FC236}">
              <a16:creationId xmlns:a16="http://schemas.microsoft.com/office/drawing/2014/main" id="{02DB740F-9DA3-42B3-8629-9BAE07399B43}"/>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9" name="正方形/長方形 178">
          <a:extLst>
            <a:ext uri="{FF2B5EF4-FFF2-40B4-BE49-F238E27FC236}">
              <a16:creationId xmlns:a16="http://schemas.microsoft.com/office/drawing/2014/main" id="{514E7C9D-3189-430C-B563-F88D3CECB11D}"/>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0" name="テキスト ボックス 179">
          <a:extLst>
            <a:ext uri="{FF2B5EF4-FFF2-40B4-BE49-F238E27FC236}">
              <a16:creationId xmlns:a16="http://schemas.microsoft.com/office/drawing/2014/main" id="{30EA46C8-6600-4196-807A-67A111D39A0E}"/>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1" name="直線コネクタ 180">
          <a:extLst>
            <a:ext uri="{FF2B5EF4-FFF2-40B4-BE49-F238E27FC236}">
              <a16:creationId xmlns:a16="http://schemas.microsoft.com/office/drawing/2014/main" id="{5DFF0597-2116-4A0A-9AE6-7C1697301D7A}"/>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2" name="直線コネクタ 181">
          <a:extLst>
            <a:ext uri="{FF2B5EF4-FFF2-40B4-BE49-F238E27FC236}">
              <a16:creationId xmlns:a16="http://schemas.microsoft.com/office/drawing/2014/main" id="{39E84D9C-F799-40B3-90EA-E7A63F67D2A0}"/>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3" name="テキスト ボックス 182">
          <a:extLst>
            <a:ext uri="{FF2B5EF4-FFF2-40B4-BE49-F238E27FC236}">
              <a16:creationId xmlns:a16="http://schemas.microsoft.com/office/drawing/2014/main" id="{E2621D69-93E7-489D-AEE5-E23FE5ABD49E}"/>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4" name="直線コネクタ 183">
          <a:extLst>
            <a:ext uri="{FF2B5EF4-FFF2-40B4-BE49-F238E27FC236}">
              <a16:creationId xmlns:a16="http://schemas.microsoft.com/office/drawing/2014/main" id="{31C7B71B-0D8A-4A7A-A239-6B8EBE2166B3}"/>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85" name="テキスト ボックス 184">
          <a:extLst>
            <a:ext uri="{FF2B5EF4-FFF2-40B4-BE49-F238E27FC236}">
              <a16:creationId xmlns:a16="http://schemas.microsoft.com/office/drawing/2014/main" id="{7F96D2D3-57A4-450A-96E2-6D4DCE222CAB}"/>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6" name="直線コネクタ 185">
          <a:extLst>
            <a:ext uri="{FF2B5EF4-FFF2-40B4-BE49-F238E27FC236}">
              <a16:creationId xmlns:a16="http://schemas.microsoft.com/office/drawing/2014/main" id="{CE863F19-9A3B-4639-8D7F-4EC12089CBE5}"/>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87" name="テキスト ボックス 186">
          <a:extLst>
            <a:ext uri="{FF2B5EF4-FFF2-40B4-BE49-F238E27FC236}">
              <a16:creationId xmlns:a16="http://schemas.microsoft.com/office/drawing/2014/main" id="{A32EFE07-2F50-4F1C-909E-0279945782CB}"/>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8" name="直線コネクタ 187">
          <a:extLst>
            <a:ext uri="{FF2B5EF4-FFF2-40B4-BE49-F238E27FC236}">
              <a16:creationId xmlns:a16="http://schemas.microsoft.com/office/drawing/2014/main" id="{45B8FA6D-D41C-4A48-BE11-00356EDDC094}"/>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89" name="テキスト ボックス 188">
          <a:extLst>
            <a:ext uri="{FF2B5EF4-FFF2-40B4-BE49-F238E27FC236}">
              <a16:creationId xmlns:a16="http://schemas.microsoft.com/office/drawing/2014/main" id="{501AB96E-A9C1-46EE-94E6-38A2C3002E01}"/>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0" name="直線コネクタ 189">
          <a:extLst>
            <a:ext uri="{FF2B5EF4-FFF2-40B4-BE49-F238E27FC236}">
              <a16:creationId xmlns:a16="http://schemas.microsoft.com/office/drawing/2014/main" id="{62532CFC-B1B8-4630-B5E1-5804BA497542}"/>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1" name="テキスト ボックス 190">
          <a:extLst>
            <a:ext uri="{FF2B5EF4-FFF2-40B4-BE49-F238E27FC236}">
              <a16:creationId xmlns:a16="http://schemas.microsoft.com/office/drawing/2014/main" id="{F53AE1DF-3630-4300-BC92-B860AF64CA67}"/>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2" name="直線コネクタ 191">
          <a:extLst>
            <a:ext uri="{FF2B5EF4-FFF2-40B4-BE49-F238E27FC236}">
              <a16:creationId xmlns:a16="http://schemas.microsoft.com/office/drawing/2014/main" id="{63255741-5EE4-41BB-BFC6-8BDCA6B61FB4}"/>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3" name="テキスト ボックス 192">
          <a:extLst>
            <a:ext uri="{FF2B5EF4-FFF2-40B4-BE49-F238E27FC236}">
              <a16:creationId xmlns:a16="http://schemas.microsoft.com/office/drawing/2014/main" id="{EA267557-94B5-4C6B-8928-C558DE5B8023}"/>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4" name="【体育館・プール】&#10;一人当たり面積グラフ枠">
          <a:extLst>
            <a:ext uri="{FF2B5EF4-FFF2-40B4-BE49-F238E27FC236}">
              <a16:creationId xmlns:a16="http://schemas.microsoft.com/office/drawing/2014/main" id="{07B3D574-2E99-447A-BE9E-201F3151F20F}"/>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30099</xdr:rowOff>
    </xdr:from>
    <xdr:to>
      <xdr:col>54</xdr:col>
      <xdr:colOff>189865</xdr:colOff>
      <xdr:row>63</xdr:row>
      <xdr:rowOff>155829</xdr:rowOff>
    </xdr:to>
    <xdr:cxnSp macro="">
      <xdr:nvCxnSpPr>
        <xdr:cNvPr id="195" name="直線コネクタ 194">
          <a:extLst>
            <a:ext uri="{FF2B5EF4-FFF2-40B4-BE49-F238E27FC236}">
              <a16:creationId xmlns:a16="http://schemas.microsoft.com/office/drawing/2014/main" id="{7288F4E7-A6A7-43A2-87C9-B6F1625110A0}"/>
            </a:ext>
          </a:extLst>
        </xdr:cNvPr>
        <xdr:cNvCxnSpPr/>
      </xdr:nvCxnSpPr>
      <xdr:spPr>
        <a:xfrm flipV="1">
          <a:off x="9219565" y="9250299"/>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159656</xdr:rowOff>
    </xdr:from>
    <xdr:ext cx="469744" cy="259045"/>
    <xdr:sp macro="" textlink="">
      <xdr:nvSpPr>
        <xdr:cNvPr id="196" name="【体育館・プール】&#10;一人当たり面積最小値テキスト">
          <a:extLst>
            <a:ext uri="{FF2B5EF4-FFF2-40B4-BE49-F238E27FC236}">
              <a16:creationId xmlns:a16="http://schemas.microsoft.com/office/drawing/2014/main" id="{CABD6C09-938F-4AA5-912A-111CAA6F4FE2}"/>
            </a:ext>
          </a:extLst>
        </xdr:cNvPr>
        <xdr:cNvSpPr txBox="1"/>
      </xdr:nvSpPr>
      <xdr:spPr>
        <a:xfrm>
          <a:off x="9258300" y="10720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155829</xdr:rowOff>
    </xdr:from>
    <xdr:to>
      <xdr:col>55</xdr:col>
      <xdr:colOff>88900</xdr:colOff>
      <xdr:row>63</xdr:row>
      <xdr:rowOff>155829</xdr:rowOff>
    </xdr:to>
    <xdr:cxnSp macro="">
      <xdr:nvCxnSpPr>
        <xdr:cNvPr id="197" name="直線コネクタ 196">
          <a:extLst>
            <a:ext uri="{FF2B5EF4-FFF2-40B4-BE49-F238E27FC236}">
              <a16:creationId xmlns:a16="http://schemas.microsoft.com/office/drawing/2014/main" id="{60BE39E8-30BE-4D39-92CC-EDEA16B099E9}"/>
            </a:ext>
          </a:extLst>
        </xdr:cNvPr>
        <xdr:cNvCxnSpPr/>
      </xdr:nvCxnSpPr>
      <xdr:spPr>
        <a:xfrm>
          <a:off x="9154160" y="1071714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148226</xdr:rowOff>
    </xdr:from>
    <xdr:ext cx="469744" cy="259045"/>
    <xdr:sp macro="" textlink="">
      <xdr:nvSpPr>
        <xdr:cNvPr id="198" name="【体育館・プール】&#10;一人当たり面積最大値テキスト">
          <a:extLst>
            <a:ext uri="{FF2B5EF4-FFF2-40B4-BE49-F238E27FC236}">
              <a16:creationId xmlns:a16="http://schemas.microsoft.com/office/drawing/2014/main" id="{B79E3DA7-8326-4DEF-8D51-FCEBABCBBCC9}"/>
            </a:ext>
          </a:extLst>
        </xdr:cNvPr>
        <xdr:cNvSpPr txBox="1"/>
      </xdr:nvSpPr>
      <xdr:spPr>
        <a:xfrm>
          <a:off x="9258300" y="9033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30099</xdr:rowOff>
    </xdr:from>
    <xdr:to>
      <xdr:col>55</xdr:col>
      <xdr:colOff>88900</xdr:colOff>
      <xdr:row>55</xdr:row>
      <xdr:rowOff>30099</xdr:rowOff>
    </xdr:to>
    <xdr:cxnSp macro="">
      <xdr:nvCxnSpPr>
        <xdr:cNvPr id="199" name="直線コネクタ 198">
          <a:extLst>
            <a:ext uri="{FF2B5EF4-FFF2-40B4-BE49-F238E27FC236}">
              <a16:creationId xmlns:a16="http://schemas.microsoft.com/office/drawing/2014/main" id="{7A3DF623-92D5-4754-82AB-9E3055B5B791}"/>
            </a:ext>
          </a:extLst>
        </xdr:cNvPr>
        <xdr:cNvCxnSpPr/>
      </xdr:nvCxnSpPr>
      <xdr:spPr>
        <a:xfrm>
          <a:off x="9154160" y="925029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146575</xdr:rowOff>
    </xdr:from>
    <xdr:ext cx="469744" cy="259045"/>
    <xdr:sp macro="" textlink="">
      <xdr:nvSpPr>
        <xdr:cNvPr id="200" name="【体育館・プール】&#10;一人当たり面積平均値テキスト">
          <a:extLst>
            <a:ext uri="{FF2B5EF4-FFF2-40B4-BE49-F238E27FC236}">
              <a16:creationId xmlns:a16="http://schemas.microsoft.com/office/drawing/2014/main" id="{6E364ADE-6CE3-49B0-86BB-72CA5580431B}"/>
            </a:ext>
          </a:extLst>
        </xdr:cNvPr>
        <xdr:cNvSpPr txBox="1"/>
      </xdr:nvSpPr>
      <xdr:spPr>
        <a:xfrm>
          <a:off x="9258300" y="10204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123698</xdr:rowOff>
    </xdr:from>
    <xdr:to>
      <xdr:col>55</xdr:col>
      <xdr:colOff>50800</xdr:colOff>
      <xdr:row>62</xdr:row>
      <xdr:rowOff>53848</xdr:rowOff>
    </xdr:to>
    <xdr:sp macro="" textlink="">
      <xdr:nvSpPr>
        <xdr:cNvPr id="201" name="フローチャート: 判断 200">
          <a:extLst>
            <a:ext uri="{FF2B5EF4-FFF2-40B4-BE49-F238E27FC236}">
              <a16:creationId xmlns:a16="http://schemas.microsoft.com/office/drawing/2014/main" id="{C062388F-3657-4E5F-B13B-860BD7F5DE84}"/>
            </a:ext>
          </a:extLst>
        </xdr:cNvPr>
        <xdr:cNvSpPr/>
      </xdr:nvSpPr>
      <xdr:spPr>
        <a:xfrm>
          <a:off x="9192260" y="1034973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149225</xdr:rowOff>
    </xdr:from>
    <xdr:to>
      <xdr:col>50</xdr:col>
      <xdr:colOff>165100</xdr:colOff>
      <xdr:row>62</xdr:row>
      <xdr:rowOff>79375</xdr:rowOff>
    </xdr:to>
    <xdr:sp macro="" textlink="">
      <xdr:nvSpPr>
        <xdr:cNvPr id="202" name="フローチャート: 判断 201">
          <a:extLst>
            <a:ext uri="{FF2B5EF4-FFF2-40B4-BE49-F238E27FC236}">
              <a16:creationId xmlns:a16="http://schemas.microsoft.com/office/drawing/2014/main" id="{68FAB3FF-A29A-4224-9FAE-496F3CE9548C}"/>
            </a:ext>
          </a:extLst>
        </xdr:cNvPr>
        <xdr:cNvSpPr/>
      </xdr:nvSpPr>
      <xdr:spPr>
        <a:xfrm>
          <a:off x="8445500" y="103752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63119</xdr:rowOff>
    </xdr:from>
    <xdr:to>
      <xdr:col>46</xdr:col>
      <xdr:colOff>38100</xdr:colOff>
      <xdr:row>62</xdr:row>
      <xdr:rowOff>164719</xdr:rowOff>
    </xdr:to>
    <xdr:sp macro="" textlink="">
      <xdr:nvSpPr>
        <xdr:cNvPr id="203" name="フローチャート: 判断 202">
          <a:extLst>
            <a:ext uri="{FF2B5EF4-FFF2-40B4-BE49-F238E27FC236}">
              <a16:creationId xmlns:a16="http://schemas.microsoft.com/office/drawing/2014/main" id="{6D505795-9762-4D62-AA85-F272E28B1830}"/>
            </a:ext>
          </a:extLst>
        </xdr:cNvPr>
        <xdr:cNvSpPr/>
      </xdr:nvSpPr>
      <xdr:spPr>
        <a:xfrm>
          <a:off x="7670800" y="1045679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FE304E26-5AE0-49FE-8FFE-B02A2F2D9193}"/>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21CF9CBF-8932-4C4E-AFFC-41C10645017A}"/>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4FC0DFE3-7E46-4366-AA4C-0E7C09D0C55E}"/>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A4CE25D1-8260-4D1B-B648-8E70F160B710}"/>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1AA6BE51-F881-44DE-8DD6-0F8618E56FDF}"/>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169418</xdr:rowOff>
    </xdr:from>
    <xdr:to>
      <xdr:col>55</xdr:col>
      <xdr:colOff>50800</xdr:colOff>
      <xdr:row>63</xdr:row>
      <xdr:rowOff>99568</xdr:rowOff>
    </xdr:to>
    <xdr:sp macro="" textlink="">
      <xdr:nvSpPr>
        <xdr:cNvPr id="209" name="楕円 208">
          <a:extLst>
            <a:ext uri="{FF2B5EF4-FFF2-40B4-BE49-F238E27FC236}">
              <a16:creationId xmlns:a16="http://schemas.microsoft.com/office/drawing/2014/main" id="{EE2B127B-474B-4660-A2D9-50D6D7049172}"/>
            </a:ext>
          </a:extLst>
        </xdr:cNvPr>
        <xdr:cNvSpPr/>
      </xdr:nvSpPr>
      <xdr:spPr>
        <a:xfrm>
          <a:off x="9192260" y="105630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84345</xdr:rowOff>
    </xdr:from>
    <xdr:ext cx="469744" cy="259045"/>
    <xdr:sp macro="" textlink="">
      <xdr:nvSpPr>
        <xdr:cNvPr id="210" name="【体育館・プール】&#10;一人当たり面積該当値テキスト">
          <a:extLst>
            <a:ext uri="{FF2B5EF4-FFF2-40B4-BE49-F238E27FC236}">
              <a16:creationId xmlns:a16="http://schemas.microsoft.com/office/drawing/2014/main" id="{F2CEE8C4-BEF8-4243-BD68-2635943138E0}"/>
            </a:ext>
          </a:extLst>
        </xdr:cNvPr>
        <xdr:cNvSpPr txBox="1"/>
      </xdr:nvSpPr>
      <xdr:spPr>
        <a:xfrm>
          <a:off x="9258300" y="10478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3302</xdr:rowOff>
    </xdr:from>
    <xdr:to>
      <xdr:col>50</xdr:col>
      <xdr:colOff>165100</xdr:colOff>
      <xdr:row>63</xdr:row>
      <xdr:rowOff>104902</xdr:rowOff>
    </xdr:to>
    <xdr:sp macro="" textlink="">
      <xdr:nvSpPr>
        <xdr:cNvPr id="211" name="楕円 210">
          <a:extLst>
            <a:ext uri="{FF2B5EF4-FFF2-40B4-BE49-F238E27FC236}">
              <a16:creationId xmlns:a16="http://schemas.microsoft.com/office/drawing/2014/main" id="{8636447E-98D2-4B6F-A27C-5BDB0C448E0D}"/>
            </a:ext>
          </a:extLst>
        </xdr:cNvPr>
        <xdr:cNvSpPr/>
      </xdr:nvSpPr>
      <xdr:spPr>
        <a:xfrm>
          <a:off x="8445500" y="1056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48768</xdr:rowOff>
    </xdr:from>
    <xdr:to>
      <xdr:col>55</xdr:col>
      <xdr:colOff>0</xdr:colOff>
      <xdr:row>63</xdr:row>
      <xdr:rowOff>54102</xdr:rowOff>
    </xdr:to>
    <xdr:cxnSp macro="">
      <xdr:nvCxnSpPr>
        <xdr:cNvPr id="212" name="直線コネクタ 211">
          <a:extLst>
            <a:ext uri="{FF2B5EF4-FFF2-40B4-BE49-F238E27FC236}">
              <a16:creationId xmlns:a16="http://schemas.microsoft.com/office/drawing/2014/main" id="{0B69C830-2C18-475F-82F4-BFDBDA3C7988}"/>
            </a:ext>
          </a:extLst>
        </xdr:cNvPr>
        <xdr:cNvCxnSpPr/>
      </xdr:nvCxnSpPr>
      <xdr:spPr>
        <a:xfrm flipV="1">
          <a:off x="8496300" y="10610088"/>
          <a:ext cx="723900" cy="5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10160</xdr:rowOff>
    </xdr:from>
    <xdr:to>
      <xdr:col>46</xdr:col>
      <xdr:colOff>38100</xdr:colOff>
      <xdr:row>63</xdr:row>
      <xdr:rowOff>111760</xdr:rowOff>
    </xdr:to>
    <xdr:sp macro="" textlink="">
      <xdr:nvSpPr>
        <xdr:cNvPr id="213" name="楕円 212">
          <a:extLst>
            <a:ext uri="{FF2B5EF4-FFF2-40B4-BE49-F238E27FC236}">
              <a16:creationId xmlns:a16="http://schemas.microsoft.com/office/drawing/2014/main" id="{BD81B0F7-49D7-4F79-BB9E-F8FDA95F09DC}"/>
            </a:ext>
          </a:extLst>
        </xdr:cNvPr>
        <xdr:cNvSpPr/>
      </xdr:nvSpPr>
      <xdr:spPr>
        <a:xfrm>
          <a:off x="7670800" y="1057148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54102</xdr:rowOff>
    </xdr:from>
    <xdr:to>
      <xdr:col>50</xdr:col>
      <xdr:colOff>114300</xdr:colOff>
      <xdr:row>63</xdr:row>
      <xdr:rowOff>60960</xdr:rowOff>
    </xdr:to>
    <xdr:cxnSp macro="">
      <xdr:nvCxnSpPr>
        <xdr:cNvPr id="214" name="直線コネクタ 213">
          <a:extLst>
            <a:ext uri="{FF2B5EF4-FFF2-40B4-BE49-F238E27FC236}">
              <a16:creationId xmlns:a16="http://schemas.microsoft.com/office/drawing/2014/main" id="{A98C73BC-25E7-4C32-A353-A6D9E5812CF3}"/>
            </a:ext>
          </a:extLst>
        </xdr:cNvPr>
        <xdr:cNvCxnSpPr/>
      </xdr:nvCxnSpPr>
      <xdr:spPr>
        <a:xfrm flipV="1">
          <a:off x="7713980" y="10615422"/>
          <a:ext cx="78232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60</xdr:row>
      <xdr:rowOff>95902</xdr:rowOff>
    </xdr:from>
    <xdr:ext cx="469744" cy="259045"/>
    <xdr:sp macro="" textlink="">
      <xdr:nvSpPr>
        <xdr:cNvPr id="215" name="n_1aveValue【体育館・プール】&#10;一人当たり面積">
          <a:extLst>
            <a:ext uri="{FF2B5EF4-FFF2-40B4-BE49-F238E27FC236}">
              <a16:creationId xmlns:a16="http://schemas.microsoft.com/office/drawing/2014/main" id="{4656122D-817F-4B5C-83D2-AA31B899E8E0}"/>
            </a:ext>
          </a:extLst>
        </xdr:cNvPr>
        <xdr:cNvSpPr txBox="1"/>
      </xdr:nvSpPr>
      <xdr:spPr>
        <a:xfrm>
          <a:off x="8271587" y="1015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9796</xdr:rowOff>
    </xdr:from>
    <xdr:ext cx="469744" cy="259045"/>
    <xdr:sp macro="" textlink="">
      <xdr:nvSpPr>
        <xdr:cNvPr id="216" name="n_2aveValue【体育館・プール】&#10;一人当たり面積">
          <a:extLst>
            <a:ext uri="{FF2B5EF4-FFF2-40B4-BE49-F238E27FC236}">
              <a16:creationId xmlns:a16="http://schemas.microsoft.com/office/drawing/2014/main" id="{D8020BFB-FBCE-417D-8020-98C34201FB02}"/>
            </a:ext>
          </a:extLst>
        </xdr:cNvPr>
        <xdr:cNvSpPr txBox="1"/>
      </xdr:nvSpPr>
      <xdr:spPr>
        <a:xfrm>
          <a:off x="7509587" y="10235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96029</xdr:rowOff>
    </xdr:from>
    <xdr:ext cx="469744" cy="259045"/>
    <xdr:sp macro="" textlink="">
      <xdr:nvSpPr>
        <xdr:cNvPr id="217" name="n_1mainValue【体育館・プール】&#10;一人当たり面積">
          <a:extLst>
            <a:ext uri="{FF2B5EF4-FFF2-40B4-BE49-F238E27FC236}">
              <a16:creationId xmlns:a16="http://schemas.microsoft.com/office/drawing/2014/main" id="{B67DB17D-6780-4F78-95E7-36FA11E1F99A}"/>
            </a:ext>
          </a:extLst>
        </xdr:cNvPr>
        <xdr:cNvSpPr txBox="1"/>
      </xdr:nvSpPr>
      <xdr:spPr>
        <a:xfrm>
          <a:off x="8271587" y="10657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102887</xdr:rowOff>
    </xdr:from>
    <xdr:ext cx="469744" cy="259045"/>
    <xdr:sp macro="" textlink="">
      <xdr:nvSpPr>
        <xdr:cNvPr id="218" name="n_2mainValue【体育館・プール】&#10;一人当たり面積">
          <a:extLst>
            <a:ext uri="{FF2B5EF4-FFF2-40B4-BE49-F238E27FC236}">
              <a16:creationId xmlns:a16="http://schemas.microsoft.com/office/drawing/2014/main" id="{1D079649-46AF-4FC0-A855-5AC4B12BEE23}"/>
            </a:ext>
          </a:extLst>
        </xdr:cNvPr>
        <xdr:cNvSpPr txBox="1"/>
      </xdr:nvSpPr>
      <xdr:spPr>
        <a:xfrm>
          <a:off x="7509587" y="1066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9" name="正方形/長方形 218">
          <a:extLst>
            <a:ext uri="{FF2B5EF4-FFF2-40B4-BE49-F238E27FC236}">
              <a16:creationId xmlns:a16="http://schemas.microsoft.com/office/drawing/2014/main" id="{E515854D-DD71-4A56-A0B0-8049E7A22E14}"/>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0" name="正方形/長方形 219">
          <a:extLst>
            <a:ext uri="{FF2B5EF4-FFF2-40B4-BE49-F238E27FC236}">
              <a16:creationId xmlns:a16="http://schemas.microsoft.com/office/drawing/2014/main" id="{8B2C225F-00AC-450B-B72C-001C632A1012}"/>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1" name="正方形/長方形 220">
          <a:extLst>
            <a:ext uri="{FF2B5EF4-FFF2-40B4-BE49-F238E27FC236}">
              <a16:creationId xmlns:a16="http://schemas.microsoft.com/office/drawing/2014/main" id="{CDCE624E-7EB5-433A-9DCC-DB791C996C25}"/>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2" name="正方形/長方形 221">
          <a:extLst>
            <a:ext uri="{FF2B5EF4-FFF2-40B4-BE49-F238E27FC236}">
              <a16:creationId xmlns:a16="http://schemas.microsoft.com/office/drawing/2014/main" id="{5204C650-9EEA-4A89-97E1-ACE91C9A53EB}"/>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3" name="正方形/長方形 222">
          <a:extLst>
            <a:ext uri="{FF2B5EF4-FFF2-40B4-BE49-F238E27FC236}">
              <a16:creationId xmlns:a16="http://schemas.microsoft.com/office/drawing/2014/main" id="{45E9F5DE-8251-4C95-99A9-E8B9E39AD93D}"/>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4" name="正方形/長方形 223">
          <a:extLst>
            <a:ext uri="{FF2B5EF4-FFF2-40B4-BE49-F238E27FC236}">
              <a16:creationId xmlns:a16="http://schemas.microsoft.com/office/drawing/2014/main" id="{45AFC5F2-3992-49D9-9BF1-B5D9948908C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5" name="正方形/長方形 224">
          <a:extLst>
            <a:ext uri="{FF2B5EF4-FFF2-40B4-BE49-F238E27FC236}">
              <a16:creationId xmlns:a16="http://schemas.microsoft.com/office/drawing/2014/main" id="{41D906F9-3B1C-4F10-8EC9-5FFA2582A35B}"/>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6" name="正方形/長方形 225">
          <a:extLst>
            <a:ext uri="{FF2B5EF4-FFF2-40B4-BE49-F238E27FC236}">
              <a16:creationId xmlns:a16="http://schemas.microsoft.com/office/drawing/2014/main" id="{B5E497DA-1812-4ABD-BFB5-8B4DB84097BE}"/>
            </a:ext>
          </a:extLst>
        </xdr:cNvPr>
        <xdr:cNvSpPr/>
      </xdr:nvSpPr>
      <xdr:spPr>
        <a:xfrm>
          <a:off x="67056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27" name="正方形/長方形 226">
          <a:extLst>
            <a:ext uri="{FF2B5EF4-FFF2-40B4-BE49-F238E27FC236}">
              <a16:creationId xmlns:a16="http://schemas.microsoft.com/office/drawing/2014/main" id="{3107E452-3BCE-41E8-BD4E-D78E5D0F4B00}"/>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8" name="正方形/長方形 227">
          <a:extLst>
            <a:ext uri="{FF2B5EF4-FFF2-40B4-BE49-F238E27FC236}">
              <a16:creationId xmlns:a16="http://schemas.microsoft.com/office/drawing/2014/main" id="{07798CC9-8079-4A26-8941-2A6552E7F454}"/>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9" name="正方形/長方形 228">
          <a:extLst>
            <a:ext uri="{FF2B5EF4-FFF2-40B4-BE49-F238E27FC236}">
              <a16:creationId xmlns:a16="http://schemas.microsoft.com/office/drawing/2014/main" id="{310320DC-9F80-4C50-A787-9F689ACB4E70}"/>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0" name="正方形/長方形 229">
          <a:extLst>
            <a:ext uri="{FF2B5EF4-FFF2-40B4-BE49-F238E27FC236}">
              <a16:creationId xmlns:a16="http://schemas.microsoft.com/office/drawing/2014/main" id="{3D079192-DE95-4FBD-BA18-DA4AB1CB3AF6}"/>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1" name="正方形/長方形 230">
          <a:extLst>
            <a:ext uri="{FF2B5EF4-FFF2-40B4-BE49-F238E27FC236}">
              <a16:creationId xmlns:a16="http://schemas.microsoft.com/office/drawing/2014/main" id="{AAEB05FE-2F7F-44C0-A313-442862D33700}"/>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32" name="正方形/長方形 231">
          <a:extLst>
            <a:ext uri="{FF2B5EF4-FFF2-40B4-BE49-F238E27FC236}">
              <a16:creationId xmlns:a16="http://schemas.microsoft.com/office/drawing/2014/main" id="{1A9BCD1E-E60F-4016-99FF-6DECF79B125C}"/>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3" name="正方形/長方形 232">
          <a:extLst>
            <a:ext uri="{FF2B5EF4-FFF2-40B4-BE49-F238E27FC236}">
              <a16:creationId xmlns:a16="http://schemas.microsoft.com/office/drawing/2014/main" id="{B18FBDD3-2B42-4B9E-9891-0966E476771C}"/>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4" name="正方形/長方形 233">
          <a:extLst>
            <a:ext uri="{FF2B5EF4-FFF2-40B4-BE49-F238E27FC236}">
              <a16:creationId xmlns:a16="http://schemas.microsoft.com/office/drawing/2014/main" id="{D9FE2426-3F27-440B-B812-CD6F56CC7BBD}"/>
            </a:ext>
          </a:extLst>
        </xdr:cNvPr>
        <xdr:cNvSpPr/>
      </xdr:nvSpPr>
      <xdr:spPr>
        <a:xfrm>
          <a:off x="582676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35" name="正方形/長方形 234">
          <a:extLst>
            <a:ext uri="{FF2B5EF4-FFF2-40B4-BE49-F238E27FC236}">
              <a16:creationId xmlns:a16="http://schemas.microsoft.com/office/drawing/2014/main" id="{17F478E7-D5CD-49BD-A67F-61E8881ADF3C}"/>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36" name="正方形/長方形 235">
          <a:extLst>
            <a:ext uri="{FF2B5EF4-FFF2-40B4-BE49-F238E27FC236}">
              <a16:creationId xmlns:a16="http://schemas.microsoft.com/office/drawing/2014/main" id="{61E60BAA-DCD2-4C1F-A6C5-2D8E00EFC963}"/>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37" name="正方形/長方形 236">
          <a:extLst>
            <a:ext uri="{FF2B5EF4-FFF2-40B4-BE49-F238E27FC236}">
              <a16:creationId xmlns:a16="http://schemas.microsoft.com/office/drawing/2014/main" id="{25574117-F8C1-454C-B759-126B9C56C6B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38" name="正方形/長方形 237">
          <a:extLst>
            <a:ext uri="{FF2B5EF4-FFF2-40B4-BE49-F238E27FC236}">
              <a16:creationId xmlns:a16="http://schemas.microsoft.com/office/drawing/2014/main" id="{AE751A9A-0BBB-4447-8C94-88D701223E82}"/>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9" name="正方形/長方形 238">
          <a:extLst>
            <a:ext uri="{FF2B5EF4-FFF2-40B4-BE49-F238E27FC236}">
              <a16:creationId xmlns:a16="http://schemas.microsoft.com/office/drawing/2014/main" id="{AE5B0E58-5A4B-4FF4-87A9-45F83575FF4F}"/>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40" name="正方形/長方形 239">
          <a:extLst>
            <a:ext uri="{FF2B5EF4-FFF2-40B4-BE49-F238E27FC236}">
              <a16:creationId xmlns:a16="http://schemas.microsoft.com/office/drawing/2014/main" id="{9227CD7B-A611-4F3D-9C7A-B2FFE1E5BA51}"/>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41" name="正方形/長方形 240">
          <a:extLst>
            <a:ext uri="{FF2B5EF4-FFF2-40B4-BE49-F238E27FC236}">
              <a16:creationId xmlns:a16="http://schemas.microsoft.com/office/drawing/2014/main" id="{E21CEE0E-00C6-4BFD-AEDB-6EBCB56BF6FD}"/>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42" name="正方形/長方形 241">
          <a:extLst>
            <a:ext uri="{FF2B5EF4-FFF2-40B4-BE49-F238E27FC236}">
              <a16:creationId xmlns:a16="http://schemas.microsoft.com/office/drawing/2014/main" id="{6C8BC4C9-04A1-4648-8A70-820286BDA0E0}"/>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43" name="テキスト ボックス 242">
          <a:extLst>
            <a:ext uri="{FF2B5EF4-FFF2-40B4-BE49-F238E27FC236}">
              <a16:creationId xmlns:a16="http://schemas.microsoft.com/office/drawing/2014/main" id="{7929FC5A-ECE6-49AB-A4D1-2C66633B5514}"/>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44" name="直線コネクタ 243">
          <a:extLst>
            <a:ext uri="{FF2B5EF4-FFF2-40B4-BE49-F238E27FC236}">
              <a16:creationId xmlns:a16="http://schemas.microsoft.com/office/drawing/2014/main" id="{75DBA591-E136-4994-B817-6F922F806C7A}"/>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245" name="直線コネクタ 244">
          <a:extLst>
            <a:ext uri="{FF2B5EF4-FFF2-40B4-BE49-F238E27FC236}">
              <a16:creationId xmlns:a16="http://schemas.microsoft.com/office/drawing/2014/main" id="{16D92CB3-D8D1-4EC7-92B3-E33C3BA9664A}"/>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246" name="テキスト ボックス 245">
          <a:extLst>
            <a:ext uri="{FF2B5EF4-FFF2-40B4-BE49-F238E27FC236}">
              <a16:creationId xmlns:a16="http://schemas.microsoft.com/office/drawing/2014/main" id="{99DCB10D-DFCA-4358-8EE8-E675AB5F46DD}"/>
            </a:ext>
          </a:extLst>
        </xdr:cNvPr>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47" name="直線コネクタ 246">
          <a:extLst>
            <a:ext uri="{FF2B5EF4-FFF2-40B4-BE49-F238E27FC236}">
              <a16:creationId xmlns:a16="http://schemas.microsoft.com/office/drawing/2014/main" id="{BF1ED130-2D3F-4B00-99AF-97E5CCD8FA64}"/>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48" name="テキスト ボックス 247">
          <a:extLst>
            <a:ext uri="{FF2B5EF4-FFF2-40B4-BE49-F238E27FC236}">
              <a16:creationId xmlns:a16="http://schemas.microsoft.com/office/drawing/2014/main" id="{796E149E-9DD5-4512-9CDB-938C2299BC63}"/>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49" name="直線コネクタ 248">
          <a:extLst>
            <a:ext uri="{FF2B5EF4-FFF2-40B4-BE49-F238E27FC236}">
              <a16:creationId xmlns:a16="http://schemas.microsoft.com/office/drawing/2014/main" id="{07FE9C2D-6045-4B97-B899-2289C0AAE2BD}"/>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50" name="テキスト ボックス 249">
          <a:extLst>
            <a:ext uri="{FF2B5EF4-FFF2-40B4-BE49-F238E27FC236}">
              <a16:creationId xmlns:a16="http://schemas.microsoft.com/office/drawing/2014/main" id="{B3D9360D-E480-4D5E-9F98-7C10CB5BF675}"/>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51" name="直線コネクタ 250">
          <a:extLst>
            <a:ext uri="{FF2B5EF4-FFF2-40B4-BE49-F238E27FC236}">
              <a16:creationId xmlns:a16="http://schemas.microsoft.com/office/drawing/2014/main" id="{716C0F0F-611E-495D-A092-D4FB447EB7AF}"/>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52" name="テキスト ボックス 251">
          <a:extLst>
            <a:ext uri="{FF2B5EF4-FFF2-40B4-BE49-F238E27FC236}">
              <a16:creationId xmlns:a16="http://schemas.microsoft.com/office/drawing/2014/main" id="{A1C90567-51FE-46E6-B925-1B77CADA4CB1}"/>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53" name="直線コネクタ 252">
          <a:extLst>
            <a:ext uri="{FF2B5EF4-FFF2-40B4-BE49-F238E27FC236}">
              <a16:creationId xmlns:a16="http://schemas.microsoft.com/office/drawing/2014/main" id="{84C95CD5-F1AB-4E09-BC9E-0689AD0B6A7C}"/>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54" name="テキスト ボックス 253">
          <a:extLst>
            <a:ext uri="{FF2B5EF4-FFF2-40B4-BE49-F238E27FC236}">
              <a16:creationId xmlns:a16="http://schemas.microsoft.com/office/drawing/2014/main" id="{25C58FBE-7808-491A-87F7-7A5F8288C4A2}"/>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55" name="直線コネクタ 254">
          <a:extLst>
            <a:ext uri="{FF2B5EF4-FFF2-40B4-BE49-F238E27FC236}">
              <a16:creationId xmlns:a16="http://schemas.microsoft.com/office/drawing/2014/main" id="{C6137BE8-DC4D-4B16-AC0B-EE63C304085B}"/>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256" name="テキスト ボックス 255">
          <a:extLst>
            <a:ext uri="{FF2B5EF4-FFF2-40B4-BE49-F238E27FC236}">
              <a16:creationId xmlns:a16="http://schemas.microsoft.com/office/drawing/2014/main" id="{EF4352FA-C96D-4C38-B0F9-EA1016352F71}"/>
            </a:ext>
          </a:extLst>
        </xdr:cNvPr>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57" name="直線コネクタ 256">
          <a:extLst>
            <a:ext uri="{FF2B5EF4-FFF2-40B4-BE49-F238E27FC236}">
              <a16:creationId xmlns:a16="http://schemas.microsoft.com/office/drawing/2014/main" id="{B1EDFAD1-E79C-48BC-93E8-66BC2E0DC83E}"/>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58" name="テキスト ボックス 257">
          <a:extLst>
            <a:ext uri="{FF2B5EF4-FFF2-40B4-BE49-F238E27FC236}">
              <a16:creationId xmlns:a16="http://schemas.microsoft.com/office/drawing/2014/main" id="{6002C570-2469-4347-AE1C-0A6F6270097C}"/>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59" name="【市民会館】&#10;有形固定資産減価償却率グラフ枠">
          <a:extLst>
            <a:ext uri="{FF2B5EF4-FFF2-40B4-BE49-F238E27FC236}">
              <a16:creationId xmlns:a16="http://schemas.microsoft.com/office/drawing/2014/main" id="{143C3EB7-B5C4-49B8-8C3F-8285CF3107A3}"/>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167639</xdr:rowOff>
    </xdr:from>
    <xdr:to>
      <xdr:col>24</xdr:col>
      <xdr:colOff>62865</xdr:colOff>
      <xdr:row>108</xdr:row>
      <xdr:rowOff>108857</xdr:rowOff>
    </xdr:to>
    <xdr:cxnSp macro="">
      <xdr:nvCxnSpPr>
        <xdr:cNvPr id="260" name="直線コネクタ 259">
          <a:extLst>
            <a:ext uri="{FF2B5EF4-FFF2-40B4-BE49-F238E27FC236}">
              <a16:creationId xmlns:a16="http://schemas.microsoft.com/office/drawing/2014/main" id="{FBDFB95A-7CA1-407D-9713-699B9A77DDA5}"/>
            </a:ext>
          </a:extLst>
        </xdr:cNvPr>
        <xdr:cNvCxnSpPr/>
      </xdr:nvCxnSpPr>
      <xdr:spPr>
        <a:xfrm flipV="1">
          <a:off x="4086225" y="16931639"/>
          <a:ext cx="0" cy="12823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112684</xdr:rowOff>
    </xdr:from>
    <xdr:ext cx="340478" cy="259045"/>
    <xdr:sp macro="" textlink="">
      <xdr:nvSpPr>
        <xdr:cNvPr id="261" name="【市民会館】&#10;有形固定資産減価償却率最小値テキスト">
          <a:extLst>
            <a:ext uri="{FF2B5EF4-FFF2-40B4-BE49-F238E27FC236}">
              <a16:creationId xmlns:a16="http://schemas.microsoft.com/office/drawing/2014/main" id="{3C1671AC-F88C-4922-9707-0DF0CEED35FC}"/>
            </a:ext>
          </a:extLst>
        </xdr:cNvPr>
        <xdr:cNvSpPr txBox="1"/>
      </xdr:nvSpPr>
      <xdr:spPr>
        <a:xfrm>
          <a:off x="4124960" y="182178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108857</xdr:rowOff>
    </xdr:from>
    <xdr:to>
      <xdr:col>24</xdr:col>
      <xdr:colOff>152400</xdr:colOff>
      <xdr:row>108</xdr:row>
      <xdr:rowOff>108857</xdr:rowOff>
    </xdr:to>
    <xdr:cxnSp macro="">
      <xdr:nvCxnSpPr>
        <xdr:cNvPr id="262" name="直線コネクタ 261">
          <a:extLst>
            <a:ext uri="{FF2B5EF4-FFF2-40B4-BE49-F238E27FC236}">
              <a16:creationId xmlns:a16="http://schemas.microsoft.com/office/drawing/2014/main" id="{8916CB0D-FCF6-4D62-8CBE-A44F2224BE82}"/>
            </a:ext>
          </a:extLst>
        </xdr:cNvPr>
        <xdr:cNvCxnSpPr/>
      </xdr:nvCxnSpPr>
      <xdr:spPr>
        <a:xfrm>
          <a:off x="4020820" y="182139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114316</xdr:rowOff>
    </xdr:from>
    <xdr:ext cx="405111" cy="259045"/>
    <xdr:sp macro="" textlink="">
      <xdr:nvSpPr>
        <xdr:cNvPr id="263" name="【市民会館】&#10;有形固定資産減価償却率最大値テキスト">
          <a:extLst>
            <a:ext uri="{FF2B5EF4-FFF2-40B4-BE49-F238E27FC236}">
              <a16:creationId xmlns:a16="http://schemas.microsoft.com/office/drawing/2014/main" id="{719BFEA2-07EC-4F02-8EF1-25FE76D7528F}"/>
            </a:ext>
          </a:extLst>
        </xdr:cNvPr>
        <xdr:cNvSpPr txBox="1"/>
      </xdr:nvSpPr>
      <xdr:spPr>
        <a:xfrm>
          <a:off x="4124960" y="16710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167639</xdr:rowOff>
    </xdr:from>
    <xdr:to>
      <xdr:col>24</xdr:col>
      <xdr:colOff>152400</xdr:colOff>
      <xdr:row>100</xdr:row>
      <xdr:rowOff>167639</xdr:rowOff>
    </xdr:to>
    <xdr:cxnSp macro="">
      <xdr:nvCxnSpPr>
        <xdr:cNvPr id="264" name="直線コネクタ 263">
          <a:extLst>
            <a:ext uri="{FF2B5EF4-FFF2-40B4-BE49-F238E27FC236}">
              <a16:creationId xmlns:a16="http://schemas.microsoft.com/office/drawing/2014/main" id="{F9D93AE3-473A-41CD-B455-7CB899DFDBFB}"/>
            </a:ext>
          </a:extLst>
        </xdr:cNvPr>
        <xdr:cNvCxnSpPr/>
      </xdr:nvCxnSpPr>
      <xdr:spPr>
        <a:xfrm>
          <a:off x="4020820" y="169316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38479</xdr:rowOff>
    </xdr:from>
    <xdr:ext cx="405111" cy="259045"/>
    <xdr:sp macro="" textlink="">
      <xdr:nvSpPr>
        <xdr:cNvPr id="265" name="【市民会館】&#10;有形固定資産減価償却率平均値テキスト">
          <a:extLst>
            <a:ext uri="{FF2B5EF4-FFF2-40B4-BE49-F238E27FC236}">
              <a16:creationId xmlns:a16="http://schemas.microsoft.com/office/drawing/2014/main" id="{99F37270-EB70-46A0-9948-F3B53CF3AB07}"/>
            </a:ext>
          </a:extLst>
        </xdr:cNvPr>
        <xdr:cNvSpPr txBox="1"/>
      </xdr:nvSpPr>
      <xdr:spPr>
        <a:xfrm>
          <a:off x="4124960" y="173053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15602</xdr:rowOff>
    </xdr:from>
    <xdr:to>
      <xdr:col>24</xdr:col>
      <xdr:colOff>114300</xdr:colOff>
      <xdr:row>104</xdr:row>
      <xdr:rowOff>117202</xdr:rowOff>
    </xdr:to>
    <xdr:sp macro="" textlink="">
      <xdr:nvSpPr>
        <xdr:cNvPr id="266" name="フローチャート: 判断 265">
          <a:extLst>
            <a:ext uri="{FF2B5EF4-FFF2-40B4-BE49-F238E27FC236}">
              <a16:creationId xmlns:a16="http://schemas.microsoft.com/office/drawing/2014/main" id="{46ACFEC8-A239-48F3-9336-5B4C6C6163AE}"/>
            </a:ext>
          </a:extLst>
        </xdr:cNvPr>
        <xdr:cNvSpPr/>
      </xdr:nvSpPr>
      <xdr:spPr>
        <a:xfrm>
          <a:off x="4036060" y="1745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115207</xdr:rowOff>
    </xdr:from>
    <xdr:to>
      <xdr:col>20</xdr:col>
      <xdr:colOff>38100</xdr:colOff>
      <xdr:row>104</xdr:row>
      <xdr:rowOff>45357</xdr:rowOff>
    </xdr:to>
    <xdr:sp macro="" textlink="">
      <xdr:nvSpPr>
        <xdr:cNvPr id="267" name="フローチャート: 判断 266">
          <a:extLst>
            <a:ext uri="{FF2B5EF4-FFF2-40B4-BE49-F238E27FC236}">
              <a16:creationId xmlns:a16="http://schemas.microsoft.com/office/drawing/2014/main" id="{5D3CD1A1-9515-46A9-8B70-58CFEE69E0F8}"/>
            </a:ext>
          </a:extLst>
        </xdr:cNvPr>
        <xdr:cNvSpPr/>
      </xdr:nvSpPr>
      <xdr:spPr>
        <a:xfrm>
          <a:off x="3312160" y="1738212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67855</xdr:rowOff>
    </xdr:from>
    <xdr:to>
      <xdr:col>15</xdr:col>
      <xdr:colOff>101600</xdr:colOff>
      <xdr:row>104</xdr:row>
      <xdr:rowOff>169455</xdr:rowOff>
    </xdr:to>
    <xdr:sp macro="" textlink="">
      <xdr:nvSpPr>
        <xdr:cNvPr id="268" name="フローチャート: 判断 267">
          <a:extLst>
            <a:ext uri="{FF2B5EF4-FFF2-40B4-BE49-F238E27FC236}">
              <a16:creationId xmlns:a16="http://schemas.microsoft.com/office/drawing/2014/main" id="{3ACD4A72-9226-4CEC-85C2-A4FA61A7C765}"/>
            </a:ext>
          </a:extLst>
        </xdr:cNvPr>
        <xdr:cNvSpPr/>
      </xdr:nvSpPr>
      <xdr:spPr>
        <a:xfrm>
          <a:off x="2514600" y="1750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69" name="テキスト ボックス 268">
          <a:extLst>
            <a:ext uri="{FF2B5EF4-FFF2-40B4-BE49-F238E27FC236}">
              <a16:creationId xmlns:a16="http://schemas.microsoft.com/office/drawing/2014/main" id="{ACE52F98-3FDA-4F00-A414-CEA8BC070727}"/>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70" name="テキスト ボックス 269">
          <a:extLst>
            <a:ext uri="{FF2B5EF4-FFF2-40B4-BE49-F238E27FC236}">
              <a16:creationId xmlns:a16="http://schemas.microsoft.com/office/drawing/2014/main" id="{94C60588-B277-4186-929B-EADC1F4A70BB}"/>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71" name="テキスト ボックス 270">
          <a:extLst>
            <a:ext uri="{FF2B5EF4-FFF2-40B4-BE49-F238E27FC236}">
              <a16:creationId xmlns:a16="http://schemas.microsoft.com/office/drawing/2014/main" id="{0698B559-3253-484A-93CA-7946B502DCB8}"/>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72" name="テキスト ボックス 271">
          <a:extLst>
            <a:ext uri="{FF2B5EF4-FFF2-40B4-BE49-F238E27FC236}">
              <a16:creationId xmlns:a16="http://schemas.microsoft.com/office/drawing/2014/main" id="{581F5DED-2A43-4083-AE96-DB4A58B0499A}"/>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73" name="テキスト ボックス 272">
          <a:extLst>
            <a:ext uri="{FF2B5EF4-FFF2-40B4-BE49-F238E27FC236}">
              <a16:creationId xmlns:a16="http://schemas.microsoft.com/office/drawing/2014/main" id="{5D3BF5CE-0B36-4A34-AD3E-3E1DF0207968}"/>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108</xdr:row>
      <xdr:rowOff>58057</xdr:rowOff>
    </xdr:from>
    <xdr:to>
      <xdr:col>24</xdr:col>
      <xdr:colOff>114300</xdr:colOff>
      <xdr:row>108</xdr:row>
      <xdr:rowOff>159657</xdr:rowOff>
    </xdr:to>
    <xdr:sp macro="" textlink="">
      <xdr:nvSpPr>
        <xdr:cNvPr id="274" name="楕円 273">
          <a:extLst>
            <a:ext uri="{FF2B5EF4-FFF2-40B4-BE49-F238E27FC236}">
              <a16:creationId xmlns:a16="http://schemas.microsoft.com/office/drawing/2014/main" id="{ADC92065-99C8-478C-AD8F-49B543AA9F92}"/>
            </a:ext>
          </a:extLst>
        </xdr:cNvPr>
        <xdr:cNvSpPr/>
      </xdr:nvSpPr>
      <xdr:spPr>
        <a:xfrm>
          <a:off x="4036060" y="181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144434</xdr:rowOff>
    </xdr:from>
    <xdr:ext cx="340478" cy="259045"/>
    <xdr:sp macro="" textlink="">
      <xdr:nvSpPr>
        <xdr:cNvPr id="275" name="【市民会館】&#10;有形固定資産減価償却率該当値テキスト">
          <a:extLst>
            <a:ext uri="{FF2B5EF4-FFF2-40B4-BE49-F238E27FC236}">
              <a16:creationId xmlns:a16="http://schemas.microsoft.com/office/drawing/2014/main" id="{A21C131C-750C-4C66-88ED-C0EE9C1E3FD0}"/>
            </a:ext>
          </a:extLst>
        </xdr:cNvPr>
        <xdr:cNvSpPr txBox="1"/>
      </xdr:nvSpPr>
      <xdr:spPr>
        <a:xfrm>
          <a:off x="4124960" y="1808191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108</xdr:row>
      <xdr:rowOff>90714</xdr:rowOff>
    </xdr:from>
    <xdr:to>
      <xdr:col>20</xdr:col>
      <xdr:colOff>38100</xdr:colOff>
      <xdr:row>109</xdr:row>
      <xdr:rowOff>20864</xdr:rowOff>
    </xdr:to>
    <xdr:sp macro="" textlink="">
      <xdr:nvSpPr>
        <xdr:cNvPr id="276" name="楕円 275">
          <a:extLst>
            <a:ext uri="{FF2B5EF4-FFF2-40B4-BE49-F238E27FC236}">
              <a16:creationId xmlns:a16="http://schemas.microsoft.com/office/drawing/2014/main" id="{6BA82764-7F56-42C4-B73B-EC37A5B308B6}"/>
            </a:ext>
          </a:extLst>
        </xdr:cNvPr>
        <xdr:cNvSpPr/>
      </xdr:nvSpPr>
      <xdr:spPr>
        <a:xfrm>
          <a:off x="3312160" y="1819583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108</xdr:row>
      <xdr:rowOff>108857</xdr:rowOff>
    </xdr:from>
    <xdr:to>
      <xdr:col>24</xdr:col>
      <xdr:colOff>63500</xdr:colOff>
      <xdr:row>108</xdr:row>
      <xdr:rowOff>141514</xdr:rowOff>
    </xdr:to>
    <xdr:cxnSp macro="">
      <xdr:nvCxnSpPr>
        <xdr:cNvPr id="277" name="直線コネクタ 276">
          <a:extLst>
            <a:ext uri="{FF2B5EF4-FFF2-40B4-BE49-F238E27FC236}">
              <a16:creationId xmlns:a16="http://schemas.microsoft.com/office/drawing/2014/main" id="{11C8F957-7167-46AB-8B92-834E528527D5}"/>
            </a:ext>
          </a:extLst>
        </xdr:cNvPr>
        <xdr:cNvCxnSpPr/>
      </xdr:nvCxnSpPr>
      <xdr:spPr>
        <a:xfrm flipV="1">
          <a:off x="3355340" y="18213977"/>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123371</xdr:rowOff>
    </xdr:from>
    <xdr:to>
      <xdr:col>15</xdr:col>
      <xdr:colOff>101600</xdr:colOff>
      <xdr:row>109</xdr:row>
      <xdr:rowOff>53521</xdr:rowOff>
    </xdr:to>
    <xdr:sp macro="" textlink="">
      <xdr:nvSpPr>
        <xdr:cNvPr id="278" name="楕円 277">
          <a:extLst>
            <a:ext uri="{FF2B5EF4-FFF2-40B4-BE49-F238E27FC236}">
              <a16:creationId xmlns:a16="http://schemas.microsoft.com/office/drawing/2014/main" id="{DDC555D7-4F87-4EE8-B81A-3D055F8B03BB}"/>
            </a:ext>
          </a:extLst>
        </xdr:cNvPr>
        <xdr:cNvSpPr/>
      </xdr:nvSpPr>
      <xdr:spPr>
        <a:xfrm>
          <a:off x="2514600" y="182284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141514</xdr:rowOff>
    </xdr:from>
    <xdr:to>
      <xdr:col>19</xdr:col>
      <xdr:colOff>177800</xdr:colOff>
      <xdr:row>109</xdr:row>
      <xdr:rowOff>2721</xdr:rowOff>
    </xdr:to>
    <xdr:cxnSp macro="">
      <xdr:nvCxnSpPr>
        <xdr:cNvPr id="279" name="直線コネクタ 278">
          <a:extLst>
            <a:ext uri="{FF2B5EF4-FFF2-40B4-BE49-F238E27FC236}">
              <a16:creationId xmlns:a16="http://schemas.microsoft.com/office/drawing/2014/main" id="{D5CBB4F1-8D54-4ACE-9FC7-62CCBFCB6CBD}"/>
            </a:ext>
          </a:extLst>
        </xdr:cNvPr>
        <xdr:cNvCxnSpPr/>
      </xdr:nvCxnSpPr>
      <xdr:spPr>
        <a:xfrm flipV="1">
          <a:off x="2565400" y="18246634"/>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61884</xdr:rowOff>
    </xdr:from>
    <xdr:ext cx="405111" cy="259045"/>
    <xdr:sp macro="" textlink="">
      <xdr:nvSpPr>
        <xdr:cNvPr id="280" name="n_1aveValue【市民会館】&#10;有形固定資産減価償却率">
          <a:extLst>
            <a:ext uri="{FF2B5EF4-FFF2-40B4-BE49-F238E27FC236}">
              <a16:creationId xmlns:a16="http://schemas.microsoft.com/office/drawing/2014/main" id="{91844059-9298-4A27-A57F-1EC9E6F4EA36}"/>
            </a:ext>
          </a:extLst>
        </xdr:cNvPr>
        <xdr:cNvSpPr txBox="1"/>
      </xdr:nvSpPr>
      <xdr:spPr>
        <a:xfrm>
          <a:off x="3170564" y="171611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14532</xdr:rowOff>
    </xdr:from>
    <xdr:ext cx="405111" cy="259045"/>
    <xdr:sp macro="" textlink="">
      <xdr:nvSpPr>
        <xdr:cNvPr id="281" name="n_2aveValue【市民会館】&#10;有形固定資産減価償却率">
          <a:extLst>
            <a:ext uri="{FF2B5EF4-FFF2-40B4-BE49-F238E27FC236}">
              <a16:creationId xmlns:a16="http://schemas.microsoft.com/office/drawing/2014/main" id="{C59248B8-D52D-4A6F-A30F-E9F49DAC4725}"/>
            </a:ext>
          </a:extLst>
        </xdr:cNvPr>
        <xdr:cNvSpPr txBox="1"/>
      </xdr:nvSpPr>
      <xdr:spPr>
        <a:xfrm>
          <a:off x="2385704" y="1728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109</xdr:row>
      <xdr:rowOff>11991</xdr:rowOff>
    </xdr:from>
    <xdr:ext cx="340478" cy="259045"/>
    <xdr:sp macro="" textlink="">
      <xdr:nvSpPr>
        <xdr:cNvPr id="282" name="n_1mainValue【市民会館】&#10;有形固定資産減価償却率">
          <a:extLst>
            <a:ext uri="{FF2B5EF4-FFF2-40B4-BE49-F238E27FC236}">
              <a16:creationId xmlns:a16="http://schemas.microsoft.com/office/drawing/2014/main" id="{5BBE65B4-7666-4546-83E6-24D3F4BB3B8C}"/>
            </a:ext>
          </a:extLst>
        </xdr:cNvPr>
        <xdr:cNvSpPr txBox="1"/>
      </xdr:nvSpPr>
      <xdr:spPr>
        <a:xfrm>
          <a:off x="3187641" y="182847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109</xdr:row>
      <xdr:rowOff>44648</xdr:rowOff>
    </xdr:from>
    <xdr:ext cx="340478" cy="259045"/>
    <xdr:sp macro="" textlink="">
      <xdr:nvSpPr>
        <xdr:cNvPr id="283" name="n_2mainValue【市民会館】&#10;有形固定資産減価償却率">
          <a:extLst>
            <a:ext uri="{FF2B5EF4-FFF2-40B4-BE49-F238E27FC236}">
              <a16:creationId xmlns:a16="http://schemas.microsoft.com/office/drawing/2014/main" id="{31ECBD62-9EA9-44B1-B1A3-C5DCAD243E91}"/>
            </a:ext>
          </a:extLst>
        </xdr:cNvPr>
        <xdr:cNvSpPr txBox="1"/>
      </xdr:nvSpPr>
      <xdr:spPr>
        <a:xfrm>
          <a:off x="2418021" y="1831740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id="{5D375A4A-12FC-4F0C-B31F-64EA94319DA1}"/>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id="{0BD1FA87-E070-42BD-BC27-6441EB9AAE6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id="{0B95ABB5-D66D-40A4-86FD-E7A0D459DB4A}"/>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id="{DFD440C1-45E4-430A-B99B-50F88565E23E}"/>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id="{A2E76D6E-F6A0-41CB-94FE-08E2F55FD95E}"/>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id="{87441CCA-7CFF-4C7E-9FB7-1FC1D9206406}"/>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id="{FDA46DCA-906A-4CC0-A4BC-48D2EEB18703}"/>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id="{B7BAE1CF-5951-410A-AE39-1752D4811E78}"/>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92" name="テキスト ボックス 291">
          <a:extLst>
            <a:ext uri="{FF2B5EF4-FFF2-40B4-BE49-F238E27FC236}">
              <a16:creationId xmlns:a16="http://schemas.microsoft.com/office/drawing/2014/main" id="{7C7D11F2-0861-4805-B7D3-D783D6CBFED9}"/>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93" name="直線コネクタ 292">
          <a:extLst>
            <a:ext uri="{FF2B5EF4-FFF2-40B4-BE49-F238E27FC236}">
              <a16:creationId xmlns:a16="http://schemas.microsoft.com/office/drawing/2014/main" id="{D41B98F0-72D9-4BE3-8AD8-096451C0D7E4}"/>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294" name="直線コネクタ 293">
          <a:extLst>
            <a:ext uri="{FF2B5EF4-FFF2-40B4-BE49-F238E27FC236}">
              <a16:creationId xmlns:a16="http://schemas.microsoft.com/office/drawing/2014/main" id="{1113D4DB-E6B8-4367-B0D7-AE616B2CC909}"/>
            </a:ext>
          </a:extLst>
        </xdr:cNvPr>
        <xdr:cNvCxnSpPr/>
      </xdr:nvCxnSpPr>
      <xdr:spPr>
        <a:xfrm>
          <a:off x="5826760" y="18308139"/>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95" name="テキスト ボックス 294">
          <a:extLst>
            <a:ext uri="{FF2B5EF4-FFF2-40B4-BE49-F238E27FC236}">
              <a16:creationId xmlns:a16="http://schemas.microsoft.com/office/drawing/2014/main" id="{E258D1E8-8000-4C82-B585-1817475B0B54}"/>
            </a:ext>
          </a:extLst>
        </xdr:cNvPr>
        <xdr:cNvSpPr txBox="1"/>
      </xdr:nvSpPr>
      <xdr:spPr>
        <a:xfrm>
          <a:off x="540530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96" name="直線コネクタ 295">
          <a:extLst>
            <a:ext uri="{FF2B5EF4-FFF2-40B4-BE49-F238E27FC236}">
              <a16:creationId xmlns:a16="http://schemas.microsoft.com/office/drawing/2014/main" id="{026A950D-450C-4891-9567-7DD8DF62463F}"/>
            </a:ext>
          </a:extLst>
        </xdr:cNvPr>
        <xdr:cNvCxnSpPr/>
      </xdr:nvCxnSpPr>
      <xdr:spPr>
        <a:xfrm>
          <a:off x="5826760" y="1798918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97" name="テキスト ボックス 296">
          <a:extLst>
            <a:ext uri="{FF2B5EF4-FFF2-40B4-BE49-F238E27FC236}">
              <a16:creationId xmlns:a16="http://schemas.microsoft.com/office/drawing/2014/main" id="{9F939A6F-3827-4621-9358-B395542C4DCC}"/>
            </a:ext>
          </a:extLst>
        </xdr:cNvPr>
        <xdr:cNvSpPr txBox="1"/>
      </xdr:nvSpPr>
      <xdr:spPr>
        <a:xfrm>
          <a:off x="540530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98" name="直線コネクタ 297">
          <a:extLst>
            <a:ext uri="{FF2B5EF4-FFF2-40B4-BE49-F238E27FC236}">
              <a16:creationId xmlns:a16="http://schemas.microsoft.com/office/drawing/2014/main" id="{C50CD688-46B8-45E8-8E9E-37A59D04BA4E}"/>
            </a:ext>
          </a:extLst>
        </xdr:cNvPr>
        <xdr:cNvCxnSpPr/>
      </xdr:nvCxnSpPr>
      <xdr:spPr>
        <a:xfrm>
          <a:off x="5826760" y="17670236"/>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99" name="テキスト ボックス 298">
          <a:extLst>
            <a:ext uri="{FF2B5EF4-FFF2-40B4-BE49-F238E27FC236}">
              <a16:creationId xmlns:a16="http://schemas.microsoft.com/office/drawing/2014/main" id="{AFA9DD8E-8957-42D2-A41D-71ABF91BCAD6}"/>
            </a:ext>
          </a:extLst>
        </xdr:cNvPr>
        <xdr:cNvSpPr txBox="1"/>
      </xdr:nvSpPr>
      <xdr:spPr>
        <a:xfrm>
          <a:off x="540530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00" name="直線コネクタ 299">
          <a:extLst>
            <a:ext uri="{FF2B5EF4-FFF2-40B4-BE49-F238E27FC236}">
              <a16:creationId xmlns:a16="http://schemas.microsoft.com/office/drawing/2014/main" id="{A326AED4-30E2-4BD4-BDEA-5F0DB18547F3}"/>
            </a:ext>
          </a:extLst>
        </xdr:cNvPr>
        <xdr:cNvCxnSpPr/>
      </xdr:nvCxnSpPr>
      <xdr:spPr>
        <a:xfrm>
          <a:off x="5826760" y="17351284"/>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01" name="テキスト ボックス 300">
          <a:extLst>
            <a:ext uri="{FF2B5EF4-FFF2-40B4-BE49-F238E27FC236}">
              <a16:creationId xmlns:a16="http://schemas.microsoft.com/office/drawing/2014/main" id="{3A329284-F656-4BE6-B573-837C9D31A711}"/>
            </a:ext>
          </a:extLst>
        </xdr:cNvPr>
        <xdr:cNvSpPr txBox="1"/>
      </xdr:nvSpPr>
      <xdr:spPr>
        <a:xfrm>
          <a:off x="540530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02" name="直線コネクタ 301">
          <a:extLst>
            <a:ext uri="{FF2B5EF4-FFF2-40B4-BE49-F238E27FC236}">
              <a16:creationId xmlns:a16="http://schemas.microsoft.com/office/drawing/2014/main" id="{487F876A-4A31-43D1-A591-0EF0E5BF53D5}"/>
            </a:ext>
          </a:extLst>
        </xdr:cNvPr>
        <xdr:cNvCxnSpPr/>
      </xdr:nvCxnSpPr>
      <xdr:spPr>
        <a:xfrm>
          <a:off x="5826760" y="1703233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03" name="テキスト ボックス 302">
          <a:extLst>
            <a:ext uri="{FF2B5EF4-FFF2-40B4-BE49-F238E27FC236}">
              <a16:creationId xmlns:a16="http://schemas.microsoft.com/office/drawing/2014/main" id="{3CB3992B-380B-4B1F-8B33-99E8B1457114}"/>
            </a:ext>
          </a:extLst>
        </xdr:cNvPr>
        <xdr:cNvSpPr txBox="1"/>
      </xdr:nvSpPr>
      <xdr:spPr>
        <a:xfrm>
          <a:off x="540530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04" name="直線コネクタ 303">
          <a:extLst>
            <a:ext uri="{FF2B5EF4-FFF2-40B4-BE49-F238E27FC236}">
              <a16:creationId xmlns:a16="http://schemas.microsoft.com/office/drawing/2014/main" id="{2EF699B9-D73A-41B3-A733-B828EB25A530}"/>
            </a:ext>
          </a:extLst>
        </xdr:cNvPr>
        <xdr:cNvCxnSpPr/>
      </xdr:nvCxnSpPr>
      <xdr:spPr>
        <a:xfrm>
          <a:off x="5826760" y="16713381"/>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05" name="テキスト ボックス 304">
          <a:extLst>
            <a:ext uri="{FF2B5EF4-FFF2-40B4-BE49-F238E27FC236}">
              <a16:creationId xmlns:a16="http://schemas.microsoft.com/office/drawing/2014/main" id="{2F89C812-7C73-47D5-B27D-920C94244F0E}"/>
            </a:ext>
          </a:extLst>
        </xdr:cNvPr>
        <xdr:cNvSpPr txBox="1"/>
      </xdr:nvSpPr>
      <xdr:spPr>
        <a:xfrm>
          <a:off x="54053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06" name="直線コネクタ 305">
          <a:extLst>
            <a:ext uri="{FF2B5EF4-FFF2-40B4-BE49-F238E27FC236}">
              <a16:creationId xmlns:a16="http://schemas.microsoft.com/office/drawing/2014/main" id="{52CFAF35-5E5F-47E1-9BEE-6C5268EF6E24}"/>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07" name="テキスト ボックス 306">
          <a:extLst>
            <a:ext uri="{FF2B5EF4-FFF2-40B4-BE49-F238E27FC236}">
              <a16:creationId xmlns:a16="http://schemas.microsoft.com/office/drawing/2014/main" id="{48284F5D-F8B5-4FD9-90BD-C8137F2114AE}"/>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08" name="【市民会館】&#10;一人当たり面積グラフ枠">
          <a:extLst>
            <a:ext uri="{FF2B5EF4-FFF2-40B4-BE49-F238E27FC236}">
              <a16:creationId xmlns:a16="http://schemas.microsoft.com/office/drawing/2014/main" id="{D6DC53B5-EFDF-42DA-B9B0-C877C23D572A}"/>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24493</xdr:rowOff>
    </xdr:from>
    <xdr:to>
      <xdr:col>54</xdr:col>
      <xdr:colOff>189865</xdr:colOff>
      <xdr:row>108</xdr:row>
      <xdr:rowOff>50074</xdr:rowOff>
    </xdr:to>
    <xdr:cxnSp macro="">
      <xdr:nvCxnSpPr>
        <xdr:cNvPr id="309" name="直線コネクタ 308">
          <a:extLst>
            <a:ext uri="{FF2B5EF4-FFF2-40B4-BE49-F238E27FC236}">
              <a16:creationId xmlns:a16="http://schemas.microsoft.com/office/drawing/2014/main" id="{5A4CC95B-EEB6-49E2-A23C-D5A61C5031FF}"/>
            </a:ext>
          </a:extLst>
        </xdr:cNvPr>
        <xdr:cNvCxnSpPr/>
      </xdr:nvCxnSpPr>
      <xdr:spPr>
        <a:xfrm flipV="1">
          <a:off x="9219565" y="16620853"/>
          <a:ext cx="0" cy="1534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53901</xdr:rowOff>
    </xdr:from>
    <xdr:ext cx="469744" cy="259045"/>
    <xdr:sp macro="" textlink="">
      <xdr:nvSpPr>
        <xdr:cNvPr id="310" name="【市民会館】&#10;一人当たり面積最小値テキスト">
          <a:extLst>
            <a:ext uri="{FF2B5EF4-FFF2-40B4-BE49-F238E27FC236}">
              <a16:creationId xmlns:a16="http://schemas.microsoft.com/office/drawing/2014/main" id="{27EB5411-D66A-4F22-829E-5754ED5070CB}"/>
            </a:ext>
          </a:extLst>
        </xdr:cNvPr>
        <xdr:cNvSpPr txBox="1"/>
      </xdr:nvSpPr>
      <xdr:spPr>
        <a:xfrm>
          <a:off x="9258300" y="18159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50074</xdr:rowOff>
    </xdr:from>
    <xdr:to>
      <xdr:col>55</xdr:col>
      <xdr:colOff>88900</xdr:colOff>
      <xdr:row>108</xdr:row>
      <xdr:rowOff>50074</xdr:rowOff>
    </xdr:to>
    <xdr:cxnSp macro="">
      <xdr:nvCxnSpPr>
        <xdr:cNvPr id="311" name="直線コネクタ 310">
          <a:extLst>
            <a:ext uri="{FF2B5EF4-FFF2-40B4-BE49-F238E27FC236}">
              <a16:creationId xmlns:a16="http://schemas.microsoft.com/office/drawing/2014/main" id="{0F20E8BC-453C-4D54-A24C-E51524DB866F}"/>
            </a:ext>
          </a:extLst>
        </xdr:cNvPr>
        <xdr:cNvCxnSpPr/>
      </xdr:nvCxnSpPr>
      <xdr:spPr>
        <a:xfrm>
          <a:off x="9154160" y="181551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97</xdr:row>
      <xdr:rowOff>142620</xdr:rowOff>
    </xdr:from>
    <xdr:ext cx="469744" cy="259045"/>
    <xdr:sp macro="" textlink="">
      <xdr:nvSpPr>
        <xdr:cNvPr id="312" name="【市民会館】&#10;一人当たり面積最大値テキスト">
          <a:extLst>
            <a:ext uri="{FF2B5EF4-FFF2-40B4-BE49-F238E27FC236}">
              <a16:creationId xmlns:a16="http://schemas.microsoft.com/office/drawing/2014/main" id="{73BF0107-AD8C-4F0B-9DDF-DBF90E6064E7}"/>
            </a:ext>
          </a:extLst>
        </xdr:cNvPr>
        <xdr:cNvSpPr txBox="1"/>
      </xdr:nvSpPr>
      <xdr:spPr>
        <a:xfrm>
          <a:off x="9258300" y="16403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24493</xdr:rowOff>
    </xdr:from>
    <xdr:to>
      <xdr:col>55</xdr:col>
      <xdr:colOff>88900</xdr:colOff>
      <xdr:row>99</xdr:row>
      <xdr:rowOff>24493</xdr:rowOff>
    </xdr:to>
    <xdr:cxnSp macro="">
      <xdr:nvCxnSpPr>
        <xdr:cNvPr id="313" name="直線コネクタ 312">
          <a:extLst>
            <a:ext uri="{FF2B5EF4-FFF2-40B4-BE49-F238E27FC236}">
              <a16:creationId xmlns:a16="http://schemas.microsoft.com/office/drawing/2014/main" id="{C9A99034-BCB8-4E28-9C21-B742FB2C539D}"/>
            </a:ext>
          </a:extLst>
        </xdr:cNvPr>
        <xdr:cNvCxnSpPr/>
      </xdr:nvCxnSpPr>
      <xdr:spPr>
        <a:xfrm>
          <a:off x="9154160" y="1662085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148607</xdr:rowOff>
    </xdr:from>
    <xdr:ext cx="469744" cy="259045"/>
    <xdr:sp macro="" textlink="">
      <xdr:nvSpPr>
        <xdr:cNvPr id="314" name="【市民会館】&#10;一人当たり面積平均値テキスト">
          <a:extLst>
            <a:ext uri="{FF2B5EF4-FFF2-40B4-BE49-F238E27FC236}">
              <a16:creationId xmlns:a16="http://schemas.microsoft.com/office/drawing/2014/main" id="{DB5861E5-DCD3-4549-8BF8-C304E152DF0A}"/>
            </a:ext>
          </a:extLst>
        </xdr:cNvPr>
        <xdr:cNvSpPr txBox="1"/>
      </xdr:nvSpPr>
      <xdr:spPr>
        <a:xfrm>
          <a:off x="9258300" y="175831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315" name="フローチャート: 判断 314">
          <a:extLst>
            <a:ext uri="{FF2B5EF4-FFF2-40B4-BE49-F238E27FC236}">
              <a16:creationId xmlns:a16="http://schemas.microsoft.com/office/drawing/2014/main" id="{C7E4865D-7AA2-4AB2-9B2E-AA1E6238FDA3}"/>
            </a:ext>
          </a:extLst>
        </xdr:cNvPr>
        <xdr:cNvSpPr/>
      </xdr:nvSpPr>
      <xdr:spPr>
        <a:xfrm>
          <a:off x="9192260" y="1760474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147320</xdr:rowOff>
    </xdr:from>
    <xdr:to>
      <xdr:col>50</xdr:col>
      <xdr:colOff>165100</xdr:colOff>
      <xdr:row>105</xdr:row>
      <xdr:rowOff>77470</xdr:rowOff>
    </xdr:to>
    <xdr:sp macro="" textlink="">
      <xdr:nvSpPr>
        <xdr:cNvPr id="316" name="フローチャート: 判断 315">
          <a:extLst>
            <a:ext uri="{FF2B5EF4-FFF2-40B4-BE49-F238E27FC236}">
              <a16:creationId xmlns:a16="http://schemas.microsoft.com/office/drawing/2014/main" id="{132A7BD9-7F88-4BBA-AB26-CFF60492F6A5}"/>
            </a:ext>
          </a:extLst>
        </xdr:cNvPr>
        <xdr:cNvSpPr/>
      </xdr:nvSpPr>
      <xdr:spPr>
        <a:xfrm>
          <a:off x="8445500" y="1758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74386</xdr:rowOff>
    </xdr:from>
    <xdr:to>
      <xdr:col>46</xdr:col>
      <xdr:colOff>38100</xdr:colOff>
      <xdr:row>103</xdr:row>
      <xdr:rowOff>4536</xdr:rowOff>
    </xdr:to>
    <xdr:sp macro="" textlink="">
      <xdr:nvSpPr>
        <xdr:cNvPr id="317" name="フローチャート: 判断 316">
          <a:extLst>
            <a:ext uri="{FF2B5EF4-FFF2-40B4-BE49-F238E27FC236}">
              <a16:creationId xmlns:a16="http://schemas.microsoft.com/office/drawing/2014/main" id="{6AEA8CBA-106E-42C8-87C7-13136A811245}"/>
            </a:ext>
          </a:extLst>
        </xdr:cNvPr>
        <xdr:cNvSpPr/>
      </xdr:nvSpPr>
      <xdr:spPr>
        <a:xfrm>
          <a:off x="7670800" y="1717366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18" name="テキスト ボックス 317">
          <a:extLst>
            <a:ext uri="{FF2B5EF4-FFF2-40B4-BE49-F238E27FC236}">
              <a16:creationId xmlns:a16="http://schemas.microsoft.com/office/drawing/2014/main" id="{581A7272-01E1-4C2E-A6D9-FB7BEC4F3AB2}"/>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19" name="テキスト ボックス 318">
          <a:extLst>
            <a:ext uri="{FF2B5EF4-FFF2-40B4-BE49-F238E27FC236}">
              <a16:creationId xmlns:a16="http://schemas.microsoft.com/office/drawing/2014/main" id="{CB3FF013-22AC-443D-9ADE-8A4D0D09C82A}"/>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20" name="テキスト ボックス 319">
          <a:extLst>
            <a:ext uri="{FF2B5EF4-FFF2-40B4-BE49-F238E27FC236}">
              <a16:creationId xmlns:a16="http://schemas.microsoft.com/office/drawing/2014/main" id="{49562D5F-3D7E-46D5-91AF-78A32B491D5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21" name="テキスト ボックス 320">
          <a:extLst>
            <a:ext uri="{FF2B5EF4-FFF2-40B4-BE49-F238E27FC236}">
              <a16:creationId xmlns:a16="http://schemas.microsoft.com/office/drawing/2014/main" id="{E8BEBDFA-AFDA-47AF-8B3A-AC83DA4B3EE6}"/>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22" name="テキスト ボックス 321">
          <a:extLst>
            <a:ext uri="{FF2B5EF4-FFF2-40B4-BE49-F238E27FC236}">
              <a16:creationId xmlns:a16="http://schemas.microsoft.com/office/drawing/2014/main" id="{E6C4CF4E-932E-4376-BC53-808FBFB9D282}"/>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30843</xdr:rowOff>
    </xdr:from>
    <xdr:to>
      <xdr:col>55</xdr:col>
      <xdr:colOff>50800</xdr:colOff>
      <xdr:row>104</xdr:row>
      <xdr:rowOff>132443</xdr:rowOff>
    </xdr:to>
    <xdr:sp macro="" textlink="">
      <xdr:nvSpPr>
        <xdr:cNvPr id="323" name="楕円 322">
          <a:extLst>
            <a:ext uri="{FF2B5EF4-FFF2-40B4-BE49-F238E27FC236}">
              <a16:creationId xmlns:a16="http://schemas.microsoft.com/office/drawing/2014/main" id="{FF74942E-B35A-4732-A93B-5FC578A2EBDA}"/>
            </a:ext>
          </a:extLst>
        </xdr:cNvPr>
        <xdr:cNvSpPr/>
      </xdr:nvSpPr>
      <xdr:spPr>
        <a:xfrm>
          <a:off x="9192260" y="1746540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53720</xdr:rowOff>
    </xdr:from>
    <xdr:ext cx="469744" cy="259045"/>
    <xdr:sp macro="" textlink="">
      <xdr:nvSpPr>
        <xdr:cNvPr id="324" name="【市民会館】&#10;一人当たり面積該当値テキスト">
          <a:extLst>
            <a:ext uri="{FF2B5EF4-FFF2-40B4-BE49-F238E27FC236}">
              <a16:creationId xmlns:a16="http://schemas.microsoft.com/office/drawing/2014/main" id="{F59FBBD8-F677-45C6-856F-E5F8455607BB}"/>
            </a:ext>
          </a:extLst>
        </xdr:cNvPr>
        <xdr:cNvSpPr txBox="1"/>
      </xdr:nvSpPr>
      <xdr:spPr>
        <a:xfrm>
          <a:off x="9258300" y="17320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52614</xdr:rowOff>
    </xdr:from>
    <xdr:to>
      <xdr:col>50</xdr:col>
      <xdr:colOff>165100</xdr:colOff>
      <xdr:row>104</xdr:row>
      <xdr:rowOff>154214</xdr:rowOff>
    </xdr:to>
    <xdr:sp macro="" textlink="">
      <xdr:nvSpPr>
        <xdr:cNvPr id="325" name="楕円 324">
          <a:extLst>
            <a:ext uri="{FF2B5EF4-FFF2-40B4-BE49-F238E27FC236}">
              <a16:creationId xmlns:a16="http://schemas.microsoft.com/office/drawing/2014/main" id="{BD3D5E70-6E4F-4559-A97C-F8932EB7A0FB}"/>
            </a:ext>
          </a:extLst>
        </xdr:cNvPr>
        <xdr:cNvSpPr/>
      </xdr:nvSpPr>
      <xdr:spPr>
        <a:xfrm>
          <a:off x="8445500" y="1748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81643</xdr:rowOff>
    </xdr:from>
    <xdr:to>
      <xdr:col>55</xdr:col>
      <xdr:colOff>0</xdr:colOff>
      <xdr:row>104</xdr:row>
      <xdr:rowOff>103414</xdr:rowOff>
    </xdr:to>
    <xdr:cxnSp macro="">
      <xdr:nvCxnSpPr>
        <xdr:cNvPr id="326" name="直線コネクタ 325">
          <a:extLst>
            <a:ext uri="{FF2B5EF4-FFF2-40B4-BE49-F238E27FC236}">
              <a16:creationId xmlns:a16="http://schemas.microsoft.com/office/drawing/2014/main" id="{6F127EC5-CE8B-423B-A0F2-085966D7BDFF}"/>
            </a:ext>
          </a:extLst>
        </xdr:cNvPr>
        <xdr:cNvCxnSpPr/>
      </xdr:nvCxnSpPr>
      <xdr:spPr>
        <a:xfrm flipV="1">
          <a:off x="8496300" y="17516203"/>
          <a:ext cx="7239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79829</xdr:rowOff>
    </xdr:from>
    <xdr:to>
      <xdr:col>46</xdr:col>
      <xdr:colOff>38100</xdr:colOff>
      <xdr:row>105</xdr:row>
      <xdr:rowOff>9979</xdr:rowOff>
    </xdr:to>
    <xdr:sp macro="" textlink="">
      <xdr:nvSpPr>
        <xdr:cNvPr id="327" name="楕円 326">
          <a:extLst>
            <a:ext uri="{FF2B5EF4-FFF2-40B4-BE49-F238E27FC236}">
              <a16:creationId xmlns:a16="http://schemas.microsoft.com/office/drawing/2014/main" id="{138A5925-A506-48E3-A30C-5DFC648F5440}"/>
            </a:ext>
          </a:extLst>
        </xdr:cNvPr>
        <xdr:cNvSpPr/>
      </xdr:nvSpPr>
      <xdr:spPr>
        <a:xfrm>
          <a:off x="7670800" y="1751438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103414</xdr:rowOff>
    </xdr:from>
    <xdr:to>
      <xdr:col>50</xdr:col>
      <xdr:colOff>114300</xdr:colOff>
      <xdr:row>104</xdr:row>
      <xdr:rowOff>130629</xdr:rowOff>
    </xdr:to>
    <xdr:cxnSp macro="">
      <xdr:nvCxnSpPr>
        <xdr:cNvPr id="328" name="直線コネクタ 327">
          <a:extLst>
            <a:ext uri="{FF2B5EF4-FFF2-40B4-BE49-F238E27FC236}">
              <a16:creationId xmlns:a16="http://schemas.microsoft.com/office/drawing/2014/main" id="{D4709E36-3DF4-49AF-8E4A-C9C31963A7AE}"/>
            </a:ext>
          </a:extLst>
        </xdr:cNvPr>
        <xdr:cNvCxnSpPr/>
      </xdr:nvCxnSpPr>
      <xdr:spPr>
        <a:xfrm flipV="1">
          <a:off x="7713980" y="17537974"/>
          <a:ext cx="78232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68597</xdr:rowOff>
    </xdr:from>
    <xdr:ext cx="469744" cy="259045"/>
    <xdr:sp macro="" textlink="">
      <xdr:nvSpPr>
        <xdr:cNvPr id="329" name="n_1aveValue【市民会館】&#10;一人当たり面積">
          <a:extLst>
            <a:ext uri="{FF2B5EF4-FFF2-40B4-BE49-F238E27FC236}">
              <a16:creationId xmlns:a16="http://schemas.microsoft.com/office/drawing/2014/main" id="{406C5086-CBCB-4987-8E00-023238F7BBD0}"/>
            </a:ext>
          </a:extLst>
        </xdr:cNvPr>
        <xdr:cNvSpPr txBox="1"/>
      </xdr:nvSpPr>
      <xdr:spPr>
        <a:xfrm>
          <a:off x="8271587" y="1767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21063</xdr:rowOff>
    </xdr:from>
    <xdr:ext cx="469744" cy="259045"/>
    <xdr:sp macro="" textlink="">
      <xdr:nvSpPr>
        <xdr:cNvPr id="330" name="n_2aveValue【市民会館】&#10;一人当たり面積">
          <a:extLst>
            <a:ext uri="{FF2B5EF4-FFF2-40B4-BE49-F238E27FC236}">
              <a16:creationId xmlns:a16="http://schemas.microsoft.com/office/drawing/2014/main" id="{5C0E2B1A-3CDB-4CCC-8B3E-2831D3816391}"/>
            </a:ext>
          </a:extLst>
        </xdr:cNvPr>
        <xdr:cNvSpPr txBox="1"/>
      </xdr:nvSpPr>
      <xdr:spPr>
        <a:xfrm>
          <a:off x="7509587" y="16952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102</xdr:row>
      <xdr:rowOff>170741</xdr:rowOff>
    </xdr:from>
    <xdr:ext cx="469744" cy="259045"/>
    <xdr:sp macro="" textlink="">
      <xdr:nvSpPr>
        <xdr:cNvPr id="331" name="n_1mainValue【市民会館】&#10;一人当たり面積">
          <a:extLst>
            <a:ext uri="{FF2B5EF4-FFF2-40B4-BE49-F238E27FC236}">
              <a16:creationId xmlns:a16="http://schemas.microsoft.com/office/drawing/2014/main" id="{1601CFFB-E76A-4A5C-A8EC-438803DB58A9}"/>
            </a:ext>
          </a:extLst>
        </xdr:cNvPr>
        <xdr:cNvSpPr txBox="1"/>
      </xdr:nvSpPr>
      <xdr:spPr>
        <a:xfrm>
          <a:off x="8271587" y="1727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1106</xdr:rowOff>
    </xdr:from>
    <xdr:ext cx="469744" cy="259045"/>
    <xdr:sp macro="" textlink="">
      <xdr:nvSpPr>
        <xdr:cNvPr id="332" name="n_2mainValue【市民会館】&#10;一人当たり面積">
          <a:extLst>
            <a:ext uri="{FF2B5EF4-FFF2-40B4-BE49-F238E27FC236}">
              <a16:creationId xmlns:a16="http://schemas.microsoft.com/office/drawing/2014/main" id="{DFA96063-25C3-4218-848A-CF8370EA6430}"/>
            </a:ext>
          </a:extLst>
        </xdr:cNvPr>
        <xdr:cNvSpPr txBox="1"/>
      </xdr:nvSpPr>
      <xdr:spPr>
        <a:xfrm>
          <a:off x="7509587" y="17603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33" name="正方形/長方形 332">
          <a:extLst>
            <a:ext uri="{FF2B5EF4-FFF2-40B4-BE49-F238E27FC236}">
              <a16:creationId xmlns:a16="http://schemas.microsoft.com/office/drawing/2014/main" id="{E4CE1CD3-1BA2-41A6-9236-005CCA184DD6}"/>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4" name="正方形/長方形 333">
          <a:extLst>
            <a:ext uri="{FF2B5EF4-FFF2-40B4-BE49-F238E27FC236}">
              <a16:creationId xmlns:a16="http://schemas.microsoft.com/office/drawing/2014/main" id="{53C08497-44C4-40C5-BB71-D9D462FD8A1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5" name="正方形/長方形 334">
          <a:extLst>
            <a:ext uri="{FF2B5EF4-FFF2-40B4-BE49-F238E27FC236}">
              <a16:creationId xmlns:a16="http://schemas.microsoft.com/office/drawing/2014/main" id="{07F1148E-5716-432D-A660-E70E0FAF142E}"/>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6" name="正方形/長方形 335">
          <a:extLst>
            <a:ext uri="{FF2B5EF4-FFF2-40B4-BE49-F238E27FC236}">
              <a16:creationId xmlns:a16="http://schemas.microsoft.com/office/drawing/2014/main" id="{A032F0F8-2946-47C6-98FD-15E3B6D21BB6}"/>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7" name="正方形/長方形 336">
          <a:extLst>
            <a:ext uri="{FF2B5EF4-FFF2-40B4-BE49-F238E27FC236}">
              <a16:creationId xmlns:a16="http://schemas.microsoft.com/office/drawing/2014/main" id="{6C357686-1F78-4166-ADB2-2C0840481480}"/>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8" name="正方形/長方形 337">
          <a:extLst>
            <a:ext uri="{FF2B5EF4-FFF2-40B4-BE49-F238E27FC236}">
              <a16:creationId xmlns:a16="http://schemas.microsoft.com/office/drawing/2014/main" id="{5C031177-0FE7-4336-A923-E66794B68E0B}"/>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9" name="正方形/長方形 338">
          <a:extLst>
            <a:ext uri="{FF2B5EF4-FFF2-40B4-BE49-F238E27FC236}">
              <a16:creationId xmlns:a16="http://schemas.microsoft.com/office/drawing/2014/main" id="{2AEC4361-C637-40AC-A171-5F800F93E35D}"/>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40" name="正方形/長方形 339">
          <a:extLst>
            <a:ext uri="{FF2B5EF4-FFF2-40B4-BE49-F238E27FC236}">
              <a16:creationId xmlns:a16="http://schemas.microsoft.com/office/drawing/2014/main" id="{A711A723-B156-4703-8C80-3409F6AF4001}"/>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1" name="テキスト ボックス 340">
          <a:extLst>
            <a:ext uri="{FF2B5EF4-FFF2-40B4-BE49-F238E27FC236}">
              <a16:creationId xmlns:a16="http://schemas.microsoft.com/office/drawing/2014/main" id="{80EC2DE5-161E-44D5-BD2A-9BEF63BA6027}"/>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2" name="直線コネクタ 341">
          <a:extLst>
            <a:ext uri="{FF2B5EF4-FFF2-40B4-BE49-F238E27FC236}">
              <a16:creationId xmlns:a16="http://schemas.microsoft.com/office/drawing/2014/main" id="{EBFA81DB-5876-494C-A3E8-4AC18F4688FE}"/>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43" name="テキスト ボックス 342">
          <a:extLst>
            <a:ext uri="{FF2B5EF4-FFF2-40B4-BE49-F238E27FC236}">
              <a16:creationId xmlns:a16="http://schemas.microsoft.com/office/drawing/2014/main" id="{F5AEDA96-EE7A-4641-A971-88D3AB238EAB}"/>
            </a:ext>
          </a:extLst>
        </xdr:cNvPr>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44" name="直線コネクタ 343">
          <a:extLst>
            <a:ext uri="{FF2B5EF4-FFF2-40B4-BE49-F238E27FC236}">
              <a16:creationId xmlns:a16="http://schemas.microsoft.com/office/drawing/2014/main" id="{06FBF94B-25ED-493E-A43C-FE0D3CD89C7A}"/>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45" name="テキスト ボックス 344">
          <a:extLst>
            <a:ext uri="{FF2B5EF4-FFF2-40B4-BE49-F238E27FC236}">
              <a16:creationId xmlns:a16="http://schemas.microsoft.com/office/drawing/2014/main" id="{F4F03F9A-A67D-4797-9A42-879CC3528BBD}"/>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46" name="直線コネクタ 345">
          <a:extLst>
            <a:ext uri="{FF2B5EF4-FFF2-40B4-BE49-F238E27FC236}">
              <a16:creationId xmlns:a16="http://schemas.microsoft.com/office/drawing/2014/main" id="{F7A52624-F07F-4EF1-8EB5-75083F6693E9}"/>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47" name="テキスト ボックス 346">
          <a:extLst>
            <a:ext uri="{FF2B5EF4-FFF2-40B4-BE49-F238E27FC236}">
              <a16:creationId xmlns:a16="http://schemas.microsoft.com/office/drawing/2014/main" id="{C74AA50E-705E-4063-91B9-92FCDB36D464}"/>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48" name="直線コネクタ 347">
          <a:extLst>
            <a:ext uri="{FF2B5EF4-FFF2-40B4-BE49-F238E27FC236}">
              <a16:creationId xmlns:a16="http://schemas.microsoft.com/office/drawing/2014/main" id="{8ACC868C-259A-44D2-9EB8-6C8012EA28D0}"/>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49" name="テキスト ボックス 348">
          <a:extLst>
            <a:ext uri="{FF2B5EF4-FFF2-40B4-BE49-F238E27FC236}">
              <a16:creationId xmlns:a16="http://schemas.microsoft.com/office/drawing/2014/main" id="{2888E7EC-8231-40B1-A7AC-8622CAAC42A4}"/>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50" name="直線コネクタ 349">
          <a:extLst>
            <a:ext uri="{FF2B5EF4-FFF2-40B4-BE49-F238E27FC236}">
              <a16:creationId xmlns:a16="http://schemas.microsoft.com/office/drawing/2014/main" id="{47BECFC2-12F7-4AE3-83A2-0C9B451DDF1B}"/>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51" name="テキスト ボックス 350">
          <a:extLst>
            <a:ext uri="{FF2B5EF4-FFF2-40B4-BE49-F238E27FC236}">
              <a16:creationId xmlns:a16="http://schemas.microsoft.com/office/drawing/2014/main" id="{5EAF7580-71FE-495C-9365-4AF5FAFE478A}"/>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52" name="直線コネクタ 351">
          <a:extLst>
            <a:ext uri="{FF2B5EF4-FFF2-40B4-BE49-F238E27FC236}">
              <a16:creationId xmlns:a16="http://schemas.microsoft.com/office/drawing/2014/main" id="{A5125E5C-BB6F-4BF8-A5B5-2F830B081EA3}"/>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53" name="テキスト ボックス 352">
          <a:extLst>
            <a:ext uri="{FF2B5EF4-FFF2-40B4-BE49-F238E27FC236}">
              <a16:creationId xmlns:a16="http://schemas.microsoft.com/office/drawing/2014/main" id="{6FF20BDE-B3B0-441C-91B7-61FAB1ED55BE}"/>
            </a:ext>
          </a:extLst>
        </xdr:cNvPr>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a:extLst>
            <a:ext uri="{FF2B5EF4-FFF2-40B4-BE49-F238E27FC236}">
              <a16:creationId xmlns:a16="http://schemas.microsoft.com/office/drawing/2014/main" id="{08C25708-557A-4546-9866-90DD0A9FC10C}"/>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a:extLst>
            <a:ext uri="{FF2B5EF4-FFF2-40B4-BE49-F238E27FC236}">
              <a16:creationId xmlns:a16="http://schemas.microsoft.com/office/drawing/2014/main" id="{AE5F546A-2B40-4736-979E-FEF880A43FDD}"/>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一般廃棄物処理施設】&#10;有形固定資産減価償却率グラフ枠">
          <a:extLst>
            <a:ext uri="{FF2B5EF4-FFF2-40B4-BE49-F238E27FC236}">
              <a16:creationId xmlns:a16="http://schemas.microsoft.com/office/drawing/2014/main" id="{18B21257-2F0F-4B79-8E3B-B07FF32599FA}"/>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7620</xdr:rowOff>
    </xdr:to>
    <xdr:cxnSp macro="">
      <xdr:nvCxnSpPr>
        <xdr:cNvPr id="357" name="直線コネクタ 356">
          <a:extLst>
            <a:ext uri="{FF2B5EF4-FFF2-40B4-BE49-F238E27FC236}">
              <a16:creationId xmlns:a16="http://schemas.microsoft.com/office/drawing/2014/main" id="{1DB3C729-2793-42F5-9806-AF10A37A977A}"/>
            </a:ext>
          </a:extLst>
        </xdr:cNvPr>
        <xdr:cNvCxnSpPr/>
      </xdr:nvCxnSpPr>
      <xdr:spPr>
        <a:xfrm flipV="1">
          <a:off x="14375764" y="558927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405111" cy="259045"/>
    <xdr:sp macro="" textlink="">
      <xdr:nvSpPr>
        <xdr:cNvPr id="358" name="【一般廃棄物処理施設】&#10;有形固定資産減価償却率最小値テキスト">
          <a:extLst>
            <a:ext uri="{FF2B5EF4-FFF2-40B4-BE49-F238E27FC236}">
              <a16:creationId xmlns:a16="http://schemas.microsoft.com/office/drawing/2014/main" id="{1918E3C6-5502-4E65-8290-096553A68664}"/>
            </a:ext>
          </a:extLst>
        </xdr:cNvPr>
        <xdr:cNvSpPr txBox="1"/>
      </xdr:nvSpPr>
      <xdr:spPr>
        <a:xfrm>
          <a:off x="14414500" y="705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359" name="直線コネクタ 358">
          <a:extLst>
            <a:ext uri="{FF2B5EF4-FFF2-40B4-BE49-F238E27FC236}">
              <a16:creationId xmlns:a16="http://schemas.microsoft.com/office/drawing/2014/main" id="{AAE89B29-202A-49F9-BC64-96A47229FCB2}"/>
            </a:ext>
          </a:extLst>
        </xdr:cNvPr>
        <xdr:cNvCxnSpPr/>
      </xdr:nvCxnSpPr>
      <xdr:spPr>
        <a:xfrm>
          <a:off x="1428750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60" name="【一般廃棄物処理施設】&#10;有形固定資産減価償却率最大値テキスト">
          <a:extLst>
            <a:ext uri="{FF2B5EF4-FFF2-40B4-BE49-F238E27FC236}">
              <a16:creationId xmlns:a16="http://schemas.microsoft.com/office/drawing/2014/main" id="{9676E82B-8928-45C5-B26A-4E3D9448B15E}"/>
            </a:ext>
          </a:extLst>
        </xdr:cNvPr>
        <xdr:cNvSpPr txBox="1"/>
      </xdr:nvSpPr>
      <xdr:spPr>
        <a:xfrm>
          <a:off x="14414500" y="5368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61" name="直線コネクタ 360">
          <a:extLst>
            <a:ext uri="{FF2B5EF4-FFF2-40B4-BE49-F238E27FC236}">
              <a16:creationId xmlns:a16="http://schemas.microsoft.com/office/drawing/2014/main" id="{D248290A-E9F4-4452-A1BD-260700271AD3}"/>
            </a:ext>
          </a:extLst>
        </xdr:cNvPr>
        <xdr:cNvCxnSpPr/>
      </xdr:nvCxnSpPr>
      <xdr:spPr>
        <a:xfrm>
          <a:off x="14287500" y="55892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33037</xdr:rowOff>
    </xdr:from>
    <xdr:ext cx="405111" cy="259045"/>
    <xdr:sp macro="" textlink="">
      <xdr:nvSpPr>
        <xdr:cNvPr id="362" name="【一般廃棄物処理施設】&#10;有形固定資産減価償却率平均値テキスト">
          <a:extLst>
            <a:ext uri="{FF2B5EF4-FFF2-40B4-BE49-F238E27FC236}">
              <a16:creationId xmlns:a16="http://schemas.microsoft.com/office/drawing/2014/main" id="{9AD2E092-018D-4C10-A57E-7419BFB1D736}"/>
            </a:ext>
          </a:extLst>
        </xdr:cNvPr>
        <xdr:cNvSpPr txBox="1"/>
      </xdr:nvSpPr>
      <xdr:spPr>
        <a:xfrm>
          <a:off x="14414500" y="59004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xdr:rowOff>
    </xdr:from>
    <xdr:to>
      <xdr:col>85</xdr:col>
      <xdr:colOff>177800</xdr:colOff>
      <xdr:row>36</xdr:row>
      <xdr:rowOff>111760</xdr:rowOff>
    </xdr:to>
    <xdr:sp macro="" textlink="">
      <xdr:nvSpPr>
        <xdr:cNvPr id="363" name="フローチャート: 判断 362">
          <a:extLst>
            <a:ext uri="{FF2B5EF4-FFF2-40B4-BE49-F238E27FC236}">
              <a16:creationId xmlns:a16="http://schemas.microsoft.com/office/drawing/2014/main" id="{58FDA672-5C65-45B5-BF78-7EBA3C1608EB}"/>
            </a:ext>
          </a:extLst>
        </xdr:cNvPr>
        <xdr:cNvSpPr/>
      </xdr:nvSpPr>
      <xdr:spPr>
        <a:xfrm>
          <a:off x="14325600" y="6045200"/>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33020</xdr:rowOff>
    </xdr:from>
    <xdr:to>
      <xdr:col>81</xdr:col>
      <xdr:colOff>101600</xdr:colOff>
      <xdr:row>36</xdr:row>
      <xdr:rowOff>134620</xdr:rowOff>
    </xdr:to>
    <xdr:sp macro="" textlink="">
      <xdr:nvSpPr>
        <xdr:cNvPr id="364" name="フローチャート: 判断 363">
          <a:extLst>
            <a:ext uri="{FF2B5EF4-FFF2-40B4-BE49-F238E27FC236}">
              <a16:creationId xmlns:a16="http://schemas.microsoft.com/office/drawing/2014/main" id="{151AD19D-0C3D-42BF-8D40-E42C4C5B769C}"/>
            </a:ext>
          </a:extLst>
        </xdr:cNvPr>
        <xdr:cNvSpPr/>
      </xdr:nvSpPr>
      <xdr:spPr>
        <a:xfrm>
          <a:off x="13578840" y="6068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6350</xdr:rowOff>
    </xdr:from>
    <xdr:to>
      <xdr:col>76</xdr:col>
      <xdr:colOff>165100</xdr:colOff>
      <xdr:row>37</xdr:row>
      <xdr:rowOff>107950</xdr:rowOff>
    </xdr:to>
    <xdr:sp macro="" textlink="">
      <xdr:nvSpPr>
        <xdr:cNvPr id="365" name="フローチャート: 判断 364">
          <a:extLst>
            <a:ext uri="{FF2B5EF4-FFF2-40B4-BE49-F238E27FC236}">
              <a16:creationId xmlns:a16="http://schemas.microsoft.com/office/drawing/2014/main" id="{A824F61D-2137-4654-8DD6-1AC4FA9BB187}"/>
            </a:ext>
          </a:extLst>
        </xdr:cNvPr>
        <xdr:cNvSpPr/>
      </xdr:nvSpPr>
      <xdr:spPr>
        <a:xfrm>
          <a:off x="12804140" y="620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a:extLst>
            <a:ext uri="{FF2B5EF4-FFF2-40B4-BE49-F238E27FC236}">
              <a16:creationId xmlns:a16="http://schemas.microsoft.com/office/drawing/2014/main" id="{37A7CB60-2E60-4369-BE75-C40A66D66E8A}"/>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a:extLst>
            <a:ext uri="{FF2B5EF4-FFF2-40B4-BE49-F238E27FC236}">
              <a16:creationId xmlns:a16="http://schemas.microsoft.com/office/drawing/2014/main" id="{0C652157-BCA4-4CF3-B3FD-EF5872C11D3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a:extLst>
            <a:ext uri="{FF2B5EF4-FFF2-40B4-BE49-F238E27FC236}">
              <a16:creationId xmlns:a16="http://schemas.microsoft.com/office/drawing/2014/main" id="{B863E524-F0E8-4CE1-85E1-00D590FCED24}"/>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a:extLst>
            <a:ext uri="{FF2B5EF4-FFF2-40B4-BE49-F238E27FC236}">
              <a16:creationId xmlns:a16="http://schemas.microsoft.com/office/drawing/2014/main" id="{98EAFFF9-6EBB-402F-ADED-4BFFA1DFE198}"/>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id="{25E1F461-E120-4B05-ABC1-2A62CCAF3F60}"/>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33020</xdr:rowOff>
    </xdr:from>
    <xdr:to>
      <xdr:col>85</xdr:col>
      <xdr:colOff>177800</xdr:colOff>
      <xdr:row>36</xdr:row>
      <xdr:rowOff>134620</xdr:rowOff>
    </xdr:to>
    <xdr:sp macro="" textlink="">
      <xdr:nvSpPr>
        <xdr:cNvPr id="371" name="楕円 370">
          <a:extLst>
            <a:ext uri="{FF2B5EF4-FFF2-40B4-BE49-F238E27FC236}">
              <a16:creationId xmlns:a16="http://schemas.microsoft.com/office/drawing/2014/main" id="{7BD8A457-AEC5-43FD-96C2-79D550AA5EE0}"/>
            </a:ext>
          </a:extLst>
        </xdr:cNvPr>
        <xdr:cNvSpPr/>
      </xdr:nvSpPr>
      <xdr:spPr>
        <a:xfrm>
          <a:off x="14325600" y="6068060"/>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11447</xdr:rowOff>
    </xdr:from>
    <xdr:ext cx="405111" cy="259045"/>
    <xdr:sp macro="" textlink="">
      <xdr:nvSpPr>
        <xdr:cNvPr id="372" name="【一般廃棄物処理施設】&#10;有形固定資産減価償却率該当値テキスト">
          <a:extLst>
            <a:ext uri="{FF2B5EF4-FFF2-40B4-BE49-F238E27FC236}">
              <a16:creationId xmlns:a16="http://schemas.microsoft.com/office/drawing/2014/main" id="{FC5DCAEE-8887-4714-8025-802738690084}"/>
            </a:ext>
          </a:extLst>
        </xdr:cNvPr>
        <xdr:cNvSpPr txBox="1"/>
      </xdr:nvSpPr>
      <xdr:spPr>
        <a:xfrm>
          <a:off x="14414500" y="6046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74930</xdr:rowOff>
    </xdr:from>
    <xdr:to>
      <xdr:col>81</xdr:col>
      <xdr:colOff>101600</xdr:colOff>
      <xdr:row>37</xdr:row>
      <xdr:rowOff>5080</xdr:rowOff>
    </xdr:to>
    <xdr:sp macro="" textlink="">
      <xdr:nvSpPr>
        <xdr:cNvPr id="373" name="楕円 372">
          <a:extLst>
            <a:ext uri="{FF2B5EF4-FFF2-40B4-BE49-F238E27FC236}">
              <a16:creationId xmlns:a16="http://schemas.microsoft.com/office/drawing/2014/main" id="{7C6B86B8-548B-4DDB-92E1-546FC83AD088}"/>
            </a:ext>
          </a:extLst>
        </xdr:cNvPr>
        <xdr:cNvSpPr/>
      </xdr:nvSpPr>
      <xdr:spPr>
        <a:xfrm>
          <a:off x="13578840" y="61099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83820</xdr:rowOff>
    </xdr:from>
    <xdr:to>
      <xdr:col>85</xdr:col>
      <xdr:colOff>127000</xdr:colOff>
      <xdr:row>36</xdr:row>
      <xdr:rowOff>125730</xdr:rowOff>
    </xdr:to>
    <xdr:cxnSp macro="">
      <xdr:nvCxnSpPr>
        <xdr:cNvPr id="374" name="直線コネクタ 373">
          <a:extLst>
            <a:ext uri="{FF2B5EF4-FFF2-40B4-BE49-F238E27FC236}">
              <a16:creationId xmlns:a16="http://schemas.microsoft.com/office/drawing/2014/main" id="{97E30841-D91C-4051-942A-96832D996F7A}"/>
            </a:ext>
          </a:extLst>
        </xdr:cNvPr>
        <xdr:cNvCxnSpPr/>
      </xdr:nvCxnSpPr>
      <xdr:spPr>
        <a:xfrm flipV="1">
          <a:off x="13629640" y="6118860"/>
          <a:ext cx="74676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118745</xdr:rowOff>
    </xdr:from>
    <xdr:to>
      <xdr:col>76</xdr:col>
      <xdr:colOff>165100</xdr:colOff>
      <xdr:row>37</xdr:row>
      <xdr:rowOff>48895</xdr:rowOff>
    </xdr:to>
    <xdr:sp macro="" textlink="">
      <xdr:nvSpPr>
        <xdr:cNvPr id="375" name="楕円 374">
          <a:extLst>
            <a:ext uri="{FF2B5EF4-FFF2-40B4-BE49-F238E27FC236}">
              <a16:creationId xmlns:a16="http://schemas.microsoft.com/office/drawing/2014/main" id="{AEC3D092-E70D-433E-B7FA-45B258BD98EC}"/>
            </a:ext>
          </a:extLst>
        </xdr:cNvPr>
        <xdr:cNvSpPr/>
      </xdr:nvSpPr>
      <xdr:spPr>
        <a:xfrm>
          <a:off x="12804140" y="61537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125730</xdr:rowOff>
    </xdr:from>
    <xdr:to>
      <xdr:col>81</xdr:col>
      <xdr:colOff>50800</xdr:colOff>
      <xdr:row>36</xdr:row>
      <xdr:rowOff>169545</xdr:rowOff>
    </xdr:to>
    <xdr:cxnSp macro="">
      <xdr:nvCxnSpPr>
        <xdr:cNvPr id="376" name="直線コネクタ 375">
          <a:extLst>
            <a:ext uri="{FF2B5EF4-FFF2-40B4-BE49-F238E27FC236}">
              <a16:creationId xmlns:a16="http://schemas.microsoft.com/office/drawing/2014/main" id="{EBE7035E-39D2-462B-AA7C-72E3397A5E5C}"/>
            </a:ext>
          </a:extLst>
        </xdr:cNvPr>
        <xdr:cNvCxnSpPr/>
      </xdr:nvCxnSpPr>
      <xdr:spPr>
        <a:xfrm flipV="1">
          <a:off x="12854940" y="6160770"/>
          <a:ext cx="7747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151147</xdr:rowOff>
    </xdr:from>
    <xdr:ext cx="405111" cy="259045"/>
    <xdr:sp macro="" textlink="">
      <xdr:nvSpPr>
        <xdr:cNvPr id="377" name="n_1aveValue【一般廃棄物処理施設】&#10;有形固定資産減価償却率">
          <a:extLst>
            <a:ext uri="{FF2B5EF4-FFF2-40B4-BE49-F238E27FC236}">
              <a16:creationId xmlns:a16="http://schemas.microsoft.com/office/drawing/2014/main" id="{39263729-D3EB-49C8-A468-251FFCE83F70}"/>
            </a:ext>
          </a:extLst>
        </xdr:cNvPr>
        <xdr:cNvSpPr txBox="1"/>
      </xdr:nvSpPr>
      <xdr:spPr>
        <a:xfrm>
          <a:off x="13437244" y="5850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99077</xdr:rowOff>
    </xdr:from>
    <xdr:ext cx="405111" cy="259045"/>
    <xdr:sp macro="" textlink="">
      <xdr:nvSpPr>
        <xdr:cNvPr id="378" name="n_2aveValue【一般廃棄物処理施設】&#10;有形固定資産減価償却率">
          <a:extLst>
            <a:ext uri="{FF2B5EF4-FFF2-40B4-BE49-F238E27FC236}">
              <a16:creationId xmlns:a16="http://schemas.microsoft.com/office/drawing/2014/main" id="{F2560C10-C3D1-4557-BE5F-4E6BAC80AE32}"/>
            </a:ext>
          </a:extLst>
        </xdr:cNvPr>
        <xdr:cNvSpPr txBox="1"/>
      </xdr:nvSpPr>
      <xdr:spPr>
        <a:xfrm>
          <a:off x="12675244" y="630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167657</xdr:rowOff>
    </xdr:from>
    <xdr:ext cx="405111" cy="259045"/>
    <xdr:sp macro="" textlink="">
      <xdr:nvSpPr>
        <xdr:cNvPr id="379" name="n_1mainValue【一般廃棄物処理施設】&#10;有形固定資産減価償却率">
          <a:extLst>
            <a:ext uri="{FF2B5EF4-FFF2-40B4-BE49-F238E27FC236}">
              <a16:creationId xmlns:a16="http://schemas.microsoft.com/office/drawing/2014/main" id="{20EB2085-DA0F-4D53-83C0-936DB9DC6513}"/>
            </a:ext>
          </a:extLst>
        </xdr:cNvPr>
        <xdr:cNvSpPr txBox="1"/>
      </xdr:nvSpPr>
      <xdr:spPr>
        <a:xfrm>
          <a:off x="13437244" y="6202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65422</xdr:rowOff>
    </xdr:from>
    <xdr:ext cx="405111" cy="259045"/>
    <xdr:sp macro="" textlink="">
      <xdr:nvSpPr>
        <xdr:cNvPr id="380" name="n_2mainValue【一般廃棄物処理施設】&#10;有形固定資産減価償却率">
          <a:extLst>
            <a:ext uri="{FF2B5EF4-FFF2-40B4-BE49-F238E27FC236}">
              <a16:creationId xmlns:a16="http://schemas.microsoft.com/office/drawing/2014/main" id="{FDD540F5-7B02-4839-AE70-CE4A638F3E98}"/>
            </a:ext>
          </a:extLst>
        </xdr:cNvPr>
        <xdr:cNvSpPr txBox="1"/>
      </xdr:nvSpPr>
      <xdr:spPr>
        <a:xfrm>
          <a:off x="12675244" y="5932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a:extLst>
            <a:ext uri="{FF2B5EF4-FFF2-40B4-BE49-F238E27FC236}">
              <a16:creationId xmlns:a16="http://schemas.microsoft.com/office/drawing/2014/main" id="{E8C51B40-5054-48D8-8002-48FA3115B25C}"/>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a:extLst>
            <a:ext uri="{FF2B5EF4-FFF2-40B4-BE49-F238E27FC236}">
              <a16:creationId xmlns:a16="http://schemas.microsoft.com/office/drawing/2014/main" id="{5B09399A-646A-48E2-983E-201C3DAC5D98}"/>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a:extLst>
            <a:ext uri="{FF2B5EF4-FFF2-40B4-BE49-F238E27FC236}">
              <a16:creationId xmlns:a16="http://schemas.microsoft.com/office/drawing/2014/main" id="{DD895B12-AFBD-43C3-9F95-1E63A51907E2}"/>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a:extLst>
            <a:ext uri="{FF2B5EF4-FFF2-40B4-BE49-F238E27FC236}">
              <a16:creationId xmlns:a16="http://schemas.microsoft.com/office/drawing/2014/main" id="{5D3C6AE3-9132-415C-803D-255DD749B561}"/>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a:extLst>
            <a:ext uri="{FF2B5EF4-FFF2-40B4-BE49-F238E27FC236}">
              <a16:creationId xmlns:a16="http://schemas.microsoft.com/office/drawing/2014/main" id="{5D4777F9-1792-4F63-9490-F8517E85946D}"/>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a:extLst>
            <a:ext uri="{FF2B5EF4-FFF2-40B4-BE49-F238E27FC236}">
              <a16:creationId xmlns:a16="http://schemas.microsoft.com/office/drawing/2014/main" id="{74E722B7-7FB7-4578-86E7-D5FF922384A7}"/>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a:extLst>
            <a:ext uri="{FF2B5EF4-FFF2-40B4-BE49-F238E27FC236}">
              <a16:creationId xmlns:a16="http://schemas.microsoft.com/office/drawing/2014/main" id="{72A5D9A1-E495-4F8F-9E6C-15A8B8EF12FC}"/>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a:extLst>
            <a:ext uri="{FF2B5EF4-FFF2-40B4-BE49-F238E27FC236}">
              <a16:creationId xmlns:a16="http://schemas.microsoft.com/office/drawing/2014/main" id="{D13BCD5A-6DA8-4BD7-8B6F-55DB688B66FD}"/>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a:extLst>
            <a:ext uri="{FF2B5EF4-FFF2-40B4-BE49-F238E27FC236}">
              <a16:creationId xmlns:a16="http://schemas.microsoft.com/office/drawing/2014/main" id="{555A51AE-812C-4FE9-816F-1AE26E38CFC7}"/>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a:extLst>
            <a:ext uri="{FF2B5EF4-FFF2-40B4-BE49-F238E27FC236}">
              <a16:creationId xmlns:a16="http://schemas.microsoft.com/office/drawing/2014/main" id="{9EB3A311-1F4F-4E06-A7AF-B3F61310E7F8}"/>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1" name="直線コネクタ 390">
          <a:extLst>
            <a:ext uri="{FF2B5EF4-FFF2-40B4-BE49-F238E27FC236}">
              <a16:creationId xmlns:a16="http://schemas.microsoft.com/office/drawing/2014/main" id="{0B3DF139-3300-4208-9CBD-A80752D74966}"/>
            </a:ext>
          </a:extLst>
        </xdr:cNvPr>
        <xdr:cNvCxnSpPr/>
      </xdr:nvCxnSpPr>
      <xdr:spPr>
        <a:xfrm>
          <a:off x="1609344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92" name="テキスト ボックス 391">
          <a:extLst>
            <a:ext uri="{FF2B5EF4-FFF2-40B4-BE49-F238E27FC236}">
              <a16:creationId xmlns:a16="http://schemas.microsoft.com/office/drawing/2014/main" id="{10424DE2-A269-4536-98AB-C4D1F9FB0AF7}"/>
            </a:ext>
          </a:extLst>
        </xdr:cNvPr>
        <xdr:cNvSpPr txBox="1"/>
      </xdr:nvSpPr>
      <xdr:spPr>
        <a:xfrm>
          <a:off x="15890374" y="699499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3" name="直線コネクタ 392">
          <a:extLst>
            <a:ext uri="{FF2B5EF4-FFF2-40B4-BE49-F238E27FC236}">
              <a16:creationId xmlns:a16="http://schemas.microsoft.com/office/drawing/2014/main" id="{F64C095B-04F1-40B0-B7FA-67D85CBCC375}"/>
            </a:ext>
          </a:extLst>
        </xdr:cNvPr>
        <xdr:cNvCxnSpPr/>
      </xdr:nvCxnSpPr>
      <xdr:spPr>
        <a:xfrm>
          <a:off x="1609344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394" name="テキスト ボックス 393">
          <a:extLst>
            <a:ext uri="{FF2B5EF4-FFF2-40B4-BE49-F238E27FC236}">
              <a16:creationId xmlns:a16="http://schemas.microsoft.com/office/drawing/2014/main" id="{FDE73656-97FD-44E7-AE35-955D75987AE6}"/>
            </a:ext>
          </a:extLst>
        </xdr:cNvPr>
        <xdr:cNvSpPr txBox="1"/>
      </xdr:nvSpPr>
      <xdr:spPr>
        <a:xfrm>
          <a:off x="15589461" y="667604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5" name="直線コネクタ 394">
          <a:extLst>
            <a:ext uri="{FF2B5EF4-FFF2-40B4-BE49-F238E27FC236}">
              <a16:creationId xmlns:a16="http://schemas.microsoft.com/office/drawing/2014/main" id="{CF6B61F4-6C38-4A67-B553-36EF42154316}"/>
            </a:ext>
          </a:extLst>
        </xdr:cNvPr>
        <xdr:cNvCxnSpPr/>
      </xdr:nvCxnSpPr>
      <xdr:spPr>
        <a:xfrm>
          <a:off x="1609344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396" name="テキスト ボックス 395">
          <a:extLst>
            <a:ext uri="{FF2B5EF4-FFF2-40B4-BE49-F238E27FC236}">
              <a16:creationId xmlns:a16="http://schemas.microsoft.com/office/drawing/2014/main" id="{838366EA-6BE0-45C5-BBAC-680D8A621B26}"/>
            </a:ext>
          </a:extLst>
        </xdr:cNvPr>
        <xdr:cNvSpPr txBox="1"/>
      </xdr:nvSpPr>
      <xdr:spPr>
        <a:xfrm>
          <a:off x="15589461" y="63570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7" name="直線コネクタ 396">
          <a:extLst>
            <a:ext uri="{FF2B5EF4-FFF2-40B4-BE49-F238E27FC236}">
              <a16:creationId xmlns:a16="http://schemas.microsoft.com/office/drawing/2014/main" id="{AD1FEB15-B174-47DF-9BDD-1D01EA527206}"/>
            </a:ext>
          </a:extLst>
        </xdr:cNvPr>
        <xdr:cNvCxnSpPr/>
      </xdr:nvCxnSpPr>
      <xdr:spPr>
        <a:xfrm>
          <a:off x="1609344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398" name="テキスト ボックス 397">
          <a:extLst>
            <a:ext uri="{FF2B5EF4-FFF2-40B4-BE49-F238E27FC236}">
              <a16:creationId xmlns:a16="http://schemas.microsoft.com/office/drawing/2014/main" id="{44856D0C-B1F5-4943-8C72-817295891435}"/>
            </a:ext>
          </a:extLst>
        </xdr:cNvPr>
        <xdr:cNvSpPr txBox="1"/>
      </xdr:nvSpPr>
      <xdr:spPr>
        <a:xfrm>
          <a:off x="15589461" y="603814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9" name="直線コネクタ 398">
          <a:extLst>
            <a:ext uri="{FF2B5EF4-FFF2-40B4-BE49-F238E27FC236}">
              <a16:creationId xmlns:a16="http://schemas.microsoft.com/office/drawing/2014/main" id="{6B035378-11A5-4B31-9F79-FEAA0D0803E9}"/>
            </a:ext>
          </a:extLst>
        </xdr:cNvPr>
        <xdr:cNvCxnSpPr/>
      </xdr:nvCxnSpPr>
      <xdr:spPr>
        <a:xfrm>
          <a:off x="1609344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00" name="テキスト ボックス 399">
          <a:extLst>
            <a:ext uri="{FF2B5EF4-FFF2-40B4-BE49-F238E27FC236}">
              <a16:creationId xmlns:a16="http://schemas.microsoft.com/office/drawing/2014/main" id="{04FE008E-FBD7-461D-9632-1393FA397E49}"/>
            </a:ext>
          </a:extLst>
        </xdr:cNvPr>
        <xdr:cNvSpPr txBox="1"/>
      </xdr:nvSpPr>
      <xdr:spPr>
        <a:xfrm>
          <a:off x="15499308" y="571538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1" name="直線コネクタ 400">
          <a:extLst>
            <a:ext uri="{FF2B5EF4-FFF2-40B4-BE49-F238E27FC236}">
              <a16:creationId xmlns:a16="http://schemas.microsoft.com/office/drawing/2014/main" id="{1A200407-E70E-4060-9667-6E43E4498469}"/>
            </a:ext>
          </a:extLst>
        </xdr:cNvPr>
        <xdr:cNvCxnSpPr/>
      </xdr:nvCxnSpPr>
      <xdr:spPr>
        <a:xfrm>
          <a:off x="1609344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31949</xdr:rowOff>
    </xdr:from>
    <xdr:ext cx="685572" cy="259045"/>
    <xdr:sp macro="" textlink="">
      <xdr:nvSpPr>
        <xdr:cNvPr id="402" name="テキスト ボックス 401">
          <a:extLst>
            <a:ext uri="{FF2B5EF4-FFF2-40B4-BE49-F238E27FC236}">
              <a16:creationId xmlns:a16="http://schemas.microsoft.com/office/drawing/2014/main" id="{EF077A18-3300-4E07-BC75-D63E6D4AFA1F}"/>
            </a:ext>
          </a:extLst>
        </xdr:cNvPr>
        <xdr:cNvSpPr txBox="1"/>
      </xdr:nvSpPr>
      <xdr:spPr>
        <a:xfrm>
          <a:off x="15499308" y="539642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a:extLst>
            <a:ext uri="{FF2B5EF4-FFF2-40B4-BE49-F238E27FC236}">
              <a16:creationId xmlns:a16="http://schemas.microsoft.com/office/drawing/2014/main" id="{59E3DCB5-6BFB-45C6-9336-318B9258FF10}"/>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404" name="テキスト ボックス 403">
          <a:extLst>
            <a:ext uri="{FF2B5EF4-FFF2-40B4-BE49-F238E27FC236}">
              <a16:creationId xmlns:a16="http://schemas.microsoft.com/office/drawing/2014/main" id="{B1557F2C-EA88-4AAC-AAA0-3DED5B8006A0}"/>
            </a:ext>
          </a:extLst>
        </xdr:cNvPr>
        <xdr:cNvSpPr txBox="1"/>
      </xdr:nvSpPr>
      <xdr:spPr>
        <a:xfrm>
          <a:off x="1549930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一般廃棄物処理施設】&#10;一人当たり有形固定資産（償却資産）額グラフ枠">
          <a:extLst>
            <a:ext uri="{FF2B5EF4-FFF2-40B4-BE49-F238E27FC236}">
              <a16:creationId xmlns:a16="http://schemas.microsoft.com/office/drawing/2014/main" id="{70FF8E08-0112-4468-89A7-391A62DFA05C}"/>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87047</xdr:rowOff>
    </xdr:from>
    <xdr:to>
      <xdr:col>116</xdr:col>
      <xdr:colOff>62864</xdr:colOff>
      <xdr:row>42</xdr:row>
      <xdr:rowOff>77320</xdr:rowOff>
    </xdr:to>
    <xdr:cxnSp macro="">
      <xdr:nvCxnSpPr>
        <xdr:cNvPr id="406" name="直線コネクタ 405">
          <a:extLst>
            <a:ext uri="{FF2B5EF4-FFF2-40B4-BE49-F238E27FC236}">
              <a16:creationId xmlns:a16="http://schemas.microsoft.com/office/drawing/2014/main" id="{0BA3C38F-F805-4331-848E-0C6381B32D01}"/>
            </a:ext>
          </a:extLst>
        </xdr:cNvPr>
        <xdr:cNvCxnSpPr/>
      </xdr:nvCxnSpPr>
      <xdr:spPr>
        <a:xfrm flipV="1">
          <a:off x="19509104" y="5619167"/>
          <a:ext cx="0" cy="14990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81147</xdr:rowOff>
    </xdr:from>
    <xdr:ext cx="534377" cy="259045"/>
    <xdr:sp macro="" textlink="">
      <xdr:nvSpPr>
        <xdr:cNvPr id="407" name="【一般廃棄物処理施設】&#10;一人当たり有形固定資産（償却資産）額最小値テキスト">
          <a:extLst>
            <a:ext uri="{FF2B5EF4-FFF2-40B4-BE49-F238E27FC236}">
              <a16:creationId xmlns:a16="http://schemas.microsoft.com/office/drawing/2014/main" id="{4F2FA62A-2599-4B7D-91AB-118E86E52079}"/>
            </a:ext>
          </a:extLst>
        </xdr:cNvPr>
        <xdr:cNvSpPr txBox="1"/>
      </xdr:nvSpPr>
      <xdr:spPr>
        <a:xfrm>
          <a:off x="19547840" y="71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77320</xdr:rowOff>
    </xdr:from>
    <xdr:to>
      <xdr:col>116</xdr:col>
      <xdr:colOff>152400</xdr:colOff>
      <xdr:row>42</xdr:row>
      <xdr:rowOff>77320</xdr:rowOff>
    </xdr:to>
    <xdr:cxnSp macro="">
      <xdr:nvCxnSpPr>
        <xdr:cNvPr id="408" name="直線コネクタ 407">
          <a:extLst>
            <a:ext uri="{FF2B5EF4-FFF2-40B4-BE49-F238E27FC236}">
              <a16:creationId xmlns:a16="http://schemas.microsoft.com/office/drawing/2014/main" id="{22E82093-4C52-407C-AEDB-3B6BFCF04DC3}"/>
            </a:ext>
          </a:extLst>
        </xdr:cNvPr>
        <xdr:cNvCxnSpPr/>
      </xdr:nvCxnSpPr>
      <xdr:spPr>
        <a:xfrm>
          <a:off x="19443700" y="7118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33724</xdr:rowOff>
    </xdr:from>
    <xdr:ext cx="690189" cy="259045"/>
    <xdr:sp macro="" textlink="">
      <xdr:nvSpPr>
        <xdr:cNvPr id="409" name="【一般廃棄物処理施設】&#10;一人当たり有形固定資産（償却資産）額最大値テキスト">
          <a:extLst>
            <a:ext uri="{FF2B5EF4-FFF2-40B4-BE49-F238E27FC236}">
              <a16:creationId xmlns:a16="http://schemas.microsoft.com/office/drawing/2014/main" id="{361A3339-12D0-4CE4-9639-1BFDCDACDEBB}"/>
            </a:ext>
          </a:extLst>
        </xdr:cNvPr>
        <xdr:cNvSpPr txBox="1"/>
      </xdr:nvSpPr>
      <xdr:spPr>
        <a:xfrm>
          <a:off x="19547840" y="53982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1,422,536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87047</xdr:rowOff>
    </xdr:from>
    <xdr:to>
      <xdr:col>116</xdr:col>
      <xdr:colOff>152400</xdr:colOff>
      <xdr:row>33</xdr:row>
      <xdr:rowOff>87047</xdr:rowOff>
    </xdr:to>
    <xdr:cxnSp macro="">
      <xdr:nvCxnSpPr>
        <xdr:cNvPr id="410" name="直線コネクタ 409">
          <a:extLst>
            <a:ext uri="{FF2B5EF4-FFF2-40B4-BE49-F238E27FC236}">
              <a16:creationId xmlns:a16="http://schemas.microsoft.com/office/drawing/2014/main" id="{B7FAB747-FF21-465D-ABC0-D2A4D6A8E437}"/>
            </a:ext>
          </a:extLst>
        </xdr:cNvPr>
        <xdr:cNvCxnSpPr/>
      </xdr:nvCxnSpPr>
      <xdr:spPr>
        <a:xfrm>
          <a:off x="19443700" y="56191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12770</xdr:rowOff>
    </xdr:from>
    <xdr:ext cx="599010" cy="259045"/>
    <xdr:sp macro="" textlink="">
      <xdr:nvSpPr>
        <xdr:cNvPr id="411" name="【一般廃棄物処理施設】&#10;一人当たり有形固定資産（償却資産）額平均値テキスト">
          <a:extLst>
            <a:ext uri="{FF2B5EF4-FFF2-40B4-BE49-F238E27FC236}">
              <a16:creationId xmlns:a16="http://schemas.microsoft.com/office/drawing/2014/main" id="{A8794729-F328-4DA8-8EE6-5135F69047C5}"/>
            </a:ext>
          </a:extLst>
        </xdr:cNvPr>
        <xdr:cNvSpPr txBox="1"/>
      </xdr:nvSpPr>
      <xdr:spPr>
        <a:xfrm>
          <a:off x="19547840" y="67183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205,118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161343</xdr:rowOff>
    </xdr:from>
    <xdr:to>
      <xdr:col>116</xdr:col>
      <xdr:colOff>114300</xdr:colOff>
      <xdr:row>41</xdr:row>
      <xdr:rowOff>91493</xdr:rowOff>
    </xdr:to>
    <xdr:sp macro="" textlink="">
      <xdr:nvSpPr>
        <xdr:cNvPr id="412" name="フローチャート: 判断 411">
          <a:extLst>
            <a:ext uri="{FF2B5EF4-FFF2-40B4-BE49-F238E27FC236}">
              <a16:creationId xmlns:a16="http://schemas.microsoft.com/office/drawing/2014/main" id="{10544066-7271-42DD-8A71-3068EC8E6E0A}"/>
            </a:ext>
          </a:extLst>
        </xdr:cNvPr>
        <xdr:cNvSpPr/>
      </xdr:nvSpPr>
      <xdr:spPr>
        <a:xfrm>
          <a:off x="19458940" y="686694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156039</xdr:rowOff>
    </xdr:from>
    <xdr:to>
      <xdr:col>112</xdr:col>
      <xdr:colOff>38100</xdr:colOff>
      <xdr:row>41</xdr:row>
      <xdr:rowOff>86189</xdr:rowOff>
    </xdr:to>
    <xdr:sp macro="" textlink="">
      <xdr:nvSpPr>
        <xdr:cNvPr id="413" name="フローチャート: 判断 412">
          <a:extLst>
            <a:ext uri="{FF2B5EF4-FFF2-40B4-BE49-F238E27FC236}">
              <a16:creationId xmlns:a16="http://schemas.microsoft.com/office/drawing/2014/main" id="{987F857A-3CF6-4A7F-ABF5-AF0DE2D9C595}"/>
            </a:ext>
          </a:extLst>
        </xdr:cNvPr>
        <xdr:cNvSpPr/>
      </xdr:nvSpPr>
      <xdr:spPr>
        <a:xfrm>
          <a:off x="18735040" y="686163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41</xdr:row>
      <xdr:rowOff>1030</xdr:rowOff>
    </xdr:from>
    <xdr:to>
      <xdr:col>107</xdr:col>
      <xdr:colOff>101600</xdr:colOff>
      <xdr:row>41</xdr:row>
      <xdr:rowOff>102630</xdr:rowOff>
    </xdr:to>
    <xdr:sp macro="" textlink="">
      <xdr:nvSpPr>
        <xdr:cNvPr id="414" name="フローチャート: 判断 413">
          <a:extLst>
            <a:ext uri="{FF2B5EF4-FFF2-40B4-BE49-F238E27FC236}">
              <a16:creationId xmlns:a16="http://schemas.microsoft.com/office/drawing/2014/main" id="{190C4DAA-3F03-4511-B17E-071F1FDF5134}"/>
            </a:ext>
          </a:extLst>
        </xdr:cNvPr>
        <xdr:cNvSpPr/>
      </xdr:nvSpPr>
      <xdr:spPr>
        <a:xfrm>
          <a:off x="17937480" y="687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F3F0C51A-E4A3-4BC0-9AED-1746B2737609}"/>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20638E4A-B14D-44E8-B76E-F1A3EC12FC74}"/>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2ACFBA64-3783-4E44-A801-4D42D819D507}"/>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B5A29E31-3C28-4310-A859-865F6968AF0C}"/>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152ACFED-746F-4BF2-9C9B-1AB61537346B}"/>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1292</xdr:rowOff>
    </xdr:from>
    <xdr:to>
      <xdr:col>116</xdr:col>
      <xdr:colOff>114300</xdr:colOff>
      <xdr:row>41</xdr:row>
      <xdr:rowOff>102892</xdr:rowOff>
    </xdr:to>
    <xdr:sp macro="" textlink="">
      <xdr:nvSpPr>
        <xdr:cNvPr id="420" name="楕円 419">
          <a:extLst>
            <a:ext uri="{FF2B5EF4-FFF2-40B4-BE49-F238E27FC236}">
              <a16:creationId xmlns:a16="http://schemas.microsoft.com/office/drawing/2014/main" id="{99E978B1-FD53-4621-B1DB-3243C464748A}"/>
            </a:ext>
          </a:extLst>
        </xdr:cNvPr>
        <xdr:cNvSpPr/>
      </xdr:nvSpPr>
      <xdr:spPr>
        <a:xfrm>
          <a:off x="19458940" y="687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151169</xdr:rowOff>
    </xdr:from>
    <xdr:ext cx="599010" cy="259045"/>
    <xdr:sp macro="" textlink="">
      <xdr:nvSpPr>
        <xdr:cNvPr id="421" name="【一般廃棄物処理施設】&#10;一人当たり有形固定資産（償却資産）額該当値テキスト">
          <a:extLst>
            <a:ext uri="{FF2B5EF4-FFF2-40B4-BE49-F238E27FC236}">
              <a16:creationId xmlns:a16="http://schemas.microsoft.com/office/drawing/2014/main" id="{6F97A957-2DDC-4D41-8108-D5D63FB372B5}"/>
            </a:ext>
          </a:extLst>
        </xdr:cNvPr>
        <xdr:cNvSpPr txBox="1"/>
      </xdr:nvSpPr>
      <xdr:spPr>
        <a:xfrm>
          <a:off x="19547840" y="6856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801</xdr:rowOff>
    </xdr:from>
    <xdr:to>
      <xdr:col>112</xdr:col>
      <xdr:colOff>38100</xdr:colOff>
      <xdr:row>41</xdr:row>
      <xdr:rowOff>102401</xdr:rowOff>
    </xdr:to>
    <xdr:sp macro="" textlink="">
      <xdr:nvSpPr>
        <xdr:cNvPr id="422" name="楕円 421">
          <a:extLst>
            <a:ext uri="{FF2B5EF4-FFF2-40B4-BE49-F238E27FC236}">
              <a16:creationId xmlns:a16="http://schemas.microsoft.com/office/drawing/2014/main" id="{15139A04-CF2B-4811-B1AB-E3B85178DC07}"/>
            </a:ext>
          </a:extLst>
        </xdr:cNvPr>
        <xdr:cNvSpPr/>
      </xdr:nvSpPr>
      <xdr:spPr>
        <a:xfrm>
          <a:off x="18735040" y="687404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51601</xdr:rowOff>
    </xdr:from>
    <xdr:to>
      <xdr:col>116</xdr:col>
      <xdr:colOff>63500</xdr:colOff>
      <xdr:row>41</xdr:row>
      <xdr:rowOff>52092</xdr:rowOff>
    </xdr:to>
    <xdr:cxnSp macro="">
      <xdr:nvCxnSpPr>
        <xdr:cNvPr id="423" name="直線コネクタ 422">
          <a:extLst>
            <a:ext uri="{FF2B5EF4-FFF2-40B4-BE49-F238E27FC236}">
              <a16:creationId xmlns:a16="http://schemas.microsoft.com/office/drawing/2014/main" id="{F2F31E31-0E9E-422B-836C-7A8B8E3B3FC9}"/>
            </a:ext>
          </a:extLst>
        </xdr:cNvPr>
        <xdr:cNvCxnSpPr/>
      </xdr:nvCxnSpPr>
      <xdr:spPr>
        <a:xfrm>
          <a:off x="18778220" y="6924841"/>
          <a:ext cx="731520" cy="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8244</xdr:rowOff>
    </xdr:from>
    <xdr:to>
      <xdr:col>107</xdr:col>
      <xdr:colOff>101600</xdr:colOff>
      <xdr:row>41</xdr:row>
      <xdr:rowOff>109844</xdr:rowOff>
    </xdr:to>
    <xdr:sp macro="" textlink="">
      <xdr:nvSpPr>
        <xdr:cNvPr id="424" name="楕円 423">
          <a:extLst>
            <a:ext uri="{FF2B5EF4-FFF2-40B4-BE49-F238E27FC236}">
              <a16:creationId xmlns:a16="http://schemas.microsoft.com/office/drawing/2014/main" id="{A5C34550-6E7E-4971-803E-CB1B0BE4DE25}"/>
            </a:ext>
          </a:extLst>
        </xdr:cNvPr>
        <xdr:cNvSpPr/>
      </xdr:nvSpPr>
      <xdr:spPr>
        <a:xfrm>
          <a:off x="17937480" y="6881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51601</xdr:rowOff>
    </xdr:from>
    <xdr:to>
      <xdr:col>111</xdr:col>
      <xdr:colOff>177800</xdr:colOff>
      <xdr:row>41</xdr:row>
      <xdr:rowOff>59044</xdr:rowOff>
    </xdr:to>
    <xdr:cxnSp macro="">
      <xdr:nvCxnSpPr>
        <xdr:cNvPr id="425" name="直線コネクタ 424">
          <a:extLst>
            <a:ext uri="{FF2B5EF4-FFF2-40B4-BE49-F238E27FC236}">
              <a16:creationId xmlns:a16="http://schemas.microsoft.com/office/drawing/2014/main" id="{0B2A957C-BDB6-43FE-A1AE-9690CC42F50C}"/>
            </a:ext>
          </a:extLst>
        </xdr:cNvPr>
        <xdr:cNvCxnSpPr/>
      </xdr:nvCxnSpPr>
      <xdr:spPr>
        <a:xfrm flipV="1">
          <a:off x="17988280" y="6924841"/>
          <a:ext cx="789940" cy="7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102716</xdr:rowOff>
    </xdr:from>
    <xdr:ext cx="599010" cy="259045"/>
    <xdr:sp macro="" textlink="">
      <xdr:nvSpPr>
        <xdr:cNvPr id="426" name="n_1aveValue【一般廃棄物処理施設】&#10;一人当たり有形固定資産（償却資産）額">
          <a:extLst>
            <a:ext uri="{FF2B5EF4-FFF2-40B4-BE49-F238E27FC236}">
              <a16:creationId xmlns:a16="http://schemas.microsoft.com/office/drawing/2014/main" id="{207DCBF7-DC8E-42C0-9360-719AE85619AD}"/>
            </a:ext>
          </a:extLst>
        </xdr:cNvPr>
        <xdr:cNvSpPr txBox="1"/>
      </xdr:nvSpPr>
      <xdr:spPr>
        <a:xfrm>
          <a:off x="18496495" y="6640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119157</xdr:rowOff>
    </xdr:from>
    <xdr:ext cx="599010" cy="259045"/>
    <xdr:sp macro="" textlink="">
      <xdr:nvSpPr>
        <xdr:cNvPr id="427" name="n_2aveValue【一般廃棄物処理施設】&#10;一人当たり有形固定資産（償却資産）額">
          <a:extLst>
            <a:ext uri="{FF2B5EF4-FFF2-40B4-BE49-F238E27FC236}">
              <a16:creationId xmlns:a16="http://schemas.microsoft.com/office/drawing/2014/main" id="{91B06AB8-E72F-4639-A8B8-FCC54CBC87E0}"/>
            </a:ext>
          </a:extLst>
        </xdr:cNvPr>
        <xdr:cNvSpPr txBox="1"/>
      </xdr:nvSpPr>
      <xdr:spPr>
        <a:xfrm>
          <a:off x="17734495" y="6657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93528</xdr:rowOff>
    </xdr:from>
    <xdr:ext cx="599010" cy="259045"/>
    <xdr:sp macro="" textlink="">
      <xdr:nvSpPr>
        <xdr:cNvPr id="428" name="n_1mainValue【一般廃棄物処理施設】&#10;一人当たり有形固定資産（償却資産）額">
          <a:extLst>
            <a:ext uri="{FF2B5EF4-FFF2-40B4-BE49-F238E27FC236}">
              <a16:creationId xmlns:a16="http://schemas.microsoft.com/office/drawing/2014/main" id="{44EB4726-1CD3-40DD-B83D-56242DD7A743}"/>
            </a:ext>
          </a:extLst>
        </xdr:cNvPr>
        <xdr:cNvSpPr txBox="1"/>
      </xdr:nvSpPr>
      <xdr:spPr>
        <a:xfrm>
          <a:off x="18496495" y="6966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100971</xdr:rowOff>
    </xdr:from>
    <xdr:ext cx="599010" cy="259045"/>
    <xdr:sp macro="" textlink="">
      <xdr:nvSpPr>
        <xdr:cNvPr id="429" name="n_2mainValue【一般廃棄物処理施設】&#10;一人当たり有形固定資産（償却資産）額">
          <a:extLst>
            <a:ext uri="{FF2B5EF4-FFF2-40B4-BE49-F238E27FC236}">
              <a16:creationId xmlns:a16="http://schemas.microsoft.com/office/drawing/2014/main" id="{EC4EBB56-BD03-4ADB-97A7-8153C6A210B6}"/>
            </a:ext>
          </a:extLst>
        </xdr:cNvPr>
        <xdr:cNvSpPr txBox="1"/>
      </xdr:nvSpPr>
      <xdr:spPr>
        <a:xfrm>
          <a:off x="17734495" y="697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a:extLst>
            <a:ext uri="{FF2B5EF4-FFF2-40B4-BE49-F238E27FC236}">
              <a16:creationId xmlns:a16="http://schemas.microsoft.com/office/drawing/2014/main" id="{5E711812-36D2-47DA-9933-74234473E83F}"/>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a:extLst>
            <a:ext uri="{FF2B5EF4-FFF2-40B4-BE49-F238E27FC236}">
              <a16:creationId xmlns:a16="http://schemas.microsoft.com/office/drawing/2014/main" id="{CB877472-D424-4F2A-9558-5A23FF5BBBD2}"/>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a:extLst>
            <a:ext uri="{FF2B5EF4-FFF2-40B4-BE49-F238E27FC236}">
              <a16:creationId xmlns:a16="http://schemas.microsoft.com/office/drawing/2014/main" id="{55B6AB42-2666-4010-BCB3-61107E163373}"/>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a:extLst>
            <a:ext uri="{FF2B5EF4-FFF2-40B4-BE49-F238E27FC236}">
              <a16:creationId xmlns:a16="http://schemas.microsoft.com/office/drawing/2014/main" id="{F6B73115-F6F7-4E72-89D3-35D31B8C5AED}"/>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a:extLst>
            <a:ext uri="{FF2B5EF4-FFF2-40B4-BE49-F238E27FC236}">
              <a16:creationId xmlns:a16="http://schemas.microsoft.com/office/drawing/2014/main" id="{AE6334F1-3A01-4744-8B86-B2C1BB73931D}"/>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a:extLst>
            <a:ext uri="{FF2B5EF4-FFF2-40B4-BE49-F238E27FC236}">
              <a16:creationId xmlns:a16="http://schemas.microsoft.com/office/drawing/2014/main" id="{51D4F14F-85E8-49BB-BAE0-9CB3A1F2BCCE}"/>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a:extLst>
            <a:ext uri="{FF2B5EF4-FFF2-40B4-BE49-F238E27FC236}">
              <a16:creationId xmlns:a16="http://schemas.microsoft.com/office/drawing/2014/main" id="{829B544B-5AA3-4AEC-8698-4A53F4BC3794}"/>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a:extLst>
            <a:ext uri="{FF2B5EF4-FFF2-40B4-BE49-F238E27FC236}">
              <a16:creationId xmlns:a16="http://schemas.microsoft.com/office/drawing/2014/main" id="{684081B8-A276-41C5-BD35-F45230D2B382}"/>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a:extLst>
            <a:ext uri="{FF2B5EF4-FFF2-40B4-BE49-F238E27FC236}">
              <a16:creationId xmlns:a16="http://schemas.microsoft.com/office/drawing/2014/main" id="{7C73888E-929D-4116-B8B5-3C74230A7D0B}"/>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a:extLst>
            <a:ext uri="{FF2B5EF4-FFF2-40B4-BE49-F238E27FC236}">
              <a16:creationId xmlns:a16="http://schemas.microsoft.com/office/drawing/2014/main" id="{F0233FCF-35DE-4555-B725-9467AE28E5F4}"/>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a:extLst>
            <a:ext uri="{FF2B5EF4-FFF2-40B4-BE49-F238E27FC236}">
              <a16:creationId xmlns:a16="http://schemas.microsoft.com/office/drawing/2014/main" id="{822258CD-5BC7-447C-AEFD-4E9AC86557BB}"/>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a:extLst>
            <a:ext uri="{FF2B5EF4-FFF2-40B4-BE49-F238E27FC236}">
              <a16:creationId xmlns:a16="http://schemas.microsoft.com/office/drawing/2014/main" id="{1C26B20E-4AED-43B0-8954-048E9F39DECD}"/>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a:extLst>
            <a:ext uri="{FF2B5EF4-FFF2-40B4-BE49-F238E27FC236}">
              <a16:creationId xmlns:a16="http://schemas.microsoft.com/office/drawing/2014/main" id="{5F680CC4-A411-4D47-83F9-8D0959428451}"/>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a:extLst>
            <a:ext uri="{FF2B5EF4-FFF2-40B4-BE49-F238E27FC236}">
              <a16:creationId xmlns:a16="http://schemas.microsoft.com/office/drawing/2014/main" id="{020A543B-8CB9-4EE0-9E95-DB1C3CE5FFD3}"/>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a:extLst>
            <a:ext uri="{FF2B5EF4-FFF2-40B4-BE49-F238E27FC236}">
              <a16:creationId xmlns:a16="http://schemas.microsoft.com/office/drawing/2014/main" id="{1310D670-9C58-4951-BCFD-599C27E64924}"/>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a:extLst>
            <a:ext uri="{FF2B5EF4-FFF2-40B4-BE49-F238E27FC236}">
              <a16:creationId xmlns:a16="http://schemas.microsoft.com/office/drawing/2014/main" id="{15251B14-0CD5-4E84-B23C-4627A9B10AEB}"/>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a:extLst>
            <a:ext uri="{FF2B5EF4-FFF2-40B4-BE49-F238E27FC236}">
              <a16:creationId xmlns:a16="http://schemas.microsoft.com/office/drawing/2014/main" id="{18D79512-A309-49FB-A40B-995F15696FD8}"/>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a:extLst>
            <a:ext uri="{FF2B5EF4-FFF2-40B4-BE49-F238E27FC236}">
              <a16:creationId xmlns:a16="http://schemas.microsoft.com/office/drawing/2014/main" id="{0F64FE7C-0CD4-47E6-83EB-2E65080B960E}"/>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a:extLst>
            <a:ext uri="{FF2B5EF4-FFF2-40B4-BE49-F238E27FC236}">
              <a16:creationId xmlns:a16="http://schemas.microsoft.com/office/drawing/2014/main" id="{7FC8AAF2-0392-45E0-996B-172F8E6B01FC}"/>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a:extLst>
            <a:ext uri="{FF2B5EF4-FFF2-40B4-BE49-F238E27FC236}">
              <a16:creationId xmlns:a16="http://schemas.microsoft.com/office/drawing/2014/main" id="{ACE8A46F-B037-45FF-858A-14E57E8FDD54}"/>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a:extLst>
            <a:ext uri="{FF2B5EF4-FFF2-40B4-BE49-F238E27FC236}">
              <a16:creationId xmlns:a16="http://schemas.microsoft.com/office/drawing/2014/main" id="{25D38372-61B9-471E-BFAD-75EAF4CDFE2B}"/>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a:extLst>
            <a:ext uri="{FF2B5EF4-FFF2-40B4-BE49-F238E27FC236}">
              <a16:creationId xmlns:a16="http://schemas.microsoft.com/office/drawing/2014/main" id="{52196EDD-EC3A-4BA7-9521-33B89D706759}"/>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a:extLst>
            <a:ext uri="{FF2B5EF4-FFF2-40B4-BE49-F238E27FC236}">
              <a16:creationId xmlns:a16="http://schemas.microsoft.com/office/drawing/2014/main" id="{33D0146C-F56B-470E-82E2-1828D0C81F91}"/>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a:extLst>
            <a:ext uri="{FF2B5EF4-FFF2-40B4-BE49-F238E27FC236}">
              <a16:creationId xmlns:a16="http://schemas.microsoft.com/office/drawing/2014/main" id="{4241A895-4DF6-4BBF-B448-692E3127B5C2}"/>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保健センター・保健所】&#10;有形固定資産減価償却率グラフ枠">
          <a:extLst>
            <a:ext uri="{FF2B5EF4-FFF2-40B4-BE49-F238E27FC236}">
              <a16:creationId xmlns:a16="http://schemas.microsoft.com/office/drawing/2014/main" id="{77D87BE6-B967-4025-8F00-45FC8C57D7E1}"/>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164919</xdr:rowOff>
    </xdr:to>
    <xdr:cxnSp macro="">
      <xdr:nvCxnSpPr>
        <xdr:cNvPr id="455" name="直線コネクタ 454">
          <a:extLst>
            <a:ext uri="{FF2B5EF4-FFF2-40B4-BE49-F238E27FC236}">
              <a16:creationId xmlns:a16="http://schemas.microsoft.com/office/drawing/2014/main" id="{3439E1D2-0B49-4538-81F2-17C296682982}"/>
            </a:ext>
          </a:extLst>
        </xdr:cNvPr>
        <xdr:cNvCxnSpPr/>
      </xdr:nvCxnSpPr>
      <xdr:spPr>
        <a:xfrm flipV="1">
          <a:off x="14375764" y="9261022"/>
          <a:ext cx="0" cy="14652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168746</xdr:rowOff>
    </xdr:from>
    <xdr:ext cx="340478" cy="259045"/>
    <xdr:sp macro="" textlink="">
      <xdr:nvSpPr>
        <xdr:cNvPr id="456" name="【保健センター・保健所】&#10;有形固定資産減価償却率最小値テキスト">
          <a:extLst>
            <a:ext uri="{FF2B5EF4-FFF2-40B4-BE49-F238E27FC236}">
              <a16:creationId xmlns:a16="http://schemas.microsoft.com/office/drawing/2014/main" id="{E48C28B2-2C29-4B3F-86FA-3EE74BED1306}"/>
            </a:ext>
          </a:extLst>
        </xdr:cNvPr>
        <xdr:cNvSpPr txBox="1"/>
      </xdr:nvSpPr>
      <xdr:spPr>
        <a:xfrm>
          <a:off x="14414500" y="107300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164919</xdr:rowOff>
    </xdr:from>
    <xdr:to>
      <xdr:col>86</xdr:col>
      <xdr:colOff>25400</xdr:colOff>
      <xdr:row>63</xdr:row>
      <xdr:rowOff>164919</xdr:rowOff>
    </xdr:to>
    <xdr:cxnSp macro="">
      <xdr:nvCxnSpPr>
        <xdr:cNvPr id="457" name="直線コネクタ 456">
          <a:extLst>
            <a:ext uri="{FF2B5EF4-FFF2-40B4-BE49-F238E27FC236}">
              <a16:creationId xmlns:a16="http://schemas.microsoft.com/office/drawing/2014/main" id="{124D158F-2365-48AD-B052-9A5BC3910B48}"/>
            </a:ext>
          </a:extLst>
        </xdr:cNvPr>
        <xdr:cNvCxnSpPr/>
      </xdr:nvCxnSpPr>
      <xdr:spPr>
        <a:xfrm>
          <a:off x="14287500" y="1072623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458" name="【保健センター・保健所】&#10;有形固定資産減価償却率最大値テキスト">
          <a:extLst>
            <a:ext uri="{FF2B5EF4-FFF2-40B4-BE49-F238E27FC236}">
              <a16:creationId xmlns:a16="http://schemas.microsoft.com/office/drawing/2014/main" id="{A8FA537B-6BD0-49E5-AD17-38CBF65D1CED}"/>
            </a:ext>
          </a:extLst>
        </xdr:cNvPr>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459" name="直線コネクタ 458">
          <a:extLst>
            <a:ext uri="{FF2B5EF4-FFF2-40B4-BE49-F238E27FC236}">
              <a16:creationId xmlns:a16="http://schemas.microsoft.com/office/drawing/2014/main" id="{E499D256-947D-4833-9CE6-6CD64F95BDFE}"/>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149696</xdr:rowOff>
    </xdr:from>
    <xdr:ext cx="405111" cy="259045"/>
    <xdr:sp macro="" textlink="">
      <xdr:nvSpPr>
        <xdr:cNvPr id="460" name="【保健センター・保健所】&#10;有形固定資産減価償却率平均値テキスト">
          <a:extLst>
            <a:ext uri="{FF2B5EF4-FFF2-40B4-BE49-F238E27FC236}">
              <a16:creationId xmlns:a16="http://schemas.microsoft.com/office/drawing/2014/main" id="{239B82DE-76EF-4283-BA33-A62F7B40413F}"/>
            </a:ext>
          </a:extLst>
        </xdr:cNvPr>
        <xdr:cNvSpPr txBox="1"/>
      </xdr:nvSpPr>
      <xdr:spPr>
        <a:xfrm>
          <a:off x="14414500" y="1004045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171269</xdr:rowOff>
    </xdr:from>
    <xdr:to>
      <xdr:col>85</xdr:col>
      <xdr:colOff>177800</xdr:colOff>
      <xdr:row>60</xdr:row>
      <xdr:rowOff>101419</xdr:rowOff>
    </xdr:to>
    <xdr:sp macro="" textlink="">
      <xdr:nvSpPr>
        <xdr:cNvPr id="461" name="フローチャート: 判断 460">
          <a:extLst>
            <a:ext uri="{FF2B5EF4-FFF2-40B4-BE49-F238E27FC236}">
              <a16:creationId xmlns:a16="http://schemas.microsoft.com/office/drawing/2014/main" id="{83B161ED-90D9-4C37-AF24-DCE48D951414}"/>
            </a:ext>
          </a:extLst>
        </xdr:cNvPr>
        <xdr:cNvSpPr/>
      </xdr:nvSpPr>
      <xdr:spPr>
        <a:xfrm>
          <a:off x="14325600" y="1006202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7983</xdr:rowOff>
    </xdr:from>
    <xdr:to>
      <xdr:col>81</xdr:col>
      <xdr:colOff>101600</xdr:colOff>
      <xdr:row>60</xdr:row>
      <xdr:rowOff>109583</xdr:rowOff>
    </xdr:to>
    <xdr:sp macro="" textlink="">
      <xdr:nvSpPr>
        <xdr:cNvPr id="462" name="フローチャート: 判断 461">
          <a:extLst>
            <a:ext uri="{FF2B5EF4-FFF2-40B4-BE49-F238E27FC236}">
              <a16:creationId xmlns:a16="http://schemas.microsoft.com/office/drawing/2014/main" id="{891DAA0C-2C85-4F04-B868-63ADF02F1056}"/>
            </a:ext>
          </a:extLst>
        </xdr:cNvPr>
        <xdr:cNvSpPr/>
      </xdr:nvSpPr>
      <xdr:spPr>
        <a:xfrm>
          <a:off x="13578840" y="10066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29210</xdr:rowOff>
    </xdr:from>
    <xdr:to>
      <xdr:col>76</xdr:col>
      <xdr:colOff>165100</xdr:colOff>
      <xdr:row>60</xdr:row>
      <xdr:rowOff>130810</xdr:rowOff>
    </xdr:to>
    <xdr:sp macro="" textlink="">
      <xdr:nvSpPr>
        <xdr:cNvPr id="463" name="フローチャート: 判断 462">
          <a:extLst>
            <a:ext uri="{FF2B5EF4-FFF2-40B4-BE49-F238E27FC236}">
              <a16:creationId xmlns:a16="http://schemas.microsoft.com/office/drawing/2014/main" id="{021578FA-97DC-4B8A-96F2-B9F81046B575}"/>
            </a:ext>
          </a:extLst>
        </xdr:cNvPr>
        <xdr:cNvSpPr/>
      </xdr:nvSpPr>
      <xdr:spPr>
        <a:xfrm>
          <a:off x="12804140" y="1008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a:extLst>
            <a:ext uri="{FF2B5EF4-FFF2-40B4-BE49-F238E27FC236}">
              <a16:creationId xmlns:a16="http://schemas.microsoft.com/office/drawing/2014/main" id="{5CA80DB0-B174-40A9-85BB-A5A04B0437A3}"/>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a:extLst>
            <a:ext uri="{FF2B5EF4-FFF2-40B4-BE49-F238E27FC236}">
              <a16:creationId xmlns:a16="http://schemas.microsoft.com/office/drawing/2014/main" id="{D73C3F0F-AE63-4077-B6BC-D9368694A617}"/>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a:extLst>
            <a:ext uri="{FF2B5EF4-FFF2-40B4-BE49-F238E27FC236}">
              <a16:creationId xmlns:a16="http://schemas.microsoft.com/office/drawing/2014/main" id="{8BFCF686-0445-4628-A7C0-94B49C54AC47}"/>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a:extLst>
            <a:ext uri="{FF2B5EF4-FFF2-40B4-BE49-F238E27FC236}">
              <a16:creationId xmlns:a16="http://schemas.microsoft.com/office/drawing/2014/main" id="{1729C846-DA3D-4271-ACB6-B36925D624DC}"/>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a:extLst>
            <a:ext uri="{FF2B5EF4-FFF2-40B4-BE49-F238E27FC236}">
              <a16:creationId xmlns:a16="http://schemas.microsoft.com/office/drawing/2014/main" id="{DC81ADBA-0BCE-424A-910C-67AA39B68147}"/>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104322</xdr:rowOff>
    </xdr:from>
    <xdr:to>
      <xdr:col>85</xdr:col>
      <xdr:colOff>177800</xdr:colOff>
      <xdr:row>58</xdr:row>
      <xdr:rowOff>34472</xdr:rowOff>
    </xdr:to>
    <xdr:sp macro="" textlink="">
      <xdr:nvSpPr>
        <xdr:cNvPr id="469" name="楕円 468">
          <a:extLst>
            <a:ext uri="{FF2B5EF4-FFF2-40B4-BE49-F238E27FC236}">
              <a16:creationId xmlns:a16="http://schemas.microsoft.com/office/drawing/2014/main" id="{A3183EA9-D676-4204-9258-A4F9FB36F7C6}"/>
            </a:ext>
          </a:extLst>
        </xdr:cNvPr>
        <xdr:cNvSpPr/>
      </xdr:nvSpPr>
      <xdr:spPr>
        <a:xfrm>
          <a:off x="14325600" y="965980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127199</xdr:rowOff>
    </xdr:from>
    <xdr:ext cx="405111" cy="259045"/>
    <xdr:sp macro="" textlink="">
      <xdr:nvSpPr>
        <xdr:cNvPr id="470" name="【保健センター・保健所】&#10;有形固定資産減価償却率該当値テキスト">
          <a:extLst>
            <a:ext uri="{FF2B5EF4-FFF2-40B4-BE49-F238E27FC236}">
              <a16:creationId xmlns:a16="http://schemas.microsoft.com/office/drawing/2014/main" id="{4ABB271F-96AF-4989-8C72-1AB6378F14BB}"/>
            </a:ext>
          </a:extLst>
        </xdr:cNvPr>
        <xdr:cNvSpPr txBox="1"/>
      </xdr:nvSpPr>
      <xdr:spPr>
        <a:xfrm>
          <a:off x="14414500" y="95150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136978</xdr:rowOff>
    </xdr:from>
    <xdr:to>
      <xdr:col>81</xdr:col>
      <xdr:colOff>101600</xdr:colOff>
      <xdr:row>58</xdr:row>
      <xdr:rowOff>67128</xdr:rowOff>
    </xdr:to>
    <xdr:sp macro="" textlink="">
      <xdr:nvSpPr>
        <xdr:cNvPr id="471" name="楕円 470">
          <a:extLst>
            <a:ext uri="{FF2B5EF4-FFF2-40B4-BE49-F238E27FC236}">
              <a16:creationId xmlns:a16="http://schemas.microsoft.com/office/drawing/2014/main" id="{38338FB3-9F9C-4FE8-AFA1-549C77315D18}"/>
            </a:ext>
          </a:extLst>
        </xdr:cNvPr>
        <xdr:cNvSpPr/>
      </xdr:nvSpPr>
      <xdr:spPr>
        <a:xfrm>
          <a:off x="13578840" y="96924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155122</xdr:rowOff>
    </xdr:from>
    <xdr:to>
      <xdr:col>85</xdr:col>
      <xdr:colOff>127000</xdr:colOff>
      <xdr:row>58</xdr:row>
      <xdr:rowOff>16328</xdr:rowOff>
    </xdr:to>
    <xdr:cxnSp macro="">
      <xdr:nvCxnSpPr>
        <xdr:cNvPr id="472" name="直線コネクタ 471">
          <a:extLst>
            <a:ext uri="{FF2B5EF4-FFF2-40B4-BE49-F238E27FC236}">
              <a16:creationId xmlns:a16="http://schemas.microsoft.com/office/drawing/2014/main" id="{B83BEA98-1589-4FD5-BF1B-4877DBC33E5A}"/>
            </a:ext>
          </a:extLst>
        </xdr:cNvPr>
        <xdr:cNvCxnSpPr/>
      </xdr:nvCxnSpPr>
      <xdr:spPr>
        <a:xfrm flipV="1">
          <a:off x="13629640" y="9710602"/>
          <a:ext cx="746760" cy="28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169635</xdr:rowOff>
    </xdr:from>
    <xdr:to>
      <xdr:col>76</xdr:col>
      <xdr:colOff>165100</xdr:colOff>
      <xdr:row>58</xdr:row>
      <xdr:rowOff>99785</xdr:rowOff>
    </xdr:to>
    <xdr:sp macro="" textlink="">
      <xdr:nvSpPr>
        <xdr:cNvPr id="473" name="楕円 472">
          <a:extLst>
            <a:ext uri="{FF2B5EF4-FFF2-40B4-BE49-F238E27FC236}">
              <a16:creationId xmlns:a16="http://schemas.microsoft.com/office/drawing/2014/main" id="{B7FC927F-3646-4020-8D8B-BC7C6E4E3E1E}"/>
            </a:ext>
          </a:extLst>
        </xdr:cNvPr>
        <xdr:cNvSpPr/>
      </xdr:nvSpPr>
      <xdr:spPr>
        <a:xfrm>
          <a:off x="12804140" y="9725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16328</xdr:rowOff>
    </xdr:from>
    <xdr:to>
      <xdr:col>81</xdr:col>
      <xdr:colOff>50800</xdr:colOff>
      <xdr:row>58</xdr:row>
      <xdr:rowOff>48985</xdr:rowOff>
    </xdr:to>
    <xdr:cxnSp macro="">
      <xdr:nvCxnSpPr>
        <xdr:cNvPr id="474" name="直線コネクタ 473">
          <a:extLst>
            <a:ext uri="{FF2B5EF4-FFF2-40B4-BE49-F238E27FC236}">
              <a16:creationId xmlns:a16="http://schemas.microsoft.com/office/drawing/2014/main" id="{8CDDD163-7A34-4ABC-B020-6696B0ECB2A2}"/>
            </a:ext>
          </a:extLst>
        </xdr:cNvPr>
        <xdr:cNvCxnSpPr/>
      </xdr:nvCxnSpPr>
      <xdr:spPr>
        <a:xfrm flipV="1">
          <a:off x="12854940" y="9739448"/>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100710</xdr:rowOff>
    </xdr:from>
    <xdr:ext cx="405111" cy="259045"/>
    <xdr:sp macro="" textlink="">
      <xdr:nvSpPr>
        <xdr:cNvPr id="475" name="n_1aveValue【保健センター・保健所】&#10;有形固定資産減価償却率">
          <a:extLst>
            <a:ext uri="{FF2B5EF4-FFF2-40B4-BE49-F238E27FC236}">
              <a16:creationId xmlns:a16="http://schemas.microsoft.com/office/drawing/2014/main" id="{7F1F66FF-8919-46DD-9827-5670B1B2BB39}"/>
            </a:ext>
          </a:extLst>
        </xdr:cNvPr>
        <xdr:cNvSpPr txBox="1"/>
      </xdr:nvSpPr>
      <xdr:spPr>
        <a:xfrm>
          <a:off x="13437244" y="10159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121937</xdr:rowOff>
    </xdr:from>
    <xdr:ext cx="405111" cy="259045"/>
    <xdr:sp macro="" textlink="">
      <xdr:nvSpPr>
        <xdr:cNvPr id="476" name="n_2aveValue【保健センター・保健所】&#10;有形固定資産減価償却率">
          <a:extLst>
            <a:ext uri="{FF2B5EF4-FFF2-40B4-BE49-F238E27FC236}">
              <a16:creationId xmlns:a16="http://schemas.microsoft.com/office/drawing/2014/main" id="{1BF982C0-D41B-4F0C-A6F8-1A2644D9DF5A}"/>
            </a:ext>
          </a:extLst>
        </xdr:cNvPr>
        <xdr:cNvSpPr txBox="1"/>
      </xdr:nvSpPr>
      <xdr:spPr>
        <a:xfrm>
          <a:off x="12675244" y="1018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83655</xdr:rowOff>
    </xdr:from>
    <xdr:ext cx="405111" cy="259045"/>
    <xdr:sp macro="" textlink="">
      <xdr:nvSpPr>
        <xdr:cNvPr id="477" name="n_1mainValue【保健センター・保健所】&#10;有形固定資産減価償却率">
          <a:extLst>
            <a:ext uri="{FF2B5EF4-FFF2-40B4-BE49-F238E27FC236}">
              <a16:creationId xmlns:a16="http://schemas.microsoft.com/office/drawing/2014/main" id="{FEC15B0E-E4F5-4926-9179-3F0185254910}"/>
            </a:ext>
          </a:extLst>
        </xdr:cNvPr>
        <xdr:cNvSpPr txBox="1"/>
      </xdr:nvSpPr>
      <xdr:spPr>
        <a:xfrm>
          <a:off x="13437244" y="9471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116312</xdr:rowOff>
    </xdr:from>
    <xdr:ext cx="405111" cy="259045"/>
    <xdr:sp macro="" textlink="">
      <xdr:nvSpPr>
        <xdr:cNvPr id="478" name="n_2mainValue【保健センター・保健所】&#10;有形固定資産減価償却率">
          <a:extLst>
            <a:ext uri="{FF2B5EF4-FFF2-40B4-BE49-F238E27FC236}">
              <a16:creationId xmlns:a16="http://schemas.microsoft.com/office/drawing/2014/main" id="{B4D2B5DA-1719-40C7-A79F-EF741F4A4A86}"/>
            </a:ext>
          </a:extLst>
        </xdr:cNvPr>
        <xdr:cNvSpPr txBox="1"/>
      </xdr:nvSpPr>
      <xdr:spPr>
        <a:xfrm>
          <a:off x="12675244" y="950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a:extLst>
            <a:ext uri="{FF2B5EF4-FFF2-40B4-BE49-F238E27FC236}">
              <a16:creationId xmlns:a16="http://schemas.microsoft.com/office/drawing/2014/main" id="{E153E348-22D3-40CB-9684-9E39812112BE}"/>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a:extLst>
            <a:ext uri="{FF2B5EF4-FFF2-40B4-BE49-F238E27FC236}">
              <a16:creationId xmlns:a16="http://schemas.microsoft.com/office/drawing/2014/main" id="{E2132137-415E-47DA-BD99-1D66FF8F9BFA}"/>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a:extLst>
            <a:ext uri="{FF2B5EF4-FFF2-40B4-BE49-F238E27FC236}">
              <a16:creationId xmlns:a16="http://schemas.microsoft.com/office/drawing/2014/main" id="{62BB34D1-E8BF-42BF-809B-9D2E0701D863}"/>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a:extLst>
            <a:ext uri="{FF2B5EF4-FFF2-40B4-BE49-F238E27FC236}">
              <a16:creationId xmlns:a16="http://schemas.microsoft.com/office/drawing/2014/main" id="{16BE7FD1-74DC-41C8-AB93-60AD994EF939}"/>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a:extLst>
            <a:ext uri="{FF2B5EF4-FFF2-40B4-BE49-F238E27FC236}">
              <a16:creationId xmlns:a16="http://schemas.microsoft.com/office/drawing/2014/main" id="{E0AE96E7-3821-434F-9B48-660B6FEEF573}"/>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a:extLst>
            <a:ext uri="{FF2B5EF4-FFF2-40B4-BE49-F238E27FC236}">
              <a16:creationId xmlns:a16="http://schemas.microsoft.com/office/drawing/2014/main" id="{4DFEA84A-1738-4236-B928-1C08A9A1DDA2}"/>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a:extLst>
            <a:ext uri="{FF2B5EF4-FFF2-40B4-BE49-F238E27FC236}">
              <a16:creationId xmlns:a16="http://schemas.microsoft.com/office/drawing/2014/main" id="{4C6EAE8A-0D27-4006-92D5-502A33D42D07}"/>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a:extLst>
            <a:ext uri="{FF2B5EF4-FFF2-40B4-BE49-F238E27FC236}">
              <a16:creationId xmlns:a16="http://schemas.microsoft.com/office/drawing/2014/main" id="{2C353FD9-502A-46BA-BADA-AC8F90C615A9}"/>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a:extLst>
            <a:ext uri="{FF2B5EF4-FFF2-40B4-BE49-F238E27FC236}">
              <a16:creationId xmlns:a16="http://schemas.microsoft.com/office/drawing/2014/main" id="{79752499-D1DA-4917-BF66-C283442CA1BD}"/>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a:extLst>
            <a:ext uri="{FF2B5EF4-FFF2-40B4-BE49-F238E27FC236}">
              <a16:creationId xmlns:a16="http://schemas.microsoft.com/office/drawing/2014/main" id="{99470E30-26EC-420E-8691-EBDA334F92F9}"/>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9" name="直線コネクタ 488">
          <a:extLst>
            <a:ext uri="{FF2B5EF4-FFF2-40B4-BE49-F238E27FC236}">
              <a16:creationId xmlns:a16="http://schemas.microsoft.com/office/drawing/2014/main" id="{C91863FE-8A1F-442D-A14F-6F41B26E0508}"/>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90" name="テキスト ボックス 489">
          <a:extLst>
            <a:ext uri="{FF2B5EF4-FFF2-40B4-BE49-F238E27FC236}">
              <a16:creationId xmlns:a16="http://schemas.microsoft.com/office/drawing/2014/main" id="{8B77EFB8-D3E4-45C3-9F73-A7D8869919C2}"/>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91" name="直線コネクタ 490">
          <a:extLst>
            <a:ext uri="{FF2B5EF4-FFF2-40B4-BE49-F238E27FC236}">
              <a16:creationId xmlns:a16="http://schemas.microsoft.com/office/drawing/2014/main" id="{3CFCDD14-708D-4262-BC94-97341F9A19D3}"/>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92" name="テキスト ボックス 491">
          <a:extLst>
            <a:ext uri="{FF2B5EF4-FFF2-40B4-BE49-F238E27FC236}">
              <a16:creationId xmlns:a16="http://schemas.microsoft.com/office/drawing/2014/main" id="{1A5BA461-8F59-4FDE-BE93-3DD1862E1A80}"/>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93" name="直線コネクタ 492">
          <a:extLst>
            <a:ext uri="{FF2B5EF4-FFF2-40B4-BE49-F238E27FC236}">
              <a16:creationId xmlns:a16="http://schemas.microsoft.com/office/drawing/2014/main" id="{BD740681-ABD0-47E2-8072-D5C5D81A6567}"/>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94" name="テキスト ボックス 493">
          <a:extLst>
            <a:ext uri="{FF2B5EF4-FFF2-40B4-BE49-F238E27FC236}">
              <a16:creationId xmlns:a16="http://schemas.microsoft.com/office/drawing/2014/main" id="{CD2F1933-45EA-468C-BB35-8D898FA9493B}"/>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95" name="直線コネクタ 494">
          <a:extLst>
            <a:ext uri="{FF2B5EF4-FFF2-40B4-BE49-F238E27FC236}">
              <a16:creationId xmlns:a16="http://schemas.microsoft.com/office/drawing/2014/main" id="{83F379DF-8C74-4348-9634-3A06D1775AD7}"/>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96" name="テキスト ボックス 495">
          <a:extLst>
            <a:ext uri="{FF2B5EF4-FFF2-40B4-BE49-F238E27FC236}">
              <a16:creationId xmlns:a16="http://schemas.microsoft.com/office/drawing/2014/main" id="{FFB2933E-A019-456C-8B43-B054DB6AFFBB}"/>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97" name="直線コネクタ 496">
          <a:extLst>
            <a:ext uri="{FF2B5EF4-FFF2-40B4-BE49-F238E27FC236}">
              <a16:creationId xmlns:a16="http://schemas.microsoft.com/office/drawing/2014/main" id="{01CA9891-E150-45A8-854C-26C1E0B7A864}"/>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8" name="テキスト ボックス 497">
          <a:extLst>
            <a:ext uri="{FF2B5EF4-FFF2-40B4-BE49-F238E27FC236}">
              <a16:creationId xmlns:a16="http://schemas.microsoft.com/office/drawing/2014/main" id="{6CC5E753-D27D-4978-90C3-C679B2D84EA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9" name="直線コネクタ 498">
          <a:extLst>
            <a:ext uri="{FF2B5EF4-FFF2-40B4-BE49-F238E27FC236}">
              <a16:creationId xmlns:a16="http://schemas.microsoft.com/office/drawing/2014/main" id="{3F5A844C-C39A-4AFF-B1D6-ED4D30B88422}"/>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00" name="テキスト ボックス 499">
          <a:extLst>
            <a:ext uri="{FF2B5EF4-FFF2-40B4-BE49-F238E27FC236}">
              <a16:creationId xmlns:a16="http://schemas.microsoft.com/office/drawing/2014/main" id="{646E4B7C-350F-41C5-85BC-834E57DB941E}"/>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1" name="【保健センター・保健所】&#10;一人当たり面積グラフ枠">
          <a:extLst>
            <a:ext uri="{FF2B5EF4-FFF2-40B4-BE49-F238E27FC236}">
              <a16:creationId xmlns:a16="http://schemas.microsoft.com/office/drawing/2014/main" id="{CE163507-0630-4402-8DBC-27E3198B707A}"/>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64770</xdr:rowOff>
    </xdr:from>
    <xdr:to>
      <xdr:col>116</xdr:col>
      <xdr:colOff>62864</xdr:colOff>
      <xdr:row>63</xdr:row>
      <xdr:rowOff>160020</xdr:rowOff>
    </xdr:to>
    <xdr:cxnSp macro="">
      <xdr:nvCxnSpPr>
        <xdr:cNvPr id="502" name="直線コネクタ 501">
          <a:extLst>
            <a:ext uri="{FF2B5EF4-FFF2-40B4-BE49-F238E27FC236}">
              <a16:creationId xmlns:a16="http://schemas.microsoft.com/office/drawing/2014/main" id="{6F0BB014-88F0-4617-B2A5-431FF128A075}"/>
            </a:ext>
          </a:extLst>
        </xdr:cNvPr>
        <xdr:cNvCxnSpPr/>
      </xdr:nvCxnSpPr>
      <xdr:spPr>
        <a:xfrm flipV="1">
          <a:off x="19509104" y="9284970"/>
          <a:ext cx="0" cy="1436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163847</xdr:rowOff>
    </xdr:from>
    <xdr:ext cx="469744" cy="259045"/>
    <xdr:sp macro="" textlink="">
      <xdr:nvSpPr>
        <xdr:cNvPr id="503" name="【保健センター・保健所】&#10;一人当たり面積最小値テキスト">
          <a:extLst>
            <a:ext uri="{FF2B5EF4-FFF2-40B4-BE49-F238E27FC236}">
              <a16:creationId xmlns:a16="http://schemas.microsoft.com/office/drawing/2014/main" id="{E07A51CC-99CA-4F77-A9A0-E6C3E80259AF}"/>
            </a:ext>
          </a:extLst>
        </xdr:cNvPr>
        <xdr:cNvSpPr txBox="1"/>
      </xdr:nvSpPr>
      <xdr:spPr>
        <a:xfrm>
          <a:off x="19547840" y="10725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160020</xdr:rowOff>
    </xdr:from>
    <xdr:to>
      <xdr:col>116</xdr:col>
      <xdr:colOff>152400</xdr:colOff>
      <xdr:row>63</xdr:row>
      <xdr:rowOff>160020</xdr:rowOff>
    </xdr:to>
    <xdr:cxnSp macro="">
      <xdr:nvCxnSpPr>
        <xdr:cNvPr id="504" name="直線コネクタ 503">
          <a:extLst>
            <a:ext uri="{FF2B5EF4-FFF2-40B4-BE49-F238E27FC236}">
              <a16:creationId xmlns:a16="http://schemas.microsoft.com/office/drawing/2014/main" id="{28E9E897-3A60-4C2C-991F-478880722F41}"/>
            </a:ext>
          </a:extLst>
        </xdr:cNvPr>
        <xdr:cNvCxnSpPr/>
      </xdr:nvCxnSpPr>
      <xdr:spPr>
        <a:xfrm>
          <a:off x="19443700" y="107213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11447</xdr:rowOff>
    </xdr:from>
    <xdr:ext cx="469744" cy="259045"/>
    <xdr:sp macro="" textlink="">
      <xdr:nvSpPr>
        <xdr:cNvPr id="505" name="【保健センター・保健所】&#10;一人当たり面積最大値テキスト">
          <a:extLst>
            <a:ext uri="{FF2B5EF4-FFF2-40B4-BE49-F238E27FC236}">
              <a16:creationId xmlns:a16="http://schemas.microsoft.com/office/drawing/2014/main" id="{2AC955EF-8841-4A83-A0D2-555BAA1B3757}"/>
            </a:ext>
          </a:extLst>
        </xdr:cNvPr>
        <xdr:cNvSpPr txBox="1"/>
      </xdr:nvSpPr>
      <xdr:spPr>
        <a:xfrm>
          <a:off x="19547840" y="9064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64770</xdr:rowOff>
    </xdr:from>
    <xdr:to>
      <xdr:col>116</xdr:col>
      <xdr:colOff>152400</xdr:colOff>
      <xdr:row>55</xdr:row>
      <xdr:rowOff>64770</xdr:rowOff>
    </xdr:to>
    <xdr:cxnSp macro="">
      <xdr:nvCxnSpPr>
        <xdr:cNvPr id="506" name="直線コネクタ 505">
          <a:extLst>
            <a:ext uri="{FF2B5EF4-FFF2-40B4-BE49-F238E27FC236}">
              <a16:creationId xmlns:a16="http://schemas.microsoft.com/office/drawing/2014/main" id="{2C9A7AB1-E915-4590-A4FF-3D4C9DB74BC9}"/>
            </a:ext>
          </a:extLst>
        </xdr:cNvPr>
        <xdr:cNvCxnSpPr/>
      </xdr:nvCxnSpPr>
      <xdr:spPr>
        <a:xfrm>
          <a:off x="19443700" y="92849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15511</xdr:rowOff>
    </xdr:from>
    <xdr:ext cx="469744" cy="259045"/>
    <xdr:sp macro="" textlink="">
      <xdr:nvSpPr>
        <xdr:cNvPr id="507" name="【保健センター・保健所】&#10;一人当たり面積平均値テキスト">
          <a:extLst>
            <a:ext uri="{FF2B5EF4-FFF2-40B4-BE49-F238E27FC236}">
              <a16:creationId xmlns:a16="http://schemas.microsoft.com/office/drawing/2014/main" id="{25C0D403-6AC0-4A69-AB3A-578C1023137C}"/>
            </a:ext>
          </a:extLst>
        </xdr:cNvPr>
        <xdr:cNvSpPr txBox="1"/>
      </xdr:nvSpPr>
      <xdr:spPr>
        <a:xfrm>
          <a:off x="19547840" y="10409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164084</xdr:rowOff>
    </xdr:from>
    <xdr:to>
      <xdr:col>116</xdr:col>
      <xdr:colOff>114300</xdr:colOff>
      <xdr:row>63</xdr:row>
      <xdr:rowOff>94234</xdr:rowOff>
    </xdr:to>
    <xdr:sp macro="" textlink="">
      <xdr:nvSpPr>
        <xdr:cNvPr id="508" name="フローチャート: 判断 507">
          <a:extLst>
            <a:ext uri="{FF2B5EF4-FFF2-40B4-BE49-F238E27FC236}">
              <a16:creationId xmlns:a16="http://schemas.microsoft.com/office/drawing/2014/main" id="{4DDB5DD2-E715-48EF-84B8-57B46D7EAD68}"/>
            </a:ext>
          </a:extLst>
        </xdr:cNvPr>
        <xdr:cNvSpPr/>
      </xdr:nvSpPr>
      <xdr:spPr>
        <a:xfrm>
          <a:off x="19458940" y="1055776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73406</xdr:rowOff>
    </xdr:from>
    <xdr:to>
      <xdr:col>112</xdr:col>
      <xdr:colOff>38100</xdr:colOff>
      <xdr:row>63</xdr:row>
      <xdr:rowOff>3556</xdr:rowOff>
    </xdr:to>
    <xdr:sp macro="" textlink="">
      <xdr:nvSpPr>
        <xdr:cNvPr id="509" name="フローチャート: 判断 508">
          <a:extLst>
            <a:ext uri="{FF2B5EF4-FFF2-40B4-BE49-F238E27FC236}">
              <a16:creationId xmlns:a16="http://schemas.microsoft.com/office/drawing/2014/main" id="{89E13A72-B6A2-4796-BD74-5B7259992F29}"/>
            </a:ext>
          </a:extLst>
        </xdr:cNvPr>
        <xdr:cNvSpPr/>
      </xdr:nvSpPr>
      <xdr:spPr>
        <a:xfrm>
          <a:off x="18735040" y="1046708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108458</xdr:rowOff>
    </xdr:from>
    <xdr:to>
      <xdr:col>107</xdr:col>
      <xdr:colOff>101600</xdr:colOff>
      <xdr:row>63</xdr:row>
      <xdr:rowOff>38608</xdr:rowOff>
    </xdr:to>
    <xdr:sp macro="" textlink="">
      <xdr:nvSpPr>
        <xdr:cNvPr id="510" name="フローチャート: 判断 509">
          <a:extLst>
            <a:ext uri="{FF2B5EF4-FFF2-40B4-BE49-F238E27FC236}">
              <a16:creationId xmlns:a16="http://schemas.microsoft.com/office/drawing/2014/main" id="{D2BC7B1B-A140-4743-B237-C0CEC2F97ADF}"/>
            </a:ext>
          </a:extLst>
        </xdr:cNvPr>
        <xdr:cNvSpPr/>
      </xdr:nvSpPr>
      <xdr:spPr>
        <a:xfrm>
          <a:off x="17937480" y="1050213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1" name="テキスト ボックス 510">
          <a:extLst>
            <a:ext uri="{FF2B5EF4-FFF2-40B4-BE49-F238E27FC236}">
              <a16:creationId xmlns:a16="http://schemas.microsoft.com/office/drawing/2014/main" id="{5EC34991-5BA4-4979-A657-692FB80919A0}"/>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2" name="テキスト ボックス 511">
          <a:extLst>
            <a:ext uri="{FF2B5EF4-FFF2-40B4-BE49-F238E27FC236}">
              <a16:creationId xmlns:a16="http://schemas.microsoft.com/office/drawing/2014/main" id="{0AE20EC7-8593-468D-ABFF-5152C4BFD102}"/>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3" name="テキスト ボックス 512">
          <a:extLst>
            <a:ext uri="{FF2B5EF4-FFF2-40B4-BE49-F238E27FC236}">
              <a16:creationId xmlns:a16="http://schemas.microsoft.com/office/drawing/2014/main" id="{C43463EF-C081-4156-83F0-0533C2EF91FA}"/>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49E4C576-E8D5-4401-86BE-B1ACBC6CE8CB}"/>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64F14AFA-3E81-418D-A177-C6B1ED1C8B39}"/>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45974</xdr:rowOff>
    </xdr:from>
    <xdr:to>
      <xdr:col>116</xdr:col>
      <xdr:colOff>114300</xdr:colOff>
      <xdr:row>63</xdr:row>
      <xdr:rowOff>147574</xdr:rowOff>
    </xdr:to>
    <xdr:sp macro="" textlink="">
      <xdr:nvSpPr>
        <xdr:cNvPr id="516" name="楕円 515">
          <a:extLst>
            <a:ext uri="{FF2B5EF4-FFF2-40B4-BE49-F238E27FC236}">
              <a16:creationId xmlns:a16="http://schemas.microsoft.com/office/drawing/2014/main" id="{4D447ED2-5C07-4720-BC64-5D451BE07F23}"/>
            </a:ext>
          </a:extLst>
        </xdr:cNvPr>
        <xdr:cNvSpPr/>
      </xdr:nvSpPr>
      <xdr:spPr>
        <a:xfrm>
          <a:off x="19458940" y="1060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142511</xdr:rowOff>
    </xdr:from>
    <xdr:ext cx="469744" cy="259045"/>
    <xdr:sp macro="" textlink="">
      <xdr:nvSpPr>
        <xdr:cNvPr id="517" name="【保健センター・保健所】&#10;一人当たり面積該当値テキスト">
          <a:extLst>
            <a:ext uri="{FF2B5EF4-FFF2-40B4-BE49-F238E27FC236}">
              <a16:creationId xmlns:a16="http://schemas.microsoft.com/office/drawing/2014/main" id="{E0C42DEC-2D06-4CD1-9D67-FE6CDA20769D}"/>
            </a:ext>
          </a:extLst>
        </xdr:cNvPr>
        <xdr:cNvSpPr txBox="1"/>
      </xdr:nvSpPr>
      <xdr:spPr>
        <a:xfrm>
          <a:off x="19547840" y="1053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50546</xdr:rowOff>
    </xdr:from>
    <xdr:to>
      <xdr:col>112</xdr:col>
      <xdr:colOff>38100</xdr:colOff>
      <xdr:row>63</xdr:row>
      <xdr:rowOff>152146</xdr:rowOff>
    </xdr:to>
    <xdr:sp macro="" textlink="">
      <xdr:nvSpPr>
        <xdr:cNvPr id="518" name="楕円 517">
          <a:extLst>
            <a:ext uri="{FF2B5EF4-FFF2-40B4-BE49-F238E27FC236}">
              <a16:creationId xmlns:a16="http://schemas.microsoft.com/office/drawing/2014/main" id="{E8A0A203-BD88-4CF0-8CFB-90129AB0A95E}"/>
            </a:ext>
          </a:extLst>
        </xdr:cNvPr>
        <xdr:cNvSpPr/>
      </xdr:nvSpPr>
      <xdr:spPr>
        <a:xfrm>
          <a:off x="18735040" y="1061186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96774</xdr:rowOff>
    </xdr:from>
    <xdr:to>
      <xdr:col>116</xdr:col>
      <xdr:colOff>63500</xdr:colOff>
      <xdr:row>63</xdr:row>
      <xdr:rowOff>101346</xdr:rowOff>
    </xdr:to>
    <xdr:cxnSp macro="">
      <xdr:nvCxnSpPr>
        <xdr:cNvPr id="519" name="直線コネクタ 518">
          <a:extLst>
            <a:ext uri="{FF2B5EF4-FFF2-40B4-BE49-F238E27FC236}">
              <a16:creationId xmlns:a16="http://schemas.microsoft.com/office/drawing/2014/main" id="{D29C5D65-6B45-4C1F-B021-9EEFD29D5CA5}"/>
            </a:ext>
          </a:extLst>
        </xdr:cNvPr>
        <xdr:cNvCxnSpPr/>
      </xdr:nvCxnSpPr>
      <xdr:spPr>
        <a:xfrm flipV="1">
          <a:off x="18778220" y="10658094"/>
          <a:ext cx="73152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55118</xdr:rowOff>
    </xdr:from>
    <xdr:to>
      <xdr:col>107</xdr:col>
      <xdr:colOff>101600</xdr:colOff>
      <xdr:row>63</xdr:row>
      <xdr:rowOff>156718</xdr:rowOff>
    </xdr:to>
    <xdr:sp macro="" textlink="">
      <xdr:nvSpPr>
        <xdr:cNvPr id="520" name="楕円 519">
          <a:extLst>
            <a:ext uri="{FF2B5EF4-FFF2-40B4-BE49-F238E27FC236}">
              <a16:creationId xmlns:a16="http://schemas.microsoft.com/office/drawing/2014/main" id="{4346D15B-3657-49A9-B7F7-70FB85302620}"/>
            </a:ext>
          </a:extLst>
        </xdr:cNvPr>
        <xdr:cNvSpPr/>
      </xdr:nvSpPr>
      <xdr:spPr>
        <a:xfrm>
          <a:off x="17937480" y="1061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101346</xdr:rowOff>
    </xdr:from>
    <xdr:to>
      <xdr:col>111</xdr:col>
      <xdr:colOff>177800</xdr:colOff>
      <xdr:row>63</xdr:row>
      <xdr:rowOff>105918</xdr:rowOff>
    </xdr:to>
    <xdr:cxnSp macro="">
      <xdr:nvCxnSpPr>
        <xdr:cNvPr id="521" name="直線コネクタ 520">
          <a:extLst>
            <a:ext uri="{FF2B5EF4-FFF2-40B4-BE49-F238E27FC236}">
              <a16:creationId xmlns:a16="http://schemas.microsoft.com/office/drawing/2014/main" id="{BDAE6AFF-5A04-4BBE-9592-0F2EE59AF11D}"/>
            </a:ext>
          </a:extLst>
        </xdr:cNvPr>
        <xdr:cNvCxnSpPr/>
      </xdr:nvCxnSpPr>
      <xdr:spPr>
        <a:xfrm flipV="1">
          <a:off x="17988280" y="10662666"/>
          <a:ext cx="78994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20083</xdr:rowOff>
    </xdr:from>
    <xdr:ext cx="469744" cy="259045"/>
    <xdr:sp macro="" textlink="">
      <xdr:nvSpPr>
        <xdr:cNvPr id="522" name="n_1aveValue【保健センター・保健所】&#10;一人当たり面積">
          <a:extLst>
            <a:ext uri="{FF2B5EF4-FFF2-40B4-BE49-F238E27FC236}">
              <a16:creationId xmlns:a16="http://schemas.microsoft.com/office/drawing/2014/main" id="{DFEE0290-FF4E-49B8-A742-E209F37FFE42}"/>
            </a:ext>
          </a:extLst>
        </xdr:cNvPr>
        <xdr:cNvSpPr txBox="1"/>
      </xdr:nvSpPr>
      <xdr:spPr>
        <a:xfrm>
          <a:off x="18561127" y="1024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55135</xdr:rowOff>
    </xdr:from>
    <xdr:ext cx="469744" cy="259045"/>
    <xdr:sp macro="" textlink="">
      <xdr:nvSpPr>
        <xdr:cNvPr id="523" name="n_2aveValue【保健センター・保健所】&#10;一人当たり面積">
          <a:extLst>
            <a:ext uri="{FF2B5EF4-FFF2-40B4-BE49-F238E27FC236}">
              <a16:creationId xmlns:a16="http://schemas.microsoft.com/office/drawing/2014/main" id="{4C13A06D-A0F0-4DA5-878F-0205DD8ADA01}"/>
            </a:ext>
          </a:extLst>
        </xdr:cNvPr>
        <xdr:cNvSpPr txBox="1"/>
      </xdr:nvSpPr>
      <xdr:spPr>
        <a:xfrm>
          <a:off x="17776267" y="10281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143273</xdr:rowOff>
    </xdr:from>
    <xdr:ext cx="469744" cy="259045"/>
    <xdr:sp macro="" textlink="">
      <xdr:nvSpPr>
        <xdr:cNvPr id="524" name="n_1mainValue【保健センター・保健所】&#10;一人当たり面積">
          <a:extLst>
            <a:ext uri="{FF2B5EF4-FFF2-40B4-BE49-F238E27FC236}">
              <a16:creationId xmlns:a16="http://schemas.microsoft.com/office/drawing/2014/main" id="{4AACBC7F-C08C-45C7-A386-BE491EC64BB7}"/>
            </a:ext>
          </a:extLst>
        </xdr:cNvPr>
        <xdr:cNvSpPr txBox="1"/>
      </xdr:nvSpPr>
      <xdr:spPr>
        <a:xfrm>
          <a:off x="18561127" y="10704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147845</xdr:rowOff>
    </xdr:from>
    <xdr:ext cx="469744" cy="259045"/>
    <xdr:sp macro="" textlink="">
      <xdr:nvSpPr>
        <xdr:cNvPr id="525" name="n_2mainValue【保健センター・保健所】&#10;一人当たり面積">
          <a:extLst>
            <a:ext uri="{FF2B5EF4-FFF2-40B4-BE49-F238E27FC236}">
              <a16:creationId xmlns:a16="http://schemas.microsoft.com/office/drawing/2014/main" id="{1C084D68-A44A-4E9A-844F-33FBE3B3FAC6}"/>
            </a:ext>
          </a:extLst>
        </xdr:cNvPr>
        <xdr:cNvSpPr txBox="1"/>
      </xdr:nvSpPr>
      <xdr:spPr>
        <a:xfrm>
          <a:off x="17776267" y="10709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6" name="正方形/長方形 525">
          <a:extLst>
            <a:ext uri="{FF2B5EF4-FFF2-40B4-BE49-F238E27FC236}">
              <a16:creationId xmlns:a16="http://schemas.microsoft.com/office/drawing/2014/main" id="{38E69175-B21B-4DA9-94A0-CE8EF99D786F}"/>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7" name="正方形/長方形 526">
          <a:extLst>
            <a:ext uri="{FF2B5EF4-FFF2-40B4-BE49-F238E27FC236}">
              <a16:creationId xmlns:a16="http://schemas.microsoft.com/office/drawing/2014/main" id="{D1659AD8-71A0-47AA-82C5-FE507E9EEDF1}"/>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8" name="正方形/長方形 527">
          <a:extLst>
            <a:ext uri="{FF2B5EF4-FFF2-40B4-BE49-F238E27FC236}">
              <a16:creationId xmlns:a16="http://schemas.microsoft.com/office/drawing/2014/main" id="{F2AB4D26-DDF1-4F0F-BBED-5E9C5A3F86F1}"/>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9" name="正方形/長方形 528">
          <a:extLst>
            <a:ext uri="{FF2B5EF4-FFF2-40B4-BE49-F238E27FC236}">
              <a16:creationId xmlns:a16="http://schemas.microsoft.com/office/drawing/2014/main" id="{0EA152CE-36AD-4D34-A51D-FA125F13BAC4}"/>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0" name="正方形/長方形 529">
          <a:extLst>
            <a:ext uri="{FF2B5EF4-FFF2-40B4-BE49-F238E27FC236}">
              <a16:creationId xmlns:a16="http://schemas.microsoft.com/office/drawing/2014/main" id="{241606A4-3DCC-4BBD-9468-7344FD067D57}"/>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1" name="正方形/長方形 530">
          <a:extLst>
            <a:ext uri="{FF2B5EF4-FFF2-40B4-BE49-F238E27FC236}">
              <a16:creationId xmlns:a16="http://schemas.microsoft.com/office/drawing/2014/main" id="{ADAC4AE0-FC62-4555-B763-71A855F740B1}"/>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2" name="正方形/長方形 531">
          <a:extLst>
            <a:ext uri="{FF2B5EF4-FFF2-40B4-BE49-F238E27FC236}">
              <a16:creationId xmlns:a16="http://schemas.microsoft.com/office/drawing/2014/main" id="{714F7CF0-FE1D-48F4-938C-296190F5B19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3" name="正方形/長方形 532">
          <a:extLst>
            <a:ext uri="{FF2B5EF4-FFF2-40B4-BE49-F238E27FC236}">
              <a16:creationId xmlns:a16="http://schemas.microsoft.com/office/drawing/2014/main" id="{4DBB2AEF-2D0E-49B3-A125-A7EFBE24AAD6}"/>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4" name="テキスト ボックス 533">
          <a:extLst>
            <a:ext uri="{FF2B5EF4-FFF2-40B4-BE49-F238E27FC236}">
              <a16:creationId xmlns:a16="http://schemas.microsoft.com/office/drawing/2014/main" id="{B4C1CDF8-2A2C-440A-BC11-9A1974C72574}"/>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5" name="直線コネクタ 534">
          <a:extLst>
            <a:ext uri="{FF2B5EF4-FFF2-40B4-BE49-F238E27FC236}">
              <a16:creationId xmlns:a16="http://schemas.microsoft.com/office/drawing/2014/main" id="{D14C0609-1361-41D5-9713-0D01A3D655E3}"/>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88</xdr:row>
      <xdr:rowOff>10177</xdr:rowOff>
    </xdr:from>
    <xdr:ext cx="338939" cy="259045"/>
    <xdr:sp macro="" textlink="">
      <xdr:nvSpPr>
        <xdr:cNvPr id="536" name="テキスト ボックス 535">
          <a:extLst>
            <a:ext uri="{FF2B5EF4-FFF2-40B4-BE49-F238E27FC236}">
              <a16:creationId xmlns:a16="http://schemas.microsoft.com/office/drawing/2014/main" id="{112F880D-21E9-4976-A3B7-9433E89CCD40}"/>
            </a:ext>
          </a:extLst>
        </xdr:cNvPr>
        <xdr:cNvSpPr txBox="1"/>
      </xdr:nvSpPr>
      <xdr:spPr>
        <a:xfrm>
          <a:off x="1066688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37" name="直線コネクタ 536">
          <a:extLst>
            <a:ext uri="{FF2B5EF4-FFF2-40B4-BE49-F238E27FC236}">
              <a16:creationId xmlns:a16="http://schemas.microsoft.com/office/drawing/2014/main" id="{52884E35-162C-466D-95B3-2911DE401E88}"/>
            </a:ext>
          </a:extLst>
        </xdr:cNvPr>
        <xdr:cNvCxnSpPr/>
      </xdr:nvCxnSpPr>
      <xdr:spPr>
        <a:xfrm>
          <a:off x="10960100" y="145313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38" name="テキスト ボックス 537">
          <a:extLst>
            <a:ext uri="{FF2B5EF4-FFF2-40B4-BE49-F238E27FC236}">
              <a16:creationId xmlns:a16="http://schemas.microsoft.com/office/drawing/2014/main" id="{ECBDAE93-407E-4ADE-80EF-049683E8F6E7}"/>
            </a:ext>
          </a:extLst>
        </xdr:cNvPr>
        <xdr:cNvSpPr txBox="1"/>
      </xdr:nvSpPr>
      <xdr:spPr>
        <a:xfrm>
          <a:off x="1060276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39" name="直線コネクタ 538">
          <a:extLst>
            <a:ext uri="{FF2B5EF4-FFF2-40B4-BE49-F238E27FC236}">
              <a16:creationId xmlns:a16="http://schemas.microsoft.com/office/drawing/2014/main" id="{54E48B6C-CAE4-48BC-B156-23280414EE14}"/>
            </a:ext>
          </a:extLst>
        </xdr:cNvPr>
        <xdr:cNvCxnSpPr/>
      </xdr:nvCxnSpPr>
      <xdr:spPr>
        <a:xfrm>
          <a:off x="10960100" y="14157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40" name="テキスト ボックス 539">
          <a:extLst>
            <a:ext uri="{FF2B5EF4-FFF2-40B4-BE49-F238E27FC236}">
              <a16:creationId xmlns:a16="http://schemas.microsoft.com/office/drawing/2014/main" id="{F04D1084-CB2C-4710-99BC-B25D068FB03A}"/>
            </a:ext>
          </a:extLst>
        </xdr:cNvPr>
        <xdr:cNvSpPr txBox="1"/>
      </xdr:nvSpPr>
      <xdr:spPr>
        <a:xfrm>
          <a:off x="1060276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41" name="直線コネクタ 540">
          <a:extLst>
            <a:ext uri="{FF2B5EF4-FFF2-40B4-BE49-F238E27FC236}">
              <a16:creationId xmlns:a16="http://schemas.microsoft.com/office/drawing/2014/main" id="{990EEACE-971D-4EB1-9460-1E65B0E7E342}"/>
            </a:ext>
          </a:extLst>
        </xdr:cNvPr>
        <xdr:cNvCxnSpPr/>
      </xdr:nvCxnSpPr>
      <xdr:spPr>
        <a:xfrm>
          <a:off x="10960100" y="137845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42" name="テキスト ボックス 541">
          <a:extLst>
            <a:ext uri="{FF2B5EF4-FFF2-40B4-BE49-F238E27FC236}">
              <a16:creationId xmlns:a16="http://schemas.microsoft.com/office/drawing/2014/main" id="{E225F61D-5B02-4F6B-B445-9E40CDB50440}"/>
            </a:ext>
          </a:extLst>
        </xdr:cNvPr>
        <xdr:cNvSpPr txBox="1"/>
      </xdr:nvSpPr>
      <xdr:spPr>
        <a:xfrm>
          <a:off x="1060276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43" name="直線コネクタ 542">
          <a:extLst>
            <a:ext uri="{FF2B5EF4-FFF2-40B4-BE49-F238E27FC236}">
              <a16:creationId xmlns:a16="http://schemas.microsoft.com/office/drawing/2014/main" id="{74A4E5B8-C06C-4270-A537-04B65ED2F8EB}"/>
            </a:ext>
          </a:extLst>
        </xdr:cNvPr>
        <xdr:cNvCxnSpPr/>
      </xdr:nvCxnSpPr>
      <xdr:spPr>
        <a:xfrm>
          <a:off x="10960100" y="134112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44" name="テキスト ボックス 543">
          <a:extLst>
            <a:ext uri="{FF2B5EF4-FFF2-40B4-BE49-F238E27FC236}">
              <a16:creationId xmlns:a16="http://schemas.microsoft.com/office/drawing/2014/main" id="{A1E19955-7318-4F6F-9101-53C426BA3D8C}"/>
            </a:ext>
          </a:extLst>
        </xdr:cNvPr>
        <xdr:cNvSpPr txBox="1"/>
      </xdr:nvSpPr>
      <xdr:spPr>
        <a:xfrm>
          <a:off x="1060276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45" name="直線コネクタ 544">
          <a:extLst>
            <a:ext uri="{FF2B5EF4-FFF2-40B4-BE49-F238E27FC236}">
              <a16:creationId xmlns:a16="http://schemas.microsoft.com/office/drawing/2014/main" id="{22A7E34F-5F38-400F-842C-1E6BC78075E5}"/>
            </a:ext>
          </a:extLst>
        </xdr:cNvPr>
        <xdr:cNvCxnSpPr/>
      </xdr:nvCxnSpPr>
      <xdr:spPr>
        <a:xfrm>
          <a:off x="10960100" y="130416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162577</xdr:rowOff>
    </xdr:from>
    <xdr:ext cx="467179" cy="259045"/>
    <xdr:sp macro="" textlink="">
      <xdr:nvSpPr>
        <xdr:cNvPr id="546" name="テキスト ボックス 545">
          <a:extLst>
            <a:ext uri="{FF2B5EF4-FFF2-40B4-BE49-F238E27FC236}">
              <a16:creationId xmlns:a16="http://schemas.microsoft.com/office/drawing/2014/main" id="{493FE8AD-E144-43B8-8AB1-0E7D494B45E6}"/>
            </a:ext>
          </a:extLst>
        </xdr:cNvPr>
        <xdr:cNvSpPr txBox="1"/>
      </xdr:nvSpPr>
      <xdr:spPr>
        <a:xfrm>
          <a:off x="105615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7" name="直線コネクタ 546">
          <a:extLst>
            <a:ext uri="{FF2B5EF4-FFF2-40B4-BE49-F238E27FC236}">
              <a16:creationId xmlns:a16="http://schemas.microsoft.com/office/drawing/2014/main" id="{0BCE648A-A90D-4FBB-945D-D13264856555}"/>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8" name="テキスト ボックス 547">
          <a:extLst>
            <a:ext uri="{FF2B5EF4-FFF2-40B4-BE49-F238E27FC236}">
              <a16:creationId xmlns:a16="http://schemas.microsoft.com/office/drawing/2014/main" id="{70451DA2-255E-4E71-BE43-507B9501F9F7}"/>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9" name="【消防施設】&#10;有形固定資産減価償却率グラフ枠">
          <a:extLst>
            <a:ext uri="{FF2B5EF4-FFF2-40B4-BE49-F238E27FC236}">
              <a16:creationId xmlns:a16="http://schemas.microsoft.com/office/drawing/2014/main" id="{F822DA2A-56B4-4E65-B833-84B9F4B35DA5}"/>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102870</xdr:rowOff>
    </xdr:from>
    <xdr:to>
      <xdr:col>85</xdr:col>
      <xdr:colOff>126364</xdr:colOff>
      <xdr:row>86</xdr:row>
      <xdr:rowOff>22861</xdr:rowOff>
    </xdr:to>
    <xdr:cxnSp macro="">
      <xdr:nvCxnSpPr>
        <xdr:cNvPr id="550" name="直線コネクタ 549">
          <a:extLst>
            <a:ext uri="{FF2B5EF4-FFF2-40B4-BE49-F238E27FC236}">
              <a16:creationId xmlns:a16="http://schemas.microsoft.com/office/drawing/2014/main" id="{E636B536-B92A-417D-AFE0-3C114028DB96}"/>
            </a:ext>
          </a:extLst>
        </xdr:cNvPr>
        <xdr:cNvCxnSpPr/>
      </xdr:nvCxnSpPr>
      <xdr:spPr>
        <a:xfrm flipV="1">
          <a:off x="14375764" y="13178790"/>
          <a:ext cx="0" cy="1261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26688</xdr:rowOff>
    </xdr:from>
    <xdr:ext cx="405111" cy="259045"/>
    <xdr:sp macro="" textlink="">
      <xdr:nvSpPr>
        <xdr:cNvPr id="551" name="【消防施設】&#10;有形固定資産減価償却率最小値テキスト">
          <a:extLst>
            <a:ext uri="{FF2B5EF4-FFF2-40B4-BE49-F238E27FC236}">
              <a16:creationId xmlns:a16="http://schemas.microsoft.com/office/drawing/2014/main" id="{67E71E73-60D2-4D83-95C8-FAD856A565BE}"/>
            </a:ext>
          </a:extLst>
        </xdr:cNvPr>
        <xdr:cNvSpPr txBox="1"/>
      </xdr:nvSpPr>
      <xdr:spPr>
        <a:xfrm>
          <a:off x="14414500" y="14443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22861</xdr:rowOff>
    </xdr:from>
    <xdr:to>
      <xdr:col>86</xdr:col>
      <xdr:colOff>25400</xdr:colOff>
      <xdr:row>86</xdr:row>
      <xdr:rowOff>22861</xdr:rowOff>
    </xdr:to>
    <xdr:cxnSp macro="">
      <xdr:nvCxnSpPr>
        <xdr:cNvPr id="552" name="直線コネクタ 551">
          <a:extLst>
            <a:ext uri="{FF2B5EF4-FFF2-40B4-BE49-F238E27FC236}">
              <a16:creationId xmlns:a16="http://schemas.microsoft.com/office/drawing/2014/main" id="{F2C5D61F-A2E8-442C-BB0E-BF8366393AF4}"/>
            </a:ext>
          </a:extLst>
        </xdr:cNvPr>
        <xdr:cNvCxnSpPr/>
      </xdr:nvCxnSpPr>
      <xdr:spPr>
        <a:xfrm>
          <a:off x="14287500" y="144399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49547</xdr:rowOff>
    </xdr:from>
    <xdr:ext cx="405111" cy="259045"/>
    <xdr:sp macro="" textlink="">
      <xdr:nvSpPr>
        <xdr:cNvPr id="553" name="【消防施設】&#10;有形固定資産減価償却率最大値テキスト">
          <a:extLst>
            <a:ext uri="{FF2B5EF4-FFF2-40B4-BE49-F238E27FC236}">
              <a16:creationId xmlns:a16="http://schemas.microsoft.com/office/drawing/2014/main" id="{42C28C51-FFFB-47E0-ACC2-7B4A8025C1E3}"/>
            </a:ext>
          </a:extLst>
        </xdr:cNvPr>
        <xdr:cNvSpPr txBox="1"/>
      </xdr:nvSpPr>
      <xdr:spPr>
        <a:xfrm>
          <a:off x="14414500" y="12957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102870</xdr:rowOff>
    </xdr:from>
    <xdr:to>
      <xdr:col>86</xdr:col>
      <xdr:colOff>25400</xdr:colOff>
      <xdr:row>78</xdr:row>
      <xdr:rowOff>102870</xdr:rowOff>
    </xdr:to>
    <xdr:cxnSp macro="">
      <xdr:nvCxnSpPr>
        <xdr:cNvPr id="554" name="直線コネクタ 553">
          <a:extLst>
            <a:ext uri="{FF2B5EF4-FFF2-40B4-BE49-F238E27FC236}">
              <a16:creationId xmlns:a16="http://schemas.microsoft.com/office/drawing/2014/main" id="{11F7D194-A8A7-4B80-8E9C-9D25C59D6287}"/>
            </a:ext>
          </a:extLst>
        </xdr:cNvPr>
        <xdr:cNvCxnSpPr/>
      </xdr:nvCxnSpPr>
      <xdr:spPr>
        <a:xfrm>
          <a:off x="14287500" y="1317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555" name="【消防施設】&#10;有形固定資産減価償却率平均値テキスト">
          <a:extLst>
            <a:ext uri="{FF2B5EF4-FFF2-40B4-BE49-F238E27FC236}">
              <a16:creationId xmlns:a16="http://schemas.microsoft.com/office/drawing/2014/main" id="{423EED14-5B81-4276-A278-575C20EF4FB3}"/>
            </a:ext>
          </a:extLst>
        </xdr:cNvPr>
        <xdr:cNvSpPr txBox="1"/>
      </xdr:nvSpPr>
      <xdr:spPr>
        <a:xfrm>
          <a:off x="14414500" y="13482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556" name="フローチャート: 判断 555">
          <a:extLst>
            <a:ext uri="{FF2B5EF4-FFF2-40B4-BE49-F238E27FC236}">
              <a16:creationId xmlns:a16="http://schemas.microsoft.com/office/drawing/2014/main" id="{0B24B62F-00B2-4CA7-A05B-B89E865C8ED2}"/>
            </a:ext>
          </a:extLst>
        </xdr:cNvPr>
        <xdr:cNvSpPr/>
      </xdr:nvSpPr>
      <xdr:spPr>
        <a:xfrm>
          <a:off x="14325600" y="13627101"/>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76836</xdr:rowOff>
    </xdr:from>
    <xdr:to>
      <xdr:col>81</xdr:col>
      <xdr:colOff>101600</xdr:colOff>
      <xdr:row>83</xdr:row>
      <xdr:rowOff>6986</xdr:rowOff>
    </xdr:to>
    <xdr:sp macro="" textlink="">
      <xdr:nvSpPr>
        <xdr:cNvPr id="557" name="フローチャート: 判断 556">
          <a:extLst>
            <a:ext uri="{FF2B5EF4-FFF2-40B4-BE49-F238E27FC236}">
              <a16:creationId xmlns:a16="http://schemas.microsoft.com/office/drawing/2014/main" id="{6F6AE167-E733-40F3-BED2-C91B09E68EC3}"/>
            </a:ext>
          </a:extLst>
        </xdr:cNvPr>
        <xdr:cNvSpPr/>
      </xdr:nvSpPr>
      <xdr:spPr>
        <a:xfrm>
          <a:off x="13578840" y="1382331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69214</xdr:rowOff>
    </xdr:from>
    <xdr:to>
      <xdr:col>76</xdr:col>
      <xdr:colOff>165100</xdr:colOff>
      <xdr:row>82</xdr:row>
      <xdr:rowOff>170814</xdr:rowOff>
    </xdr:to>
    <xdr:sp macro="" textlink="">
      <xdr:nvSpPr>
        <xdr:cNvPr id="558" name="フローチャート: 判断 557">
          <a:extLst>
            <a:ext uri="{FF2B5EF4-FFF2-40B4-BE49-F238E27FC236}">
              <a16:creationId xmlns:a16="http://schemas.microsoft.com/office/drawing/2014/main" id="{908510AC-4509-49E0-B57A-0B1CF357E1D2}"/>
            </a:ext>
          </a:extLst>
        </xdr:cNvPr>
        <xdr:cNvSpPr/>
      </xdr:nvSpPr>
      <xdr:spPr>
        <a:xfrm>
          <a:off x="12804140" y="13815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9" name="テキスト ボックス 558">
          <a:extLst>
            <a:ext uri="{FF2B5EF4-FFF2-40B4-BE49-F238E27FC236}">
              <a16:creationId xmlns:a16="http://schemas.microsoft.com/office/drawing/2014/main" id="{D91D6AE8-305E-4A44-8068-42C5D04E82F1}"/>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0" name="テキスト ボックス 559">
          <a:extLst>
            <a:ext uri="{FF2B5EF4-FFF2-40B4-BE49-F238E27FC236}">
              <a16:creationId xmlns:a16="http://schemas.microsoft.com/office/drawing/2014/main" id="{FAB96C60-9D3D-4633-A341-5A4168858EAF}"/>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1" name="テキスト ボックス 560">
          <a:extLst>
            <a:ext uri="{FF2B5EF4-FFF2-40B4-BE49-F238E27FC236}">
              <a16:creationId xmlns:a16="http://schemas.microsoft.com/office/drawing/2014/main" id="{ABDF4975-4EBA-4D0C-825E-D6F33FB6D751}"/>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2" name="テキスト ボックス 561">
          <a:extLst>
            <a:ext uri="{FF2B5EF4-FFF2-40B4-BE49-F238E27FC236}">
              <a16:creationId xmlns:a16="http://schemas.microsoft.com/office/drawing/2014/main" id="{F6985D7D-6260-4C1D-A069-3EC691ABD686}"/>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3" name="テキスト ボックス 562">
          <a:extLst>
            <a:ext uri="{FF2B5EF4-FFF2-40B4-BE49-F238E27FC236}">
              <a16:creationId xmlns:a16="http://schemas.microsoft.com/office/drawing/2014/main" id="{BC13AB3D-E4C5-4B22-ACAC-1E8B3E4E8F79}"/>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10161</xdr:rowOff>
    </xdr:from>
    <xdr:to>
      <xdr:col>85</xdr:col>
      <xdr:colOff>177800</xdr:colOff>
      <xdr:row>82</xdr:row>
      <xdr:rowOff>111761</xdr:rowOff>
    </xdr:to>
    <xdr:sp macro="" textlink="">
      <xdr:nvSpPr>
        <xdr:cNvPr id="564" name="楕円 563">
          <a:extLst>
            <a:ext uri="{FF2B5EF4-FFF2-40B4-BE49-F238E27FC236}">
              <a16:creationId xmlns:a16="http://schemas.microsoft.com/office/drawing/2014/main" id="{3ED9A440-112E-476B-BE69-8216169C9FE1}"/>
            </a:ext>
          </a:extLst>
        </xdr:cNvPr>
        <xdr:cNvSpPr/>
      </xdr:nvSpPr>
      <xdr:spPr>
        <a:xfrm>
          <a:off x="14325600" y="1375664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160038</xdr:rowOff>
    </xdr:from>
    <xdr:ext cx="405111" cy="259045"/>
    <xdr:sp macro="" textlink="">
      <xdr:nvSpPr>
        <xdr:cNvPr id="565" name="【消防施設】&#10;有形固定資産減価償却率該当値テキスト">
          <a:extLst>
            <a:ext uri="{FF2B5EF4-FFF2-40B4-BE49-F238E27FC236}">
              <a16:creationId xmlns:a16="http://schemas.microsoft.com/office/drawing/2014/main" id="{6F2BA527-58B8-4B08-A9F5-A39FBD938162}"/>
            </a:ext>
          </a:extLst>
        </xdr:cNvPr>
        <xdr:cNvSpPr txBox="1"/>
      </xdr:nvSpPr>
      <xdr:spPr>
        <a:xfrm>
          <a:off x="14414500" y="1373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99695</xdr:rowOff>
    </xdr:from>
    <xdr:to>
      <xdr:col>81</xdr:col>
      <xdr:colOff>101600</xdr:colOff>
      <xdr:row>83</xdr:row>
      <xdr:rowOff>29845</xdr:rowOff>
    </xdr:to>
    <xdr:sp macro="" textlink="">
      <xdr:nvSpPr>
        <xdr:cNvPr id="566" name="楕円 565">
          <a:extLst>
            <a:ext uri="{FF2B5EF4-FFF2-40B4-BE49-F238E27FC236}">
              <a16:creationId xmlns:a16="http://schemas.microsoft.com/office/drawing/2014/main" id="{B4D5A21F-6B80-46DE-BEDC-C045309557F3}"/>
            </a:ext>
          </a:extLst>
        </xdr:cNvPr>
        <xdr:cNvSpPr/>
      </xdr:nvSpPr>
      <xdr:spPr>
        <a:xfrm>
          <a:off x="13578840" y="13846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60961</xdr:rowOff>
    </xdr:from>
    <xdr:to>
      <xdr:col>85</xdr:col>
      <xdr:colOff>127000</xdr:colOff>
      <xdr:row>82</xdr:row>
      <xdr:rowOff>150495</xdr:rowOff>
    </xdr:to>
    <xdr:cxnSp macro="">
      <xdr:nvCxnSpPr>
        <xdr:cNvPr id="567" name="直線コネクタ 566">
          <a:extLst>
            <a:ext uri="{FF2B5EF4-FFF2-40B4-BE49-F238E27FC236}">
              <a16:creationId xmlns:a16="http://schemas.microsoft.com/office/drawing/2014/main" id="{A7FB17CE-3C6D-4252-8D18-A879B7E6F275}"/>
            </a:ext>
          </a:extLst>
        </xdr:cNvPr>
        <xdr:cNvCxnSpPr/>
      </xdr:nvCxnSpPr>
      <xdr:spPr>
        <a:xfrm flipV="1">
          <a:off x="13629640" y="13807441"/>
          <a:ext cx="746760" cy="89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130175</xdr:rowOff>
    </xdr:from>
    <xdr:to>
      <xdr:col>76</xdr:col>
      <xdr:colOff>165100</xdr:colOff>
      <xdr:row>83</xdr:row>
      <xdr:rowOff>60325</xdr:rowOff>
    </xdr:to>
    <xdr:sp macro="" textlink="">
      <xdr:nvSpPr>
        <xdr:cNvPr id="568" name="楕円 567">
          <a:extLst>
            <a:ext uri="{FF2B5EF4-FFF2-40B4-BE49-F238E27FC236}">
              <a16:creationId xmlns:a16="http://schemas.microsoft.com/office/drawing/2014/main" id="{1DF9E9DF-80FA-43D8-A990-4990E2234BFB}"/>
            </a:ext>
          </a:extLst>
        </xdr:cNvPr>
        <xdr:cNvSpPr/>
      </xdr:nvSpPr>
      <xdr:spPr>
        <a:xfrm>
          <a:off x="12804140" y="138766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150495</xdr:rowOff>
    </xdr:from>
    <xdr:to>
      <xdr:col>81</xdr:col>
      <xdr:colOff>50800</xdr:colOff>
      <xdr:row>83</xdr:row>
      <xdr:rowOff>9525</xdr:rowOff>
    </xdr:to>
    <xdr:cxnSp macro="">
      <xdr:nvCxnSpPr>
        <xdr:cNvPr id="569" name="直線コネクタ 568">
          <a:extLst>
            <a:ext uri="{FF2B5EF4-FFF2-40B4-BE49-F238E27FC236}">
              <a16:creationId xmlns:a16="http://schemas.microsoft.com/office/drawing/2014/main" id="{5E983F7E-A7DF-47E6-A0E1-28606955EB2C}"/>
            </a:ext>
          </a:extLst>
        </xdr:cNvPr>
        <xdr:cNvCxnSpPr/>
      </xdr:nvCxnSpPr>
      <xdr:spPr>
        <a:xfrm flipV="1">
          <a:off x="12854940" y="13896975"/>
          <a:ext cx="7747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23513</xdr:rowOff>
    </xdr:from>
    <xdr:ext cx="405111" cy="259045"/>
    <xdr:sp macro="" textlink="">
      <xdr:nvSpPr>
        <xdr:cNvPr id="570" name="n_1aveValue【消防施設】&#10;有形固定資産減価償却率">
          <a:extLst>
            <a:ext uri="{FF2B5EF4-FFF2-40B4-BE49-F238E27FC236}">
              <a16:creationId xmlns:a16="http://schemas.microsoft.com/office/drawing/2014/main" id="{C42F0BF6-0F79-4597-9997-514E7A98CEC0}"/>
            </a:ext>
          </a:extLst>
        </xdr:cNvPr>
        <xdr:cNvSpPr txBox="1"/>
      </xdr:nvSpPr>
      <xdr:spPr>
        <a:xfrm>
          <a:off x="13437244" y="13602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15891</xdr:rowOff>
    </xdr:from>
    <xdr:ext cx="405111" cy="259045"/>
    <xdr:sp macro="" textlink="">
      <xdr:nvSpPr>
        <xdr:cNvPr id="571" name="n_2aveValue【消防施設】&#10;有形固定資産減価償却率">
          <a:extLst>
            <a:ext uri="{FF2B5EF4-FFF2-40B4-BE49-F238E27FC236}">
              <a16:creationId xmlns:a16="http://schemas.microsoft.com/office/drawing/2014/main" id="{535E5BA9-4BBC-4534-B157-1CAFF48EF579}"/>
            </a:ext>
          </a:extLst>
        </xdr:cNvPr>
        <xdr:cNvSpPr txBox="1"/>
      </xdr:nvSpPr>
      <xdr:spPr>
        <a:xfrm>
          <a:off x="12675244" y="135947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20972</xdr:rowOff>
    </xdr:from>
    <xdr:ext cx="405111" cy="259045"/>
    <xdr:sp macro="" textlink="">
      <xdr:nvSpPr>
        <xdr:cNvPr id="572" name="n_1mainValue【消防施設】&#10;有形固定資産減価償却率">
          <a:extLst>
            <a:ext uri="{FF2B5EF4-FFF2-40B4-BE49-F238E27FC236}">
              <a16:creationId xmlns:a16="http://schemas.microsoft.com/office/drawing/2014/main" id="{70AE68AF-8F22-49D5-B2FC-E0BC99FDB6D3}"/>
            </a:ext>
          </a:extLst>
        </xdr:cNvPr>
        <xdr:cNvSpPr txBox="1"/>
      </xdr:nvSpPr>
      <xdr:spPr>
        <a:xfrm>
          <a:off x="13437244" y="13935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51452</xdr:rowOff>
    </xdr:from>
    <xdr:ext cx="405111" cy="259045"/>
    <xdr:sp macro="" textlink="">
      <xdr:nvSpPr>
        <xdr:cNvPr id="573" name="n_2mainValue【消防施設】&#10;有形固定資産減価償却率">
          <a:extLst>
            <a:ext uri="{FF2B5EF4-FFF2-40B4-BE49-F238E27FC236}">
              <a16:creationId xmlns:a16="http://schemas.microsoft.com/office/drawing/2014/main" id="{E2B7C5E5-94B8-46E1-91B3-FF722AF6DA31}"/>
            </a:ext>
          </a:extLst>
        </xdr:cNvPr>
        <xdr:cNvSpPr txBox="1"/>
      </xdr:nvSpPr>
      <xdr:spPr>
        <a:xfrm>
          <a:off x="126752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4" name="正方形/長方形 573">
          <a:extLst>
            <a:ext uri="{FF2B5EF4-FFF2-40B4-BE49-F238E27FC236}">
              <a16:creationId xmlns:a16="http://schemas.microsoft.com/office/drawing/2014/main" id="{132083EF-792B-47F2-B63F-FE1A7B1EF17B}"/>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5" name="正方形/長方形 574">
          <a:extLst>
            <a:ext uri="{FF2B5EF4-FFF2-40B4-BE49-F238E27FC236}">
              <a16:creationId xmlns:a16="http://schemas.microsoft.com/office/drawing/2014/main" id="{C4C47B15-BF7A-4C5D-A70F-8911D8CCEBFD}"/>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6" name="正方形/長方形 575">
          <a:extLst>
            <a:ext uri="{FF2B5EF4-FFF2-40B4-BE49-F238E27FC236}">
              <a16:creationId xmlns:a16="http://schemas.microsoft.com/office/drawing/2014/main" id="{DFB8A129-9016-4005-BF08-7EB0FED4CAB8}"/>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7" name="正方形/長方形 576">
          <a:extLst>
            <a:ext uri="{FF2B5EF4-FFF2-40B4-BE49-F238E27FC236}">
              <a16:creationId xmlns:a16="http://schemas.microsoft.com/office/drawing/2014/main" id="{4B131F9F-1470-4BB8-8969-1F7D03874B0D}"/>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8" name="正方形/長方形 577">
          <a:extLst>
            <a:ext uri="{FF2B5EF4-FFF2-40B4-BE49-F238E27FC236}">
              <a16:creationId xmlns:a16="http://schemas.microsoft.com/office/drawing/2014/main" id="{C8ACE000-5E74-4819-B976-C59AB0369E6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9" name="正方形/長方形 578">
          <a:extLst>
            <a:ext uri="{FF2B5EF4-FFF2-40B4-BE49-F238E27FC236}">
              <a16:creationId xmlns:a16="http://schemas.microsoft.com/office/drawing/2014/main" id="{5F87909A-344F-4C69-A6AA-16DF032C5F06}"/>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0" name="正方形/長方形 579">
          <a:extLst>
            <a:ext uri="{FF2B5EF4-FFF2-40B4-BE49-F238E27FC236}">
              <a16:creationId xmlns:a16="http://schemas.microsoft.com/office/drawing/2014/main" id="{BDAF469E-9E28-42F8-B987-24867CE8ACFA}"/>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1" name="正方形/長方形 580">
          <a:extLst>
            <a:ext uri="{FF2B5EF4-FFF2-40B4-BE49-F238E27FC236}">
              <a16:creationId xmlns:a16="http://schemas.microsoft.com/office/drawing/2014/main" id="{63DBBBD1-4E04-4ABF-9AF9-30E1EA43F501}"/>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2" name="テキスト ボックス 581">
          <a:extLst>
            <a:ext uri="{FF2B5EF4-FFF2-40B4-BE49-F238E27FC236}">
              <a16:creationId xmlns:a16="http://schemas.microsoft.com/office/drawing/2014/main" id="{253FA739-F9AF-4658-842C-92E2FB32985F}"/>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3" name="直線コネクタ 582">
          <a:extLst>
            <a:ext uri="{FF2B5EF4-FFF2-40B4-BE49-F238E27FC236}">
              <a16:creationId xmlns:a16="http://schemas.microsoft.com/office/drawing/2014/main" id="{1B042842-B203-49B8-9596-3F94A830671B}"/>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84" name="直線コネクタ 583">
          <a:extLst>
            <a:ext uri="{FF2B5EF4-FFF2-40B4-BE49-F238E27FC236}">
              <a16:creationId xmlns:a16="http://schemas.microsoft.com/office/drawing/2014/main" id="{E1D9F142-3221-4DB9-9368-9424830D932C}"/>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85" name="テキスト ボックス 584">
          <a:extLst>
            <a:ext uri="{FF2B5EF4-FFF2-40B4-BE49-F238E27FC236}">
              <a16:creationId xmlns:a16="http://schemas.microsoft.com/office/drawing/2014/main" id="{A09AD076-FCEA-438E-BBDB-A6D97265EDF5}"/>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6" name="直線コネクタ 585">
          <a:extLst>
            <a:ext uri="{FF2B5EF4-FFF2-40B4-BE49-F238E27FC236}">
              <a16:creationId xmlns:a16="http://schemas.microsoft.com/office/drawing/2014/main" id="{CB65626A-7952-4491-9446-1D9B89A484E7}"/>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7" name="テキスト ボックス 586">
          <a:extLst>
            <a:ext uri="{FF2B5EF4-FFF2-40B4-BE49-F238E27FC236}">
              <a16:creationId xmlns:a16="http://schemas.microsoft.com/office/drawing/2014/main" id="{97B683A8-6562-418B-8231-89ABA229A259}"/>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8" name="直線コネクタ 587">
          <a:extLst>
            <a:ext uri="{FF2B5EF4-FFF2-40B4-BE49-F238E27FC236}">
              <a16:creationId xmlns:a16="http://schemas.microsoft.com/office/drawing/2014/main" id="{7028D109-D88B-4A26-A75A-FFE2651007D0}"/>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9" name="テキスト ボックス 588">
          <a:extLst>
            <a:ext uri="{FF2B5EF4-FFF2-40B4-BE49-F238E27FC236}">
              <a16:creationId xmlns:a16="http://schemas.microsoft.com/office/drawing/2014/main" id="{AEEEE1E9-FF19-426D-87F2-0B22065DC554}"/>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90" name="直線コネクタ 589">
          <a:extLst>
            <a:ext uri="{FF2B5EF4-FFF2-40B4-BE49-F238E27FC236}">
              <a16:creationId xmlns:a16="http://schemas.microsoft.com/office/drawing/2014/main" id="{B88F7E2B-C08B-4071-9206-C096B2EB0B66}"/>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91" name="テキスト ボックス 590">
          <a:extLst>
            <a:ext uri="{FF2B5EF4-FFF2-40B4-BE49-F238E27FC236}">
              <a16:creationId xmlns:a16="http://schemas.microsoft.com/office/drawing/2014/main" id="{82944A33-37AC-4860-918C-6A83C6C9F4FE}"/>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2" name="直線コネクタ 591">
          <a:extLst>
            <a:ext uri="{FF2B5EF4-FFF2-40B4-BE49-F238E27FC236}">
              <a16:creationId xmlns:a16="http://schemas.microsoft.com/office/drawing/2014/main" id="{13F9CAEF-06C5-4B85-B6A1-EAE9B7A2E505}"/>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3" name="テキスト ボックス 592">
          <a:extLst>
            <a:ext uri="{FF2B5EF4-FFF2-40B4-BE49-F238E27FC236}">
              <a16:creationId xmlns:a16="http://schemas.microsoft.com/office/drawing/2014/main" id="{45FB43BD-BDFE-4805-958F-421F291DBB39}"/>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94" name="【消防施設】&#10;一人当たり面積グラフ枠">
          <a:extLst>
            <a:ext uri="{FF2B5EF4-FFF2-40B4-BE49-F238E27FC236}">
              <a16:creationId xmlns:a16="http://schemas.microsoft.com/office/drawing/2014/main" id="{F2E915D0-FD45-48AF-B40D-3AEDF2267A28}"/>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85</xdr:row>
      <xdr:rowOff>162916</xdr:rowOff>
    </xdr:to>
    <xdr:cxnSp macro="">
      <xdr:nvCxnSpPr>
        <xdr:cNvPr id="595" name="直線コネクタ 594">
          <a:extLst>
            <a:ext uri="{FF2B5EF4-FFF2-40B4-BE49-F238E27FC236}">
              <a16:creationId xmlns:a16="http://schemas.microsoft.com/office/drawing/2014/main" id="{AC56681C-0D06-43C1-9298-A05E3F8AA0B3}"/>
            </a:ext>
          </a:extLst>
        </xdr:cNvPr>
        <xdr:cNvCxnSpPr/>
      </xdr:nvCxnSpPr>
      <xdr:spPr>
        <a:xfrm flipV="1">
          <a:off x="19509104" y="13164769"/>
          <a:ext cx="0" cy="1247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166743</xdr:rowOff>
    </xdr:from>
    <xdr:ext cx="469744" cy="259045"/>
    <xdr:sp macro="" textlink="">
      <xdr:nvSpPr>
        <xdr:cNvPr id="596" name="【消防施設】&#10;一人当たり面積最小値テキスト">
          <a:extLst>
            <a:ext uri="{FF2B5EF4-FFF2-40B4-BE49-F238E27FC236}">
              <a16:creationId xmlns:a16="http://schemas.microsoft.com/office/drawing/2014/main" id="{38C91CB1-E1A7-4118-A184-A765A7599A4F}"/>
            </a:ext>
          </a:extLst>
        </xdr:cNvPr>
        <xdr:cNvSpPr txBox="1"/>
      </xdr:nvSpPr>
      <xdr:spPr>
        <a:xfrm>
          <a:off x="19547840" y="14416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162916</xdr:rowOff>
    </xdr:from>
    <xdr:to>
      <xdr:col>116</xdr:col>
      <xdr:colOff>152400</xdr:colOff>
      <xdr:row>85</xdr:row>
      <xdr:rowOff>162916</xdr:rowOff>
    </xdr:to>
    <xdr:cxnSp macro="">
      <xdr:nvCxnSpPr>
        <xdr:cNvPr id="597" name="直線コネクタ 596">
          <a:extLst>
            <a:ext uri="{FF2B5EF4-FFF2-40B4-BE49-F238E27FC236}">
              <a16:creationId xmlns:a16="http://schemas.microsoft.com/office/drawing/2014/main" id="{E9ABAD66-B37E-4DDB-AEB5-D08B9BA8143B}"/>
            </a:ext>
          </a:extLst>
        </xdr:cNvPr>
        <xdr:cNvCxnSpPr/>
      </xdr:nvCxnSpPr>
      <xdr:spPr>
        <a:xfrm>
          <a:off x="19443700" y="144123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98" name="【消防施設】&#10;一人当たり面積最大値テキスト">
          <a:extLst>
            <a:ext uri="{FF2B5EF4-FFF2-40B4-BE49-F238E27FC236}">
              <a16:creationId xmlns:a16="http://schemas.microsoft.com/office/drawing/2014/main" id="{A9B27DE8-4FFE-4C69-B9B9-F7EB1842094B}"/>
            </a:ext>
          </a:extLst>
        </xdr:cNvPr>
        <xdr:cNvSpPr txBox="1"/>
      </xdr:nvSpPr>
      <xdr:spPr>
        <a:xfrm>
          <a:off x="19547840" y="129438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99" name="直線コネクタ 598">
          <a:extLst>
            <a:ext uri="{FF2B5EF4-FFF2-40B4-BE49-F238E27FC236}">
              <a16:creationId xmlns:a16="http://schemas.microsoft.com/office/drawing/2014/main" id="{A98479D2-0C1E-4E40-92B6-15943AF082FF}"/>
            </a:ext>
          </a:extLst>
        </xdr:cNvPr>
        <xdr:cNvCxnSpPr/>
      </xdr:nvCxnSpPr>
      <xdr:spPr>
        <a:xfrm>
          <a:off x="19443700" y="131647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162425</xdr:rowOff>
    </xdr:from>
    <xdr:ext cx="469744" cy="259045"/>
    <xdr:sp macro="" textlink="">
      <xdr:nvSpPr>
        <xdr:cNvPr id="600" name="【消防施設】&#10;一人当たり面積平均値テキスト">
          <a:extLst>
            <a:ext uri="{FF2B5EF4-FFF2-40B4-BE49-F238E27FC236}">
              <a16:creationId xmlns:a16="http://schemas.microsoft.com/office/drawing/2014/main" id="{D386E5C4-FD24-43FD-B19C-9BB629F5D9BD}"/>
            </a:ext>
          </a:extLst>
        </xdr:cNvPr>
        <xdr:cNvSpPr txBox="1"/>
      </xdr:nvSpPr>
      <xdr:spPr>
        <a:xfrm>
          <a:off x="19547840" y="14076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139548</xdr:rowOff>
    </xdr:from>
    <xdr:to>
      <xdr:col>116</xdr:col>
      <xdr:colOff>114300</xdr:colOff>
      <xdr:row>85</xdr:row>
      <xdr:rowOff>69698</xdr:rowOff>
    </xdr:to>
    <xdr:sp macro="" textlink="">
      <xdr:nvSpPr>
        <xdr:cNvPr id="601" name="フローチャート: 判断 600">
          <a:extLst>
            <a:ext uri="{FF2B5EF4-FFF2-40B4-BE49-F238E27FC236}">
              <a16:creationId xmlns:a16="http://schemas.microsoft.com/office/drawing/2014/main" id="{CAFB079E-7B13-4D2E-BA91-D93B02F1C466}"/>
            </a:ext>
          </a:extLst>
        </xdr:cNvPr>
        <xdr:cNvSpPr/>
      </xdr:nvSpPr>
      <xdr:spPr>
        <a:xfrm>
          <a:off x="19458940" y="1422130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83313</xdr:rowOff>
    </xdr:from>
    <xdr:to>
      <xdr:col>112</xdr:col>
      <xdr:colOff>38100</xdr:colOff>
      <xdr:row>85</xdr:row>
      <xdr:rowOff>13463</xdr:rowOff>
    </xdr:to>
    <xdr:sp macro="" textlink="">
      <xdr:nvSpPr>
        <xdr:cNvPr id="602" name="フローチャート: 判断 601">
          <a:extLst>
            <a:ext uri="{FF2B5EF4-FFF2-40B4-BE49-F238E27FC236}">
              <a16:creationId xmlns:a16="http://schemas.microsoft.com/office/drawing/2014/main" id="{90EEE658-FAF4-4004-8C1D-EB62273973C1}"/>
            </a:ext>
          </a:extLst>
        </xdr:cNvPr>
        <xdr:cNvSpPr/>
      </xdr:nvSpPr>
      <xdr:spPr>
        <a:xfrm>
          <a:off x="18735040" y="14165073"/>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11988</xdr:rowOff>
    </xdr:from>
    <xdr:to>
      <xdr:col>107</xdr:col>
      <xdr:colOff>101600</xdr:colOff>
      <xdr:row>85</xdr:row>
      <xdr:rowOff>113588</xdr:rowOff>
    </xdr:to>
    <xdr:sp macro="" textlink="">
      <xdr:nvSpPr>
        <xdr:cNvPr id="603" name="フローチャート: 判断 602">
          <a:extLst>
            <a:ext uri="{FF2B5EF4-FFF2-40B4-BE49-F238E27FC236}">
              <a16:creationId xmlns:a16="http://schemas.microsoft.com/office/drawing/2014/main" id="{38D65575-45AB-4CA2-81AF-3AC606308293}"/>
            </a:ext>
          </a:extLst>
        </xdr:cNvPr>
        <xdr:cNvSpPr/>
      </xdr:nvSpPr>
      <xdr:spPr>
        <a:xfrm>
          <a:off x="17937480" y="1426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255BD2E8-9226-403D-9DD7-638B1AB671E3}"/>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10498350-71C2-46C1-A85D-0B70F5BDF2E8}"/>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3D134F2E-9C8C-4A6B-A872-E41CC006B309}"/>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3A342F1E-D661-4C50-8EAA-D9CD6FFE1749}"/>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8" name="テキスト ボックス 607">
          <a:extLst>
            <a:ext uri="{FF2B5EF4-FFF2-40B4-BE49-F238E27FC236}">
              <a16:creationId xmlns:a16="http://schemas.microsoft.com/office/drawing/2014/main" id="{A826C358-5250-403A-801A-0FA5661C9B4A}"/>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47650</xdr:rowOff>
    </xdr:from>
    <xdr:to>
      <xdr:col>116</xdr:col>
      <xdr:colOff>114300</xdr:colOff>
      <xdr:row>85</xdr:row>
      <xdr:rowOff>149250</xdr:rowOff>
    </xdr:to>
    <xdr:sp macro="" textlink="">
      <xdr:nvSpPr>
        <xdr:cNvPr id="609" name="楕円 608">
          <a:extLst>
            <a:ext uri="{FF2B5EF4-FFF2-40B4-BE49-F238E27FC236}">
              <a16:creationId xmlns:a16="http://schemas.microsoft.com/office/drawing/2014/main" id="{487D3843-0D46-440D-9630-3544C3E67A45}"/>
            </a:ext>
          </a:extLst>
        </xdr:cNvPr>
        <xdr:cNvSpPr/>
      </xdr:nvSpPr>
      <xdr:spPr>
        <a:xfrm>
          <a:off x="19458940" y="1429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134027</xdr:rowOff>
    </xdr:from>
    <xdr:ext cx="469744" cy="259045"/>
    <xdr:sp macro="" textlink="">
      <xdr:nvSpPr>
        <xdr:cNvPr id="610" name="【消防施設】&#10;一人当たり面積該当値テキスト">
          <a:extLst>
            <a:ext uri="{FF2B5EF4-FFF2-40B4-BE49-F238E27FC236}">
              <a16:creationId xmlns:a16="http://schemas.microsoft.com/office/drawing/2014/main" id="{B068F2F2-F4C0-4FF8-8375-482233E122D1}"/>
            </a:ext>
          </a:extLst>
        </xdr:cNvPr>
        <xdr:cNvSpPr txBox="1"/>
      </xdr:nvSpPr>
      <xdr:spPr>
        <a:xfrm>
          <a:off x="19547840" y="1421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52223</xdr:rowOff>
    </xdr:from>
    <xdr:to>
      <xdr:col>112</xdr:col>
      <xdr:colOff>38100</xdr:colOff>
      <xdr:row>85</xdr:row>
      <xdr:rowOff>153823</xdr:rowOff>
    </xdr:to>
    <xdr:sp macro="" textlink="">
      <xdr:nvSpPr>
        <xdr:cNvPr id="611" name="楕円 610">
          <a:extLst>
            <a:ext uri="{FF2B5EF4-FFF2-40B4-BE49-F238E27FC236}">
              <a16:creationId xmlns:a16="http://schemas.microsoft.com/office/drawing/2014/main" id="{CF85F560-CC38-4633-864D-2847D8C0B6C5}"/>
            </a:ext>
          </a:extLst>
        </xdr:cNvPr>
        <xdr:cNvSpPr/>
      </xdr:nvSpPr>
      <xdr:spPr>
        <a:xfrm>
          <a:off x="18735040" y="1430162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98450</xdr:rowOff>
    </xdr:from>
    <xdr:to>
      <xdr:col>116</xdr:col>
      <xdr:colOff>63500</xdr:colOff>
      <xdr:row>85</xdr:row>
      <xdr:rowOff>103023</xdr:rowOff>
    </xdr:to>
    <xdr:cxnSp macro="">
      <xdr:nvCxnSpPr>
        <xdr:cNvPr id="612" name="直線コネクタ 611">
          <a:extLst>
            <a:ext uri="{FF2B5EF4-FFF2-40B4-BE49-F238E27FC236}">
              <a16:creationId xmlns:a16="http://schemas.microsoft.com/office/drawing/2014/main" id="{6CF958A8-8BAC-4435-8DA8-14FA46D3CE06}"/>
            </a:ext>
          </a:extLst>
        </xdr:cNvPr>
        <xdr:cNvCxnSpPr/>
      </xdr:nvCxnSpPr>
      <xdr:spPr>
        <a:xfrm flipV="1">
          <a:off x="18778220" y="14347850"/>
          <a:ext cx="731520" cy="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56338</xdr:rowOff>
    </xdr:from>
    <xdr:to>
      <xdr:col>107</xdr:col>
      <xdr:colOff>101600</xdr:colOff>
      <xdr:row>85</xdr:row>
      <xdr:rowOff>157938</xdr:rowOff>
    </xdr:to>
    <xdr:sp macro="" textlink="">
      <xdr:nvSpPr>
        <xdr:cNvPr id="613" name="楕円 612">
          <a:extLst>
            <a:ext uri="{FF2B5EF4-FFF2-40B4-BE49-F238E27FC236}">
              <a16:creationId xmlns:a16="http://schemas.microsoft.com/office/drawing/2014/main" id="{F7CE20E4-61D3-468B-97CF-B584362ABC96}"/>
            </a:ext>
          </a:extLst>
        </xdr:cNvPr>
        <xdr:cNvSpPr/>
      </xdr:nvSpPr>
      <xdr:spPr>
        <a:xfrm>
          <a:off x="17937480" y="1430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103023</xdr:rowOff>
    </xdr:from>
    <xdr:to>
      <xdr:col>111</xdr:col>
      <xdr:colOff>177800</xdr:colOff>
      <xdr:row>85</xdr:row>
      <xdr:rowOff>107138</xdr:rowOff>
    </xdr:to>
    <xdr:cxnSp macro="">
      <xdr:nvCxnSpPr>
        <xdr:cNvPr id="614" name="直線コネクタ 613">
          <a:extLst>
            <a:ext uri="{FF2B5EF4-FFF2-40B4-BE49-F238E27FC236}">
              <a16:creationId xmlns:a16="http://schemas.microsoft.com/office/drawing/2014/main" id="{3A08EC60-71E5-4E28-92DC-C57BEF5A2F7D}"/>
            </a:ext>
          </a:extLst>
        </xdr:cNvPr>
        <xdr:cNvCxnSpPr/>
      </xdr:nvCxnSpPr>
      <xdr:spPr>
        <a:xfrm flipV="1">
          <a:off x="17988280" y="14352423"/>
          <a:ext cx="78994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29990</xdr:rowOff>
    </xdr:from>
    <xdr:ext cx="469744" cy="259045"/>
    <xdr:sp macro="" textlink="">
      <xdr:nvSpPr>
        <xdr:cNvPr id="615" name="n_1aveValue【消防施設】&#10;一人当たり面積">
          <a:extLst>
            <a:ext uri="{FF2B5EF4-FFF2-40B4-BE49-F238E27FC236}">
              <a16:creationId xmlns:a16="http://schemas.microsoft.com/office/drawing/2014/main" id="{9AE60B35-AD76-410B-A92E-2C1330BCF47A}"/>
            </a:ext>
          </a:extLst>
        </xdr:cNvPr>
        <xdr:cNvSpPr txBox="1"/>
      </xdr:nvSpPr>
      <xdr:spPr>
        <a:xfrm>
          <a:off x="18561127" y="13944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130115</xdr:rowOff>
    </xdr:from>
    <xdr:ext cx="469744" cy="259045"/>
    <xdr:sp macro="" textlink="">
      <xdr:nvSpPr>
        <xdr:cNvPr id="616" name="n_2aveValue【消防施設】&#10;一人当たり面積">
          <a:extLst>
            <a:ext uri="{FF2B5EF4-FFF2-40B4-BE49-F238E27FC236}">
              <a16:creationId xmlns:a16="http://schemas.microsoft.com/office/drawing/2014/main" id="{EDCBBAAB-30CE-4647-BB12-BD43C935F9A9}"/>
            </a:ext>
          </a:extLst>
        </xdr:cNvPr>
        <xdr:cNvSpPr txBox="1"/>
      </xdr:nvSpPr>
      <xdr:spPr>
        <a:xfrm>
          <a:off x="17776267" y="14044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144950</xdr:rowOff>
    </xdr:from>
    <xdr:ext cx="469744" cy="259045"/>
    <xdr:sp macro="" textlink="">
      <xdr:nvSpPr>
        <xdr:cNvPr id="617" name="n_1mainValue【消防施設】&#10;一人当たり面積">
          <a:extLst>
            <a:ext uri="{FF2B5EF4-FFF2-40B4-BE49-F238E27FC236}">
              <a16:creationId xmlns:a16="http://schemas.microsoft.com/office/drawing/2014/main" id="{BE557DF5-4BEB-4E68-A70D-FBA14A91C128}"/>
            </a:ext>
          </a:extLst>
        </xdr:cNvPr>
        <xdr:cNvSpPr txBox="1"/>
      </xdr:nvSpPr>
      <xdr:spPr>
        <a:xfrm>
          <a:off x="18561127" y="14394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149065</xdr:rowOff>
    </xdr:from>
    <xdr:ext cx="469744" cy="259045"/>
    <xdr:sp macro="" textlink="">
      <xdr:nvSpPr>
        <xdr:cNvPr id="618" name="n_2mainValue【消防施設】&#10;一人当たり面積">
          <a:extLst>
            <a:ext uri="{FF2B5EF4-FFF2-40B4-BE49-F238E27FC236}">
              <a16:creationId xmlns:a16="http://schemas.microsoft.com/office/drawing/2014/main" id="{E1A0F6E7-9273-43B2-BA4B-F601CECEA805}"/>
            </a:ext>
          </a:extLst>
        </xdr:cNvPr>
        <xdr:cNvSpPr txBox="1"/>
      </xdr:nvSpPr>
      <xdr:spPr>
        <a:xfrm>
          <a:off x="17776267" y="14398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9" name="正方形/長方形 618">
          <a:extLst>
            <a:ext uri="{FF2B5EF4-FFF2-40B4-BE49-F238E27FC236}">
              <a16:creationId xmlns:a16="http://schemas.microsoft.com/office/drawing/2014/main" id="{3C1FE0BB-7FB5-46BD-B89D-2C48921A3E55}"/>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0" name="正方形/長方形 619">
          <a:extLst>
            <a:ext uri="{FF2B5EF4-FFF2-40B4-BE49-F238E27FC236}">
              <a16:creationId xmlns:a16="http://schemas.microsoft.com/office/drawing/2014/main" id="{5895BBBE-CEC7-4ADF-A1B4-E87B8C578BFD}"/>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1" name="正方形/長方形 620">
          <a:extLst>
            <a:ext uri="{FF2B5EF4-FFF2-40B4-BE49-F238E27FC236}">
              <a16:creationId xmlns:a16="http://schemas.microsoft.com/office/drawing/2014/main" id="{8E203A41-6D63-409E-8083-2153E6B01DD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2" name="正方形/長方形 621">
          <a:extLst>
            <a:ext uri="{FF2B5EF4-FFF2-40B4-BE49-F238E27FC236}">
              <a16:creationId xmlns:a16="http://schemas.microsoft.com/office/drawing/2014/main" id="{B63CCF61-9515-42A2-8020-E778CBCB1652}"/>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3" name="正方形/長方形 622">
          <a:extLst>
            <a:ext uri="{FF2B5EF4-FFF2-40B4-BE49-F238E27FC236}">
              <a16:creationId xmlns:a16="http://schemas.microsoft.com/office/drawing/2014/main" id="{4727DE7F-8A6E-484C-89CD-5BE3507C76D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4" name="正方形/長方形 623">
          <a:extLst>
            <a:ext uri="{FF2B5EF4-FFF2-40B4-BE49-F238E27FC236}">
              <a16:creationId xmlns:a16="http://schemas.microsoft.com/office/drawing/2014/main" id="{D1F9B90D-B91A-41B8-8E34-359CD07CF032}"/>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5" name="正方形/長方形 624">
          <a:extLst>
            <a:ext uri="{FF2B5EF4-FFF2-40B4-BE49-F238E27FC236}">
              <a16:creationId xmlns:a16="http://schemas.microsoft.com/office/drawing/2014/main" id="{4C5DAD05-2235-4690-88E6-CF0E5D28E15D}"/>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6" name="正方形/長方形 625">
          <a:extLst>
            <a:ext uri="{FF2B5EF4-FFF2-40B4-BE49-F238E27FC236}">
              <a16:creationId xmlns:a16="http://schemas.microsoft.com/office/drawing/2014/main" id="{D50E3ABE-E4D8-4649-97F5-AACA6850A227}"/>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7" name="テキスト ボックス 626">
          <a:extLst>
            <a:ext uri="{FF2B5EF4-FFF2-40B4-BE49-F238E27FC236}">
              <a16:creationId xmlns:a16="http://schemas.microsoft.com/office/drawing/2014/main" id="{92F22EC4-072D-4602-A3E8-53F0B0E7870F}"/>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8" name="直線コネクタ 627">
          <a:extLst>
            <a:ext uri="{FF2B5EF4-FFF2-40B4-BE49-F238E27FC236}">
              <a16:creationId xmlns:a16="http://schemas.microsoft.com/office/drawing/2014/main" id="{C35057AA-3C87-4487-ACB0-6C8A0A0981CA}"/>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9" name="直線コネクタ 628">
          <a:extLst>
            <a:ext uri="{FF2B5EF4-FFF2-40B4-BE49-F238E27FC236}">
              <a16:creationId xmlns:a16="http://schemas.microsoft.com/office/drawing/2014/main" id="{900B7E04-4E9A-4210-97FC-4FAF0A1EAB92}"/>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0" name="テキスト ボックス 629">
          <a:extLst>
            <a:ext uri="{FF2B5EF4-FFF2-40B4-BE49-F238E27FC236}">
              <a16:creationId xmlns:a16="http://schemas.microsoft.com/office/drawing/2014/main" id="{3E70A445-01B3-4E7F-B16C-E12A52E192B1}"/>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1" name="直線コネクタ 630">
          <a:extLst>
            <a:ext uri="{FF2B5EF4-FFF2-40B4-BE49-F238E27FC236}">
              <a16:creationId xmlns:a16="http://schemas.microsoft.com/office/drawing/2014/main" id="{C064D6C2-0B44-4EEF-ABEC-65814DED7465}"/>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2" name="テキスト ボックス 631">
          <a:extLst>
            <a:ext uri="{FF2B5EF4-FFF2-40B4-BE49-F238E27FC236}">
              <a16:creationId xmlns:a16="http://schemas.microsoft.com/office/drawing/2014/main" id="{61DD7415-7ADA-4367-BA98-3491E4A353FD}"/>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3" name="直線コネクタ 632">
          <a:extLst>
            <a:ext uri="{FF2B5EF4-FFF2-40B4-BE49-F238E27FC236}">
              <a16:creationId xmlns:a16="http://schemas.microsoft.com/office/drawing/2014/main" id="{E6F66BDA-A511-4C2D-8906-0140D86BBC86}"/>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34" name="テキスト ボックス 633">
          <a:extLst>
            <a:ext uri="{FF2B5EF4-FFF2-40B4-BE49-F238E27FC236}">
              <a16:creationId xmlns:a16="http://schemas.microsoft.com/office/drawing/2014/main" id="{690897D6-4C08-47CA-8294-2B6EA741C64A}"/>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35" name="直線コネクタ 634">
          <a:extLst>
            <a:ext uri="{FF2B5EF4-FFF2-40B4-BE49-F238E27FC236}">
              <a16:creationId xmlns:a16="http://schemas.microsoft.com/office/drawing/2014/main" id="{545696AC-3F9F-441C-B60B-3F9DC615A7D9}"/>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36" name="テキスト ボックス 635">
          <a:extLst>
            <a:ext uri="{FF2B5EF4-FFF2-40B4-BE49-F238E27FC236}">
              <a16:creationId xmlns:a16="http://schemas.microsoft.com/office/drawing/2014/main" id="{89882FA0-6463-45D7-9802-A802BB53824B}"/>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37" name="直線コネクタ 636">
          <a:extLst>
            <a:ext uri="{FF2B5EF4-FFF2-40B4-BE49-F238E27FC236}">
              <a16:creationId xmlns:a16="http://schemas.microsoft.com/office/drawing/2014/main" id="{4F57211C-9D7B-47BB-8050-305CB3BB6F12}"/>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38" name="テキスト ボックス 637">
          <a:extLst>
            <a:ext uri="{FF2B5EF4-FFF2-40B4-BE49-F238E27FC236}">
              <a16:creationId xmlns:a16="http://schemas.microsoft.com/office/drawing/2014/main" id="{03BE6010-D464-4CB8-A14E-7258D4C65E96}"/>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9" name="直線コネクタ 638">
          <a:extLst>
            <a:ext uri="{FF2B5EF4-FFF2-40B4-BE49-F238E27FC236}">
              <a16:creationId xmlns:a16="http://schemas.microsoft.com/office/drawing/2014/main" id="{FBCF3585-FC4C-47FB-A326-2EE7F026C921}"/>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0" name="テキスト ボックス 639">
          <a:extLst>
            <a:ext uri="{FF2B5EF4-FFF2-40B4-BE49-F238E27FC236}">
              <a16:creationId xmlns:a16="http://schemas.microsoft.com/office/drawing/2014/main" id="{0652A17C-0E10-48B0-8930-33C59EFF5641}"/>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1" name="直線コネクタ 640">
          <a:extLst>
            <a:ext uri="{FF2B5EF4-FFF2-40B4-BE49-F238E27FC236}">
              <a16:creationId xmlns:a16="http://schemas.microsoft.com/office/drawing/2014/main" id="{35A9F7D4-7611-433D-84B2-0EAB2FDE0341}"/>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2" name="テキスト ボックス 641">
          <a:extLst>
            <a:ext uri="{FF2B5EF4-FFF2-40B4-BE49-F238E27FC236}">
              <a16:creationId xmlns:a16="http://schemas.microsoft.com/office/drawing/2014/main" id="{3C881209-2157-4F84-BDE5-4DE815768152}"/>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3" name="【庁舎】&#10;有形固定資産減価償却率グラフ枠">
          <a:extLst>
            <a:ext uri="{FF2B5EF4-FFF2-40B4-BE49-F238E27FC236}">
              <a16:creationId xmlns:a16="http://schemas.microsoft.com/office/drawing/2014/main" id="{0BC8672E-7B2E-409C-ABA5-884D347A35D7}"/>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128451</xdr:rowOff>
    </xdr:from>
    <xdr:to>
      <xdr:col>85</xdr:col>
      <xdr:colOff>126364</xdr:colOff>
      <xdr:row>108</xdr:row>
      <xdr:rowOff>118655</xdr:rowOff>
    </xdr:to>
    <xdr:cxnSp macro="">
      <xdr:nvCxnSpPr>
        <xdr:cNvPr id="644" name="直線コネクタ 643">
          <a:extLst>
            <a:ext uri="{FF2B5EF4-FFF2-40B4-BE49-F238E27FC236}">
              <a16:creationId xmlns:a16="http://schemas.microsoft.com/office/drawing/2014/main" id="{00B0E8AA-0A37-4962-89F1-6C97DEAC14E9}"/>
            </a:ext>
          </a:extLst>
        </xdr:cNvPr>
        <xdr:cNvCxnSpPr/>
      </xdr:nvCxnSpPr>
      <xdr:spPr>
        <a:xfrm flipV="1">
          <a:off x="14375764" y="16724811"/>
          <a:ext cx="0" cy="14989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122482</xdr:rowOff>
    </xdr:from>
    <xdr:ext cx="340478" cy="259045"/>
    <xdr:sp macro="" textlink="">
      <xdr:nvSpPr>
        <xdr:cNvPr id="645" name="【庁舎】&#10;有形固定資産減価償却率最小値テキスト">
          <a:extLst>
            <a:ext uri="{FF2B5EF4-FFF2-40B4-BE49-F238E27FC236}">
              <a16:creationId xmlns:a16="http://schemas.microsoft.com/office/drawing/2014/main" id="{6DEACD06-1CA4-4FE9-B668-A1A477F94A40}"/>
            </a:ext>
          </a:extLst>
        </xdr:cNvPr>
        <xdr:cNvSpPr txBox="1"/>
      </xdr:nvSpPr>
      <xdr:spPr>
        <a:xfrm>
          <a:off x="14414500" y="182276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118655</xdr:rowOff>
    </xdr:from>
    <xdr:to>
      <xdr:col>86</xdr:col>
      <xdr:colOff>25400</xdr:colOff>
      <xdr:row>108</xdr:row>
      <xdr:rowOff>118655</xdr:rowOff>
    </xdr:to>
    <xdr:cxnSp macro="">
      <xdr:nvCxnSpPr>
        <xdr:cNvPr id="646" name="直線コネクタ 645">
          <a:extLst>
            <a:ext uri="{FF2B5EF4-FFF2-40B4-BE49-F238E27FC236}">
              <a16:creationId xmlns:a16="http://schemas.microsoft.com/office/drawing/2014/main" id="{80F85B72-91FF-4BA5-A205-290C71C8D957}"/>
            </a:ext>
          </a:extLst>
        </xdr:cNvPr>
        <xdr:cNvCxnSpPr/>
      </xdr:nvCxnSpPr>
      <xdr:spPr>
        <a:xfrm>
          <a:off x="14287500" y="1822377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75128</xdr:rowOff>
    </xdr:from>
    <xdr:ext cx="405111" cy="259045"/>
    <xdr:sp macro="" textlink="">
      <xdr:nvSpPr>
        <xdr:cNvPr id="647" name="【庁舎】&#10;有形固定資産減価償却率最大値テキスト">
          <a:extLst>
            <a:ext uri="{FF2B5EF4-FFF2-40B4-BE49-F238E27FC236}">
              <a16:creationId xmlns:a16="http://schemas.microsoft.com/office/drawing/2014/main" id="{CE6CADE9-8527-487B-B28F-F37C3E78F803}"/>
            </a:ext>
          </a:extLst>
        </xdr:cNvPr>
        <xdr:cNvSpPr txBox="1"/>
      </xdr:nvSpPr>
      <xdr:spPr>
        <a:xfrm>
          <a:off x="14414500" y="165038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128451</xdr:rowOff>
    </xdr:from>
    <xdr:to>
      <xdr:col>86</xdr:col>
      <xdr:colOff>25400</xdr:colOff>
      <xdr:row>99</xdr:row>
      <xdr:rowOff>128451</xdr:rowOff>
    </xdr:to>
    <xdr:cxnSp macro="">
      <xdr:nvCxnSpPr>
        <xdr:cNvPr id="648" name="直線コネクタ 647">
          <a:extLst>
            <a:ext uri="{FF2B5EF4-FFF2-40B4-BE49-F238E27FC236}">
              <a16:creationId xmlns:a16="http://schemas.microsoft.com/office/drawing/2014/main" id="{857D88E9-E019-4503-B374-0EDB7D805966}"/>
            </a:ext>
          </a:extLst>
        </xdr:cNvPr>
        <xdr:cNvCxnSpPr/>
      </xdr:nvCxnSpPr>
      <xdr:spPr>
        <a:xfrm>
          <a:off x="14287500" y="16724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98533</xdr:rowOff>
    </xdr:from>
    <xdr:ext cx="405111" cy="259045"/>
    <xdr:sp macro="" textlink="">
      <xdr:nvSpPr>
        <xdr:cNvPr id="649" name="【庁舎】&#10;有形固定資産減価償却率平均値テキスト">
          <a:extLst>
            <a:ext uri="{FF2B5EF4-FFF2-40B4-BE49-F238E27FC236}">
              <a16:creationId xmlns:a16="http://schemas.microsoft.com/office/drawing/2014/main" id="{932C9A18-0405-44D5-BC06-948ECE805966}"/>
            </a:ext>
          </a:extLst>
        </xdr:cNvPr>
        <xdr:cNvSpPr txBox="1"/>
      </xdr:nvSpPr>
      <xdr:spPr>
        <a:xfrm>
          <a:off x="14414500" y="173654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120106</xdr:rowOff>
    </xdr:from>
    <xdr:to>
      <xdr:col>85</xdr:col>
      <xdr:colOff>177800</xdr:colOff>
      <xdr:row>104</xdr:row>
      <xdr:rowOff>50256</xdr:rowOff>
    </xdr:to>
    <xdr:sp macro="" textlink="">
      <xdr:nvSpPr>
        <xdr:cNvPr id="650" name="フローチャート: 判断 649">
          <a:extLst>
            <a:ext uri="{FF2B5EF4-FFF2-40B4-BE49-F238E27FC236}">
              <a16:creationId xmlns:a16="http://schemas.microsoft.com/office/drawing/2014/main" id="{BB8B9BCF-2A29-4A95-822C-B053811F630C}"/>
            </a:ext>
          </a:extLst>
        </xdr:cNvPr>
        <xdr:cNvSpPr/>
      </xdr:nvSpPr>
      <xdr:spPr>
        <a:xfrm>
          <a:off x="14325600" y="173870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71120</xdr:rowOff>
    </xdr:from>
    <xdr:to>
      <xdr:col>81</xdr:col>
      <xdr:colOff>101600</xdr:colOff>
      <xdr:row>104</xdr:row>
      <xdr:rowOff>1270</xdr:rowOff>
    </xdr:to>
    <xdr:sp macro="" textlink="">
      <xdr:nvSpPr>
        <xdr:cNvPr id="651" name="フローチャート: 判断 650">
          <a:extLst>
            <a:ext uri="{FF2B5EF4-FFF2-40B4-BE49-F238E27FC236}">
              <a16:creationId xmlns:a16="http://schemas.microsoft.com/office/drawing/2014/main" id="{6EA5FE79-4C93-49A2-8663-A5A797EDC111}"/>
            </a:ext>
          </a:extLst>
        </xdr:cNvPr>
        <xdr:cNvSpPr/>
      </xdr:nvSpPr>
      <xdr:spPr>
        <a:xfrm>
          <a:off x="13578840" y="173380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20501</xdr:rowOff>
    </xdr:from>
    <xdr:to>
      <xdr:col>76</xdr:col>
      <xdr:colOff>165100</xdr:colOff>
      <xdr:row>103</xdr:row>
      <xdr:rowOff>122101</xdr:rowOff>
    </xdr:to>
    <xdr:sp macro="" textlink="">
      <xdr:nvSpPr>
        <xdr:cNvPr id="652" name="フローチャート: 判断 651">
          <a:extLst>
            <a:ext uri="{FF2B5EF4-FFF2-40B4-BE49-F238E27FC236}">
              <a16:creationId xmlns:a16="http://schemas.microsoft.com/office/drawing/2014/main" id="{7EE69A03-62DE-4DD8-8FEF-F64A4835FD57}"/>
            </a:ext>
          </a:extLst>
        </xdr:cNvPr>
        <xdr:cNvSpPr/>
      </xdr:nvSpPr>
      <xdr:spPr>
        <a:xfrm>
          <a:off x="12804140" y="172874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3" name="テキスト ボックス 652">
          <a:extLst>
            <a:ext uri="{FF2B5EF4-FFF2-40B4-BE49-F238E27FC236}">
              <a16:creationId xmlns:a16="http://schemas.microsoft.com/office/drawing/2014/main" id="{F29F9DB5-2A2E-490D-A5DE-4FDA1B900EF5}"/>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4" name="テキスト ボックス 653">
          <a:extLst>
            <a:ext uri="{FF2B5EF4-FFF2-40B4-BE49-F238E27FC236}">
              <a16:creationId xmlns:a16="http://schemas.microsoft.com/office/drawing/2014/main" id="{E1E5F035-381B-4045-A836-294D707D9EBA}"/>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5" name="テキスト ボックス 654">
          <a:extLst>
            <a:ext uri="{FF2B5EF4-FFF2-40B4-BE49-F238E27FC236}">
              <a16:creationId xmlns:a16="http://schemas.microsoft.com/office/drawing/2014/main" id="{8C37DD6E-12CC-41A0-8984-0D735F2EEDB6}"/>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6" name="テキスト ボックス 655">
          <a:extLst>
            <a:ext uri="{FF2B5EF4-FFF2-40B4-BE49-F238E27FC236}">
              <a16:creationId xmlns:a16="http://schemas.microsoft.com/office/drawing/2014/main" id="{8C1E019F-1653-4DF8-9AFA-68F87D8DB2CD}"/>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7" name="テキスト ボックス 656">
          <a:extLst>
            <a:ext uri="{FF2B5EF4-FFF2-40B4-BE49-F238E27FC236}">
              <a16:creationId xmlns:a16="http://schemas.microsoft.com/office/drawing/2014/main" id="{DD50140B-E8EA-4277-B245-F62C56CFD75D}"/>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49893</xdr:rowOff>
    </xdr:from>
    <xdr:to>
      <xdr:col>85</xdr:col>
      <xdr:colOff>177800</xdr:colOff>
      <xdr:row>101</xdr:row>
      <xdr:rowOff>151493</xdr:rowOff>
    </xdr:to>
    <xdr:sp macro="" textlink="">
      <xdr:nvSpPr>
        <xdr:cNvPr id="658" name="楕円 657">
          <a:extLst>
            <a:ext uri="{FF2B5EF4-FFF2-40B4-BE49-F238E27FC236}">
              <a16:creationId xmlns:a16="http://schemas.microsoft.com/office/drawing/2014/main" id="{2DA200D1-9011-46A3-9944-19D1C32D6FD5}"/>
            </a:ext>
          </a:extLst>
        </xdr:cNvPr>
        <xdr:cNvSpPr/>
      </xdr:nvSpPr>
      <xdr:spPr>
        <a:xfrm>
          <a:off x="14325600" y="16981533"/>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72770</xdr:rowOff>
    </xdr:from>
    <xdr:ext cx="405111" cy="259045"/>
    <xdr:sp macro="" textlink="">
      <xdr:nvSpPr>
        <xdr:cNvPr id="659" name="【庁舎】&#10;有形固定資産減価償却率該当値テキスト">
          <a:extLst>
            <a:ext uri="{FF2B5EF4-FFF2-40B4-BE49-F238E27FC236}">
              <a16:creationId xmlns:a16="http://schemas.microsoft.com/office/drawing/2014/main" id="{25AC4AE0-64F7-4957-893C-9DBCEF154C7D}"/>
            </a:ext>
          </a:extLst>
        </xdr:cNvPr>
        <xdr:cNvSpPr txBox="1"/>
      </xdr:nvSpPr>
      <xdr:spPr>
        <a:xfrm>
          <a:off x="14414500" y="16836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74386</xdr:rowOff>
    </xdr:from>
    <xdr:to>
      <xdr:col>81</xdr:col>
      <xdr:colOff>101600</xdr:colOff>
      <xdr:row>102</xdr:row>
      <xdr:rowOff>4536</xdr:rowOff>
    </xdr:to>
    <xdr:sp macro="" textlink="">
      <xdr:nvSpPr>
        <xdr:cNvPr id="660" name="楕円 659">
          <a:extLst>
            <a:ext uri="{FF2B5EF4-FFF2-40B4-BE49-F238E27FC236}">
              <a16:creationId xmlns:a16="http://schemas.microsoft.com/office/drawing/2014/main" id="{A61828BB-2FB9-439C-8994-0F8F99F35705}"/>
            </a:ext>
          </a:extLst>
        </xdr:cNvPr>
        <xdr:cNvSpPr/>
      </xdr:nvSpPr>
      <xdr:spPr>
        <a:xfrm>
          <a:off x="13578840" y="170060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100693</xdr:rowOff>
    </xdr:from>
    <xdr:to>
      <xdr:col>85</xdr:col>
      <xdr:colOff>127000</xdr:colOff>
      <xdr:row>101</xdr:row>
      <xdr:rowOff>125186</xdr:rowOff>
    </xdr:to>
    <xdr:cxnSp macro="">
      <xdr:nvCxnSpPr>
        <xdr:cNvPr id="661" name="直線コネクタ 660">
          <a:extLst>
            <a:ext uri="{FF2B5EF4-FFF2-40B4-BE49-F238E27FC236}">
              <a16:creationId xmlns:a16="http://schemas.microsoft.com/office/drawing/2014/main" id="{30D9C834-993E-40B0-A106-6F0BEC44E9BB}"/>
            </a:ext>
          </a:extLst>
        </xdr:cNvPr>
        <xdr:cNvCxnSpPr/>
      </xdr:nvCxnSpPr>
      <xdr:spPr>
        <a:xfrm flipV="1">
          <a:off x="13629640" y="17032333"/>
          <a:ext cx="74676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100512</xdr:rowOff>
    </xdr:from>
    <xdr:to>
      <xdr:col>76</xdr:col>
      <xdr:colOff>165100</xdr:colOff>
      <xdr:row>102</xdr:row>
      <xdr:rowOff>30662</xdr:rowOff>
    </xdr:to>
    <xdr:sp macro="" textlink="">
      <xdr:nvSpPr>
        <xdr:cNvPr id="662" name="楕円 661">
          <a:extLst>
            <a:ext uri="{FF2B5EF4-FFF2-40B4-BE49-F238E27FC236}">
              <a16:creationId xmlns:a16="http://schemas.microsoft.com/office/drawing/2014/main" id="{FB2D610B-322F-4920-9C83-2C0BF895F4A4}"/>
            </a:ext>
          </a:extLst>
        </xdr:cNvPr>
        <xdr:cNvSpPr/>
      </xdr:nvSpPr>
      <xdr:spPr>
        <a:xfrm>
          <a:off x="12804140" y="170321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125186</xdr:rowOff>
    </xdr:from>
    <xdr:to>
      <xdr:col>81</xdr:col>
      <xdr:colOff>50800</xdr:colOff>
      <xdr:row>101</xdr:row>
      <xdr:rowOff>151312</xdr:rowOff>
    </xdr:to>
    <xdr:cxnSp macro="">
      <xdr:nvCxnSpPr>
        <xdr:cNvPr id="663" name="直線コネクタ 662">
          <a:extLst>
            <a:ext uri="{FF2B5EF4-FFF2-40B4-BE49-F238E27FC236}">
              <a16:creationId xmlns:a16="http://schemas.microsoft.com/office/drawing/2014/main" id="{6546FCBA-7C37-4DFF-BF9E-A3971CE03EA7}"/>
            </a:ext>
          </a:extLst>
        </xdr:cNvPr>
        <xdr:cNvCxnSpPr/>
      </xdr:nvCxnSpPr>
      <xdr:spPr>
        <a:xfrm flipV="1">
          <a:off x="12854940" y="17056826"/>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163847</xdr:rowOff>
    </xdr:from>
    <xdr:ext cx="405111" cy="259045"/>
    <xdr:sp macro="" textlink="">
      <xdr:nvSpPr>
        <xdr:cNvPr id="664" name="n_1aveValue【庁舎】&#10;有形固定資産減価償却率">
          <a:extLst>
            <a:ext uri="{FF2B5EF4-FFF2-40B4-BE49-F238E27FC236}">
              <a16:creationId xmlns:a16="http://schemas.microsoft.com/office/drawing/2014/main" id="{B517D8C5-E281-4112-9099-A7C6ADDE6E9A}"/>
            </a:ext>
          </a:extLst>
        </xdr:cNvPr>
        <xdr:cNvSpPr txBox="1"/>
      </xdr:nvSpPr>
      <xdr:spPr>
        <a:xfrm>
          <a:off x="13437244" y="17430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113228</xdr:rowOff>
    </xdr:from>
    <xdr:ext cx="405111" cy="259045"/>
    <xdr:sp macro="" textlink="">
      <xdr:nvSpPr>
        <xdr:cNvPr id="665" name="n_2aveValue【庁舎】&#10;有形固定資産減価償却率">
          <a:extLst>
            <a:ext uri="{FF2B5EF4-FFF2-40B4-BE49-F238E27FC236}">
              <a16:creationId xmlns:a16="http://schemas.microsoft.com/office/drawing/2014/main" id="{50D8FEF9-9E32-4D1A-B6DD-81C3CECDADDD}"/>
            </a:ext>
          </a:extLst>
        </xdr:cNvPr>
        <xdr:cNvSpPr txBox="1"/>
      </xdr:nvSpPr>
      <xdr:spPr>
        <a:xfrm>
          <a:off x="12675244" y="173801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21063</xdr:rowOff>
    </xdr:from>
    <xdr:ext cx="405111" cy="259045"/>
    <xdr:sp macro="" textlink="">
      <xdr:nvSpPr>
        <xdr:cNvPr id="666" name="n_1mainValue【庁舎】&#10;有形固定資産減価償却率">
          <a:extLst>
            <a:ext uri="{FF2B5EF4-FFF2-40B4-BE49-F238E27FC236}">
              <a16:creationId xmlns:a16="http://schemas.microsoft.com/office/drawing/2014/main" id="{D282FB1E-4F4D-4895-8140-D23383725650}"/>
            </a:ext>
          </a:extLst>
        </xdr:cNvPr>
        <xdr:cNvSpPr txBox="1"/>
      </xdr:nvSpPr>
      <xdr:spPr>
        <a:xfrm>
          <a:off x="13437244" y="16785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47189</xdr:rowOff>
    </xdr:from>
    <xdr:ext cx="405111" cy="259045"/>
    <xdr:sp macro="" textlink="">
      <xdr:nvSpPr>
        <xdr:cNvPr id="667" name="n_2mainValue【庁舎】&#10;有形固定資産減価償却率">
          <a:extLst>
            <a:ext uri="{FF2B5EF4-FFF2-40B4-BE49-F238E27FC236}">
              <a16:creationId xmlns:a16="http://schemas.microsoft.com/office/drawing/2014/main" id="{DEF7AD59-7CFD-4C56-B88B-FD08374850EC}"/>
            </a:ext>
          </a:extLst>
        </xdr:cNvPr>
        <xdr:cNvSpPr txBox="1"/>
      </xdr:nvSpPr>
      <xdr:spPr>
        <a:xfrm>
          <a:off x="12675244" y="1681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8" name="正方形/長方形 667">
          <a:extLst>
            <a:ext uri="{FF2B5EF4-FFF2-40B4-BE49-F238E27FC236}">
              <a16:creationId xmlns:a16="http://schemas.microsoft.com/office/drawing/2014/main" id="{C519B8A6-9D79-49D7-B339-5656F7FFF1E4}"/>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9" name="正方形/長方形 668">
          <a:extLst>
            <a:ext uri="{FF2B5EF4-FFF2-40B4-BE49-F238E27FC236}">
              <a16:creationId xmlns:a16="http://schemas.microsoft.com/office/drawing/2014/main" id="{448B621F-B6F8-420F-84E1-7099696FCEA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0" name="正方形/長方形 669">
          <a:extLst>
            <a:ext uri="{FF2B5EF4-FFF2-40B4-BE49-F238E27FC236}">
              <a16:creationId xmlns:a16="http://schemas.microsoft.com/office/drawing/2014/main" id="{6705E5E2-CA1D-48F0-8EB0-FBAF579F1ED0}"/>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1" name="正方形/長方形 670">
          <a:extLst>
            <a:ext uri="{FF2B5EF4-FFF2-40B4-BE49-F238E27FC236}">
              <a16:creationId xmlns:a16="http://schemas.microsoft.com/office/drawing/2014/main" id="{E26CF9D6-423F-4C3B-8A25-BF52376AF11C}"/>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2" name="正方形/長方形 671">
          <a:extLst>
            <a:ext uri="{FF2B5EF4-FFF2-40B4-BE49-F238E27FC236}">
              <a16:creationId xmlns:a16="http://schemas.microsoft.com/office/drawing/2014/main" id="{53487BC2-21A3-4000-9986-69C87490A984}"/>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3" name="正方形/長方形 672">
          <a:extLst>
            <a:ext uri="{FF2B5EF4-FFF2-40B4-BE49-F238E27FC236}">
              <a16:creationId xmlns:a16="http://schemas.microsoft.com/office/drawing/2014/main" id="{55A27E1D-08FF-4562-AD89-068C5857180A}"/>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4" name="正方形/長方形 673">
          <a:extLst>
            <a:ext uri="{FF2B5EF4-FFF2-40B4-BE49-F238E27FC236}">
              <a16:creationId xmlns:a16="http://schemas.microsoft.com/office/drawing/2014/main" id="{C6F49390-CBA9-4689-91DF-EBC3334B0CD3}"/>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5" name="正方形/長方形 674">
          <a:extLst>
            <a:ext uri="{FF2B5EF4-FFF2-40B4-BE49-F238E27FC236}">
              <a16:creationId xmlns:a16="http://schemas.microsoft.com/office/drawing/2014/main" id="{C48E7B5D-0BD6-48C1-B231-E4C9BA148F4D}"/>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6" name="テキスト ボックス 675">
          <a:extLst>
            <a:ext uri="{FF2B5EF4-FFF2-40B4-BE49-F238E27FC236}">
              <a16:creationId xmlns:a16="http://schemas.microsoft.com/office/drawing/2014/main" id="{8EC3D562-3134-467F-9817-A44E543C9257}"/>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7" name="直線コネクタ 676">
          <a:extLst>
            <a:ext uri="{FF2B5EF4-FFF2-40B4-BE49-F238E27FC236}">
              <a16:creationId xmlns:a16="http://schemas.microsoft.com/office/drawing/2014/main" id="{E11F7FAA-726A-45C9-94FE-6F7D68B7BEED}"/>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78" name="直線コネクタ 677">
          <a:extLst>
            <a:ext uri="{FF2B5EF4-FFF2-40B4-BE49-F238E27FC236}">
              <a16:creationId xmlns:a16="http://schemas.microsoft.com/office/drawing/2014/main" id="{C4FE634D-CA9D-40C9-89DC-362374E454B7}"/>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79" name="テキスト ボックス 678">
          <a:extLst>
            <a:ext uri="{FF2B5EF4-FFF2-40B4-BE49-F238E27FC236}">
              <a16:creationId xmlns:a16="http://schemas.microsoft.com/office/drawing/2014/main" id="{71E6FD34-A899-4D13-9B51-AA1D2D86FE10}"/>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0" name="直線コネクタ 679">
          <a:extLst>
            <a:ext uri="{FF2B5EF4-FFF2-40B4-BE49-F238E27FC236}">
              <a16:creationId xmlns:a16="http://schemas.microsoft.com/office/drawing/2014/main" id="{B79C6D8A-9FA9-4492-9807-77DA50752114}"/>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1" name="テキスト ボックス 680">
          <a:extLst>
            <a:ext uri="{FF2B5EF4-FFF2-40B4-BE49-F238E27FC236}">
              <a16:creationId xmlns:a16="http://schemas.microsoft.com/office/drawing/2014/main" id="{7FEE1B5E-D20E-472A-9128-0B7DC95297D0}"/>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2" name="直線コネクタ 681">
          <a:extLst>
            <a:ext uri="{FF2B5EF4-FFF2-40B4-BE49-F238E27FC236}">
              <a16:creationId xmlns:a16="http://schemas.microsoft.com/office/drawing/2014/main" id="{9F1C652E-9025-4F35-970C-B15EC53BCC6F}"/>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3" name="テキスト ボックス 682">
          <a:extLst>
            <a:ext uri="{FF2B5EF4-FFF2-40B4-BE49-F238E27FC236}">
              <a16:creationId xmlns:a16="http://schemas.microsoft.com/office/drawing/2014/main" id="{3CF8AAB3-29E0-4849-B647-3A8E99787766}"/>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84" name="直線コネクタ 683">
          <a:extLst>
            <a:ext uri="{FF2B5EF4-FFF2-40B4-BE49-F238E27FC236}">
              <a16:creationId xmlns:a16="http://schemas.microsoft.com/office/drawing/2014/main" id="{FE65B3CB-BF76-475E-A0AC-6C72D62ABA6F}"/>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85" name="テキスト ボックス 684">
          <a:extLst>
            <a:ext uri="{FF2B5EF4-FFF2-40B4-BE49-F238E27FC236}">
              <a16:creationId xmlns:a16="http://schemas.microsoft.com/office/drawing/2014/main" id="{FD27E682-AFBF-4314-B4A8-A7C9EB471078}"/>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86" name="直線コネクタ 685">
          <a:extLst>
            <a:ext uri="{FF2B5EF4-FFF2-40B4-BE49-F238E27FC236}">
              <a16:creationId xmlns:a16="http://schemas.microsoft.com/office/drawing/2014/main" id="{562A598D-38FA-4646-B954-CA738321CD3C}"/>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87" name="テキスト ボックス 686">
          <a:extLst>
            <a:ext uri="{FF2B5EF4-FFF2-40B4-BE49-F238E27FC236}">
              <a16:creationId xmlns:a16="http://schemas.microsoft.com/office/drawing/2014/main" id="{DAAED790-F508-4CC7-B05E-D55109DC666A}"/>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88" name="直線コネクタ 687">
          <a:extLst>
            <a:ext uri="{FF2B5EF4-FFF2-40B4-BE49-F238E27FC236}">
              <a16:creationId xmlns:a16="http://schemas.microsoft.com/office/drawing/2014/main" id="{5F50ADF9-A9D5-44D4-BBA3-0B7735AF49EA}"/>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98</xdr:row>
      <xdr:rowOff>146248</xdr:rowOff>
    </xdr:from>
    <xdr:ext cx="531299" cy="259045"/>
    <xdr:sp macro="" textlink="">
      <xdr:nvSpPr>
        <xdr:cNvPr id="689" name="テキスト ボックス 688">
          <a:extLst>
            <a:ext uri="{FF2B5EF4-FFF2-40B4-BE49-F238E27FC236}">
              <a16:creationId xmlns:a16="http://schemas.microsoft.com/office/drawing/2014/main" id="{E65DDD91-5C20-43F6-9A76-FA58B95E1C44}"/>
            </a:ext>
          </a:extLst>
        </xdr:cNvPr>
        <xdr:cNvSpPr txBox="1"/>
      </xdr:nvSpPr>
      <xdr:spPr>
        <a:xfrm>
          <a:off x="15630721" y="1657496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0" name="直線コネクタ 689">
          <a:extLst>
            <a:ext uri="{FF2B5EF4-FFF2-40B4-BE49-F238E27FC236}">
              <a16:creationId xmlns:a16="http://schemas.microsoft.com/office/drawing/2014/main" id="{DAD34437-CEB6-4280-8AB7-D9BB84B681E2}"/>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91" name="テキスト ボックス 690">
          <a:extLst>
            <a:ext uri="{FF2B5EF4-FFF2-40B4-BE49-F238E27FC236}">
              <a16:creationId xmlns:a16="http://schemas.microsoft.com/office/drawing/2014/main" id="{AF061B40-5023-48E9-93D0-503E697C69CA}"/>
            </a:ext>
          </a:extLst>
        </xdr:cNvPr>
        <xdr:cNvSpPr txBox="1"/>
      </xdr:nvSpPr>
      <xdr:spPr>
        <a:xfrm>
          <a:off x="15630721" y="162560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2" name="【庁舎】&#10;一人当たり面積グラフ枠">
          <a:extLst>
            <a:ext uri="{FF2B5EF4-FFF2-40B4-BE49-F238E27FC236}">
              <a16:creationId xmlns:a16="http://schemas.microsoft.com/office/drawing/2014/main" id="{68ACD797-791E-489E-AB37-7097CC0291B3}"/>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14641</xdr:rowOff>
    </xdr:from>
    <xdr:to>
      <xdr:col>116</xdr:col>
      <xdr:colOff>62864</xdr:colOff>
      <xdr:row>108</xdr:row>
      <xdr:rowOff>169926</xdr:rowOff>
    </xdr:to>
    <xdr:cxnSp macro="">
      <xdr:nvCxnSpPr>
        <xdr:cNvPr id="693" name="直線コネクタ 692">
          <a:extLst>
            <a:ext uri="{FF2B5EF4-FFF2-40B4-BE49-F238E27FC236}">
              <a16:creationId xmlns:a16="http://schemas.microsoft.com/office/drawing/2014/main" id="{81599332-5484-4F15-B75A-AE3958A8B2E6}"/>
            </a:ext>
          </a:extLst>
        </xdr:cNvPr>
        <xdr:cNvCxnSpPr/>
      </xdr:nvCxnSpPr>
      <xdr:spPr>
        <a:xfrm flipV="1">
          <a:off x="19509104" y="16778641"/>
          <a:ext cx="0" cy="1496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2303</xdr:rowOff>
    </xdr:from>
    <xdr:ext cx="469744" cy="259045"/>
    <xdr:sp macro="" textlink="">
      <xdr:nvSpPr>
        <xdr:cNvPr id="694" name="【庁舎】&#10;一人当たり面積最小値テキスト">
          <a:extLst>
            <a:ext uri="{FF2B5EF4-FFF2-40B4-BE49-F238E27FC236}">
              <a16:creationId xmlns:a16="http://schemas.microsoft.com/office/drawing/2014/main" id="{36ECA445-C09A-455A-A8B8-D7EB518DF602}"/>
            </a:ext>
          </a:extLst>
        </xdr:cNvPr>
        <xdr:cNvSpPr txBox="1"/>
      </xdr:nvSpPr>
      <xdr:spPr>
        <a:xfrm>
          <a:off x="19547840" y="18275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169926</xdr:rowOff>
    </xdr:from>
    <xdr:to>
      <xdr:col>116</xdr:col>
      <xdr:colOff>152400</xdr:colOff>
      <xdr:row>108</xdr:row>
      <xdr:rowOff>169926</xdr:rowOff>
    </xdr:to>
    <xdr:cxnSp macro="">
      <xdr:nvCxnSpPr>
        <xdr:cNvPr id="695" name="直線コネクタ 694">
          <a:extLst>
            <a:ext uri="{FF2B5EF4-FFF2-40B4-BE49-F238E27FC236}">
              <a16:creationId xmlns:a16="http://schemas.microsoft.com/office/drawing/2014/main" id="{4689DCAB-4488-4D91-AE08-0416B208F3DE}"/>
            </a:ext>
          </a:extLst>
        </xdr:cNvPr>
        <xdr:cNvCxnSpPr/>
      </xdr:nvCxnSpPr>
      <xdr:spPr>
        <a:xfrm>
          <a:off x="19443700" y="182750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132768</xdr:rowOff>
    </xdr:from>
    <xdr:ext cx="469744" cy="259045"/>
    <xdr:sp macro="" textlink="">
      <xdr:nvSpPr>
        <xdr:cNvPr id="696" name="【庁舎】&#10;一人当たり面積最大値テキスト">
          <a:extLst>
            <a:ext uri="{FF2B5EF4-FFF2-40B4-BE49-F238E27FC236}">
              <a16:creationId xmlns:a16="http://schemas.microsoft.com/office/drawing/2014/main" id="{83950717-47A3-4FDB-AE26-F09F0750431D}"/>
            </a:ext>
          </a:extLst>
        </xdr:cNvPr>
        <xdr:cNvSpPr txBox="1"/>
      </xdr:nvSpPr>
      <xdr:spPr>
        <a:xfrm>
          <a:off x="19547840" y="1656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14641</xdr:rowOff>
    </xdr:from>
    <xdr:to>
      <xdr:col>116</xdr:col>
      <xdr:colOff>152400</xdr:colOff>
      <xdr:row>100</xdr:row>
      <xdr:rowOff>14641</xdr:rowOff>
    </xdr:to>
    <xdr:cxnSp macro="">
      <xdr:nvCxnSpPr>
        <xdr:cNvPr id="697" name="直線コネクタ 696">
          <a:extLst>
            <a:ext uri="{FF2B5EF4-FFF2-40B4-BE49-F238E27FC236}">
              <a16:creationId xmlns:a16="http://schemas.microsoft.com/office/drawing/2014/main" id="{4B2783F0-5280-480F-9135-7896DD5E7DD1}"/>
            </a:ext>
          </a:extLst>
        </xdr:cNvPr>
        <xdr:cNvCxnSpPr/>
      </xdr:nvCxnSpPr>
      <xdr:spPr>
        <a:xfrm>
          <a:off x="19443700" y="1677864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43542</xdr:rowOff>
    </xdr:from>
    <xdr:ext cx="469744" cy="259045"/>
    <xdr:sp macro="" textlink="">
      <xdr:nvSpPr>
        <xdr:cNvPr id="698" name="【庁舎】&#10;一人当たり面積平均値テキスト">
          <a:extLst>
            <a:ext uri="{FF2B5EF4-FFF2-40B4-BE49-F238E27FC236}">
              <a16:creationId xmlns:a16="http://schemas.microsoft.com/office/drawing/2014/main" id="{26043FB5-1525-425B-B1EB-8D777388C51B}"/>
            </a:ext>
          </a:extLst>
        </xdr:cNvPr>
        <xdr:cNvSpPr txBox="1"/>
      </xdr:nvSpPr>
      <xdr:spPr>
        <a:xfrm>
          <a:off x="19547840" y="179810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20665</xdr:rowOff>
    </xdr:from>
    <xdr:to>
      <xdr:col>116</xdr:col>
      <xdr:colOff>114300</xdr:colOff>
      <xdr:row>108</xdr:row>
      <xdr:rowOff>122265</xdr:rowOff>
    </xdr:to>
    <xdr:sp macro="" textlink="">
      <xdr:nvSpPr>
        <xdr:cNvPr id="699" name="フローチャート: 判断 698">
          <a:extLst>
            <a:ext uri="{FF2B5EF4-FFF2-40B4-BE49-F238E27FC236}">
              <a16:creationId xmlns:a16="http://schemas.microsoft.com/office/drawing/2014/main" id="{992AD7DD-62F1-4140-8AC9-2AA9C2919818}"/>
            </a:ext>
          </a:extLst>
        </xdr:cNvPr>
        <xdr:cNvSpPr/>
      </xdr:nvSpPr>
      <xdr:spPr>
        <a:xfrm>
          <a:off x="19458940" y="1812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108</xdr:row>
      <xdr:rowOff>11685</xdr:rowOff>
    </xdr:from>
    <xdr:to>
      <xdr:col>112</xdr:col>
      <xdr:colOff>38100</xdr:colOff>
      <xdr:row>108</xdr:row>
      <xdr:rowOff>113285</xdr:rowOff>
    </xdr:to>
    <xdr:sp macro="" textlink="">
      <xdr:nvSpPr>
        <xdr:cNvPr id="700" name="フローチャート: 判断 699">
          <a:extLst>
            <a:ext uri="{FF2B5EF4-FFF2-40B4-BE49-F238E27FC236}">
              <a16:creationId xmlns:a16="http://schemas.microsoft.com/office/drawing/2014/main" id="{AC55AA76-587F-4083-BE82-D65E39E9033A}"/>
            </a:ext>
          </a:extLst>
        </xdr:cNvPr>
        <xdr:cNvSpPr/>
      </xdr:nvSpPr>
      <xdr:spPr>
        <a:xfrm>
          <a:off x="18735040" y="1811680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108</xdr:row>
      <xdr:rowOff>16582</xdr:rowOff>
    </xdr:from>
    <xdr:to>
      <xdr:col>107</xdr:col>
      <xdr:colOff>101600</xdr:colOff>
      <xdr:row>108</xdr:row>
      <xdr:rowOff>118182</xdr:rowOff>
    </xdr:to>
    <xdr:sp macro="" textlink="">
      <xdr:nvSpPr>
        <xdr:cNvPr id="701" name="フローチャート: 判断 700">
          <a:extLst>
            <a:ext uri="{FF2B5EF4-FFF2-40B4-BE49-F238E27FC236}">
              <a16:creationId xmlns:a16="http://schemas.microsoft.com/office/drawing/2014/main" id="{F97621D8-7E7A-40BB-A2D1-E8537FE43B77}"/>
            </a:ext>
          </a:extLst>
        </xdr:cNvPr>
        <xdr:cNvSpPr/>
      </xdr:nvSpPr>
      <xdr:spPr>
        <a:xfrm>
          <a:off x="17937480" y="1812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2" name="テキスト ボックス 701">
          <a:extLst>
            <a:ext uri="{FF2B5EF4-FFF2-40B4-BE49-F238E27FC236}">
              <a16:creationId xmlns:a16="http://schemas.microsoft.com/office/drawing/2014/main" id="{21B7E80E-C5B0-4578-B5CC-267F341DB5FC}"/>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3" name="テキスト ボックス 702">
          <a:extLst>
            <a:ext uri="{FF2B5EF4-FFF2-40B4-BE49-F238E27FC236}">
              <a16:creationId xmlns:a16="http://schemas.microsoft.com/office/drawing/2014/main" id="{7BD5B5CE-2013-45F9-9199-A1ED7D64350B}"/>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4" name="テキスト ボックス 703">
          <a:extLst>
            <a:ext uri="{FF2B5EF4-FFF2-40B4-BE49-F238E27FC236}">
              <a16:creationId xmlns:a16="http://schemas.microsoft.com/office/drawing/2014/main" id="{D3C26F70-2431-42E2-8290-CB9190ADDD88}"/>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5" name="テキスト ボックス 704">
          <a:extLst>
            <a:ext uri="{FF2B5EF4-FFF2-40B4-BE49-F238E27FC236}">
              <a16:creationId xmlns:a16="http://schemas.microsoft.com/office/drawing/2014/main" id="{E9662C5E-C951-499B-876E-1C1911392EFA}"/>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6" name="テキスト ボックス 705">
          <a:extLst>
            <a:ext uri="{FF2B5EF4-FFF2-40B4-BE49-F238E27FC236}">
              <a16:creationId xmlns:a16="http://schemas.microsoft.com/office/drawing/2014/main" id="{A0532D02-EDC9-4EC9-88D5-704BF40B80EC}"/>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90224</xdr:rowOff>
    </xdr:from>
    <xdr:to>
      <xdr:col>116</xdr:col>
      <xdr:colOff>114300</xdr:colOff>
      <xdr:row>109</xdr:row>
      <xdr:rowOff>20374</xdr:rowOff>
    </xdr:to>
    <xdr:sp macro="" textlink="">
      <xdr:nvSpPr>
        <xdr:cNvPr id="707" name="楕円 706">
          <a:extLst>
            <a:ext uri="{FF2B5EF4-FFF2-40B4-BE49-F238E27FC236}">
              <a16:creationId xmlns:a16="http://schemas.microsoft.com/office/drawing/2014/main" id="{1165FA17-E2FE-4B3C-9FF2-B87D15C7B9C6}"/>
            </a:ext>
          </a:extLst>
        </xdr:cNvPr>
        <xdr:cNvSpPr/>
      </xdr:nvSpPr>
      <xdr:spPr>
        <a:xfrm>
          <a:off x="19458940" y="1819534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5151</xdr:rowOff>
    </xdr:from>
    <xdr:ext cx="469744" cy="259045"/>
    <xdr:sp macro="" textlink="">
      <xdr:nvSpPr>
        <xdr:cNvPr id="708" name="【庁舎】&#10;一人当たり面積該当値テキスト">
          <a:extLst>
            <a:ext uri="{FF2B5EF4-FFF2-40B4-BE49-F238E27FC236}">
              <a16:creationId xmlns:a16="http://schemas.microsoft.com/office/drawing/2014/main" id="{FCC0C048-6EA5-4EF6-9326-6E18BCB862E1}"/>
            </a:ext>
          </a:extLst>
        </xdr:cNvPr>
        <xdr:cNvSpPr txBox="1"/>
      </xdr:nvSpPr>
      <xdr:spPr>
        <a:xfrm>
          <a:off x="19547840" y="18110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92021</xdr:rowOff>
    </xdr:from>
    <xdr:to>
      <xdr:col>112</xdr:col>
      <xdr:colOff>38100</xdr:colOff>
      <xdr:row>109</xdr:row>
      <xdr:rowOff>22171</xdr:rowOff>
    </xdr:to>
    <xdr:sp macro="" textlink="">
      <xdr:nvSpPr>
        <xdr:cNvPr id="709" name="楕円 708">
          <a:extLst>
            <a:ext uri="{FF2B5EF4-FFF2-40B4-BE49-F238E27FC236}">
              <a16:creationId xmlns:a16="http://schemas.microsoft.com/office/drawing/2014/main" id="{93616C8B-5880-4814-AB85-1FA06F701E81}"/>
            </a:ext>
          </a:extLst>
        </xdr:cNvPr>
        <xdr:cNvSpPr/>
      </xdr:nvSpPr>
      <xdr:spPr>
        <a:xfrm>
          <a:off x="18735040" y="1819714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141024</xdr:rowOff>
    </xdr:from>
    <xdr:to>
      <xdr:col>116</xdr:col>
      <xdr:colOff>63500</xdr:colOff>
      <xdr:row>108</xdr:row>
      <xdr:rowOff>142821</xdr:rowOff>
    </xdr:to>
    <xdr:cxnSp macro="">
      <xdr:nvCxnSpPr>
        <xdr:cNvPr id="710" name="直線コネクタ 709">
          <a:extLst>
            <a:ext uri="{FF2B5EF4-FFF2-40B4-BE49-F238E27FC236}">
              <a16:creationId xmlns:a16="http://schemas.microsoft.com/office/drawing/2014/main" id="{11755C2F-363C-4A00-932A-D4483964BC93}"/>
            </a:ext>
          </a:extLst>
        </xdr:cNvPr>
        <xdr:cNvCxnSpPr/>
      </xdr:nvCxnSpPr>
      <xdr:spPr>
        <a:xfrm flipV="1">
          <a:off x="18778220" y="18246144"/>
          <a:ext cx="73152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94306</xdr:rowOff>
    </xdr:from>
    <xdr:to>
      <xdr:col>107</xdr:col>
      <xdr:colOff>101600</xdr:colOff>
      <xdr:row>109</xdr:row>
      <xdr:rowOff>24456</xdr:rowOff>
    </xdr:to>
    <xdr:sp macro="" textlink="">
      <xdr:nvSpPr>
        <xdr:cNvPr id="711" name="楕円 710">
          <a:extLst>
            <a:ext uri="{FF2B5EF4-FFF2-40B4-BE49-F238E27FC236}">
              <a16:creationId xmlns:a16="http://schemas.microsoft.com/office/drawing/2014/main" id="{0E68F2C6-654B-43A2-AEF0-A699C39AB1B6}"/>
            </a:ext>
          </a:extLst>
        </xdr:cNvPr>
        <xdr:cNvSpPr/>
      </xdr:nvSpPr>
      <xdr:spPr>
        <a:xfrm>
          <a:off x="17937480" y="1819942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142821</xdr:rowOff>
    </xdr:from>
    <xdr:to>
      <xdr:col>111</xdr:col>
      <xdr:colOff>177800</xdr:colOff>
      <xdr:row>108</xdr:row>
      <xdr:rowOff>145106</xdr:rowOff>
    </xdr:to>
    <xdr:cxnSp macro="">
      <xdr:nvCxnSpPr>
        <xdr:cNvPr id="712" name="直線コネクタ 711">
          <a:extLst>
            <a:ext uri="{FF2B5EF4-FFF2-40B4-BE49-F238E27FC236}">
              <a16:creationId xmlns:a16="http://schemas.microsoft.com/office/drawing/2014/main" id="{13B450CC-692B-4917-8915-5E9E90730461}"/>
            </a:ext>
          </a:extLst>
        </xdr:cNvPr>
        <xdr:cNvCxnSpPr/>
      </xdr:nvCxnSpPr>
      <xdr:spPr>
        <a:xfrm flipV="1">
          <a:off x="17988280" y="18247941"/>
          <a:ext cx="78994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129812</xdr:rowOff>
    </xdr:from>
    <xdr:ext cx="469744" cy="259045"/>
    <xdr:sp macro="" textlink="">
      <xdr:nvSpPr>
        <xdr:cNvPr id="713" name="n_1aveValue【庁舎】&#10;一人当たり面積">
          <a:extLst>
            <a:ext uri="{FF2B5EF4-FFF2-40B4-BE49-F238E27FC236}">
              <a16:creationId xmlns:a16="http://schemas.microsoft.com/office/drawing/2014/main" id="{7B5B7CE1-2E0F-454B-B0AF-86EF7C85209C}"/>
            </a:ext>
          </a:extLst>
        </xdr:cNvPr>
        <xdr:cNvSpPr txBox="1"/>
      </xdr:nvSpPr>
      <xdr:spPr>
        <a:xfrm>
          <a:off x="18561127" y="17899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134709</xdr:rowOff>
    </xdr:from>
    <xdr:ext cx="469744" cy="259045"/>
    <xdr:sp macro="" textlink="">
      <xdr:nvSpPr>
        <xdr:cNvPr id="714" name="n_2aveValue【庁舎】&#10;一人当たり面積">
          <a:extLst>
            <a:ext uri="{FF2B5EF4-FFF2-40B4-BE49-F238E27FC236}">
              <a16:creationId xmlns:a16="http://schemas.microsoft.com/office/drawing/2014/main" id="{990D003C-112F-45EE-B876-976F136C128A}"/>
            </a:ext>
          </a:extLst>
        </xdr:cNvPr>
        <xdr:cNvSpPr txBox="1"/>
      </xdr:nvSpPr>
      <xdr:spPr>
        <a:xfrm>
          <a:off x="17776267" y="17904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13298</xdr:rowOff>
    </xdr:from>
    <xdr:ext cx="469744" cy="259045"/>
    <xdr:sp macro="" textlink="">
      <xdr:nvSpPr>
        <xdr:cNvPr id="715" name="n_1mainValue【庁舎】&#10;一人当たり面積">
          <a:extLst>
            <a:ext uri="{FF2B5EF4-FFF2-40B4-BE49-F238E27FC236}">
              <a16:creationId xmlns:a16="http://schemas.microsoft.com/office/drawing/2014/main" id="{4A2904F7-B6BF-4ABC-BA1A-7C95DF35366C}"/>
            </a:ext>
          </a:extLst>
        </xdr:cNvPr>
        <xdr:cNvSpPr txBox="1"/>
      </xdr:nvSpPr>
      <xdr:spPr>
        <a:xfrm>
          <a:off x="18561127" y="18286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15583</xdr:rowOff>
    </xdr:from>
    <xdr:ext cx="469744" cy="259045"/>
    <xdr:sp macro="" textlink="">
      <xdr:nvSpPr>
        <xdr:cNvPr id="716" name="n_2mainValue【庁舎】&#10;一人当たり面積">
          <a:extLst>
            <a:ext uri="{FF2B5EF4-FFF2-40B4-BE49-F238E27FC236}">
              <a16:creationId xmlns:a16="http://schemas.microsoft.com/office/drawing/2014/main" id="{A7240A46-7992-4816-9B33-03DEACE248B0}"/>
            </a:ext>
          </a:extLst>
        </xdr:cNvPr>
        <xdr:cNvSpPr txBox="1"/>
      </xdr:nvSpPr>
      <xdr:spPr>
        <a:xfrm>
          <a:off x="17776267" y="18288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7" name="正方形/長方形 716">
          <a:extLst>
            <a:ext uri="{FF2B5EF4-FFF2-40B4-BE49-F238E27FC236}">
              <a16:creationId xmlns:a16="http://schemas.microsoft.com/office/drawing/2014/main" id="{F04B7C25-9ECF-4958-92EC-C0262B695D41}"/>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8" name="正方形/長方形 717">
          <a:extLst>
            <a:ext uri="{FF2B5EF4-FFF2-40B4-BE49-F238E27FC236}">
              <a16:creationId xmlns:a16="http://schemas.microsoft.com/office/drawing/2014/main" id="{70C7E59D-E5BA-4A9B-9BAD-3F872310F27F}"/>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9" name="テキスト ボックス 718">
          <a:extLst>
            <a:ext uri="{FF2B5EF4-FFF2-40B4-BE49-F238E27FC236}">
              <a16:creationId xmlns:a16="http://schemas.microsoft.com/office/drawing/2014/main" id="{8D076D8F-D09A-48C2-8A4A-AFDAB97B7215}"/>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類似団体と比較して有形固定資産減価償却率が高くなっている施設は体育館・プール、保健センター・保健所、庁舎である。現庁舎は昭和</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年に建設され、老朽化がすすみ令和</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年度までに新庁舎の建設を行う。</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一方、低くなっている施設は図書館、一般廃棄物処理施設、消防施設、市民会館である。そのうち、図書館と市民会館を含む施設である総合文化センターが供用開始から</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年しかたっていないため、特に低くなっている。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これらの公共施設を適切に管理していくため、個別施設計画の策定をすすめていく。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2,867
2,865
34.69
4,228,134
4,121,298
106,836
1,851,359
3,314,491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人口の減少や全国平均を上回る高齢化率（平成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a:t>
          </a:r>
          <a:r>
            <a:rPr lang="en-US" altLang="ja-JP" sz="1100" b="0" i="0" baseline="0">
              <a:solidFill>
                <a:schemeClr val="dk1"/>
              </a:solidFill>
              <a:effectLst/>
              <a:latin typeface="+mn-lt"/>
              <a:ea typeface="+mn-ea"/>
              <a:cs typeface="+mn-cs"/>
            </a:rPr>
            <a:t>55.67%</a:t>
          </a:r>
          <a:r>
            <a:rPr lang="ja-JP" altLang="ja-JP" sz="1100" b="0" i="0" baseline="0">
              <a:solidFill>
                <a:schemeClr val="dk1"/>
              </a:solidFill>
              <a:effectLst/>
              <a:latin typeface="+mn-lt"/>
              <a:ea typeface="+mn-ea"/>
              <a:cs typeface="+mn-cs"/>
            </a:rPr>
            <a:t>）に加え、基幹産業である漁業の不振等により、財政基盤が弱く、類似団体平均を下回っている。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滞納対策に加え、定住対策にも積極的に取り組み、税収の確保に努める。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110490</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54140"/>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36</xdr:row>
      <xdr:rowOff>25417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9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110490</xdr:rowOff>
    </xdr:from>
    <xdr:to>
      <xdr:col>24</xdr:col>
      <xdr:colOff>12700</xdr:colOff>
      <xdr:row>37</xdr:row>
      <xdr:rowOff>110490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149013</xdr:rowOff>
    </xdr:from>
    <xdr:to>
      <xdr:col>23</xdr:col>
      <xdr:colOff>133350</xdr:colOff>
      <xdr:row>44</xdr:row>
      <xdr:rowOff>149013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9281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42350</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414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25823</xdr:rowOff>
    </xdr:from>
    <xdr:to>
      <xdr:col>23</xdr:col>
      <xdr:colOff>184150</xdr:colOff>
      <xdr:row>44</xdr:row>
      <xdr:rowOff>127423</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69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149013</xdr:rowOff>
    </xdr:from>
    <xdr:to>
      <xdr:col>19</xdr:col>
      <xdr:colOff>133350</xdr:colOff>
      <xdr:row>44</xdr:row>
      <xdr:rowOff>149013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92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17780</xdr:rowOff>
    </xdr:from>
    <xdr:to>
      <xdr:col>19</xdr:col>
      <xdr:colOff>184150</xdr:colOff>
      <xdr:row>44</xdr:row>
      <xdr:rowOff>119380</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61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129557</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30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140970</xdr:rowOff>
    </xdr:from>
    <xdr:to>
      <xdr:col>15</xdr:col>
      <xdr:colOff>82550</xdr:colOff>
      <xdr:row>44</xdr:row>
      <xdr:rowOff>149013</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2336800" y="76847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140970</xdr:rowOff>
    </xdr:from>
    <xdr:to>
      <xdr:col>15</xdr:col>
      <xdr:colOff>133350</xdr:colOff>
      <xdr:row>44</xdr:row>
      <xdr:rowOff>71120</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13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81297</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8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140970</xdr:rowOff>
    </xdr:from>
    <xdr:to>
      <xdr:col>11</xdr:col>
      <xdr:colOff>31750</xdr:colOff>
      <xdr:row>44</xdr:row>
      <xdr:rowOff>140970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847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1694</xdr:rowOff>
    </xdr:from>
    <xdr:to>
      <xdr:col>11</xdr:col>
      <xdr:colOff>82550</xdr:colOff>
      <xdr:row>44</xdr:row>
      <xdr:rowOff>103294</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54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113471</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314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157056</xdr:rowOff>
    </xdr:from>
    <xdr:to>
      <xdr:col>7</xdr:col>
      <xdr:colOff>31750</xdr:colOff>
      <xdr:row>44</xdr:row>
      <xdr:rowOff>87206</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97383</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298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98213</xdr:rowOff>
    </xdr:from>
    <xdr:to>
      <xdr:col>23</xdr:col>
      <xdr:colOff>184150</xdr:colOff>
      <xdr:row>45</xdr:row>
      <xdr:rowOff>28363</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165540</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537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98213</xdr:rowOff>
    </xdr:from>
    <xdr:to>
      <xdr:col>19</xdr:col>
      <xdr:colOff>184150</xdr:colOff>
      <xdr:row>45</xdr:row>
      <xdr:rowOff>28363</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45</xdr:row>
      <xdr:rowOff>13140</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728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98213</xdr:rowOff>
    </xdr:from>
    <xdr:to>
      <xdr:col>15</xdr:col>
      <xdr:colOff>133350</xdr:colOff>
      <xdr:row>45</xdr:row>
      <xdr:rowOff>28363</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4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45</xdr:row>
      <xdr:rowOff>13140</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728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90170</xdr:rowOff>
    </xdr:from>
    <xdr:to>
      <xdr:col>11</xdr:col>
      <xdr:colOff>82550</xdr:colOff>
      <xdr:row>45</xdr:row>
      <xdr:rowOff>20320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45</xdr:row>
      <xdr:rowOff>5097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90170</xdr:rowOff>
    </xdr:from>
    <xdr:to>
      <xdr:col>7</xdr:col>
      <xdr:colOff>31750</xdr:colOff>
      <xdr:row>45</xdr:row>
      <xdr:rowOff>20320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3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5097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72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前年度と比べ</a:t>
          </a:r>
          <a:r>
            <a:rPr lang="en-US" altLang="ja-JP" sz="1100" b="0" i="0" baseline="0">
              <a:solidFill>
                <a:schemeClr val="dk1"/>
              </a:solidFill>
              <a:effectLst/>
              <a:latin typeface="+mn-lt"/>
              <a:ea typeface="+mn-ea"/>
              <a:cs typeface="+mn-cs"/>
            </a:rPr>
            <a:t>1.3</a:t>
          </a:r>
          <a:r>
            <a:rPr lang="ja-JP" altLang="en-US" sz="1100" b="0" i="0" baseline="0">
              <a:solidFill>
                <a:schemeClr val="dk1"/>
              </a:solidFill>
              <a:effectLst/>
              <a:latin typeface="+mn-lt"/>
              <a:ea typeface="+mn-ea"/>
              <a:cs typeface="+mn-cs"/>
            </a:rPr>
            <a:t>ポイント</a:t>
          </a:r>
          <a:r>
            <a:rPr lang="ja-JP" altLang="ja-JP" sz="1100" b="0" i="0" baseline="0">
              <a:solidFill>
                <a:schemeClr val="dk1"/>
              </a:solidFill>
              <a:effectLst/>
              <a:latin typeface="+mn-lt"/>
              <a:ea typeface="+mn-ea"/>
              <a:cs typeface="+mn-cs"/>
            </a:rPr>
            <a:t>増加し、</a:t>
          </a:r>
          <a:r>
            <a:rPr lang="en-US" altLang="ja-JP" sz="1100" b="0" i="0" baseline="0">
              <a:solidFill>
                <a:schemeClr val="dk1"/>
              </a:solidFill>
              <a:effectLst/>
              <a:latin typeface="+mn-lt"/>
              <a:ea typeface="+mn-ea"/>
              <a:cs typeface="+mn-cs"/>
            </a:rPr>
            <a:t>3</a:t>
          </a:r>
          <a:r>
            <a:rPr lang="ja-JP" altLang="en-US" sz="1100" b="0" i="0" baseline="0">
              <a:solidFill>
                <a:schemeClr val="dk1"/>
              </a:solidFill>
              <a:effectLst/>
              <a:latin typeface="+mn-lt"/>
              <a:ea typeface="+mn-ea"/>
              <a:cs typeface="+mn-cs"/>
            </a:rPr>
            <a:t>年連続の悪化となった</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普通交付税が前年度より</a:t>
          </a:r>
          <a:r>
            <a:rPr lang="en-US" altLang="ja-JP" sz="1100" b="0" i="0" baseline="0">
              <a:solidFill>
                <a:schemeClr val="dk1"/>
              </a:solidFill>
              <a:effectLst/>
              <a:latin typeface="+mn-lt"/>
              <a:ea typeface="+mn-ea"/>
              <a:cs typeface="+mn-cs"/>
            </a:rPr>
            <a:t>62</a:t>
          </a:r>
          <a:r>
            <a:rPr lang="ja-JP" altLang="en-US" sz="1100" b="0" i="0" baseline="0">
              <a:solidFill>
                <a:schemeClr val="dk1"/>
              </a:solidFill>
              <a:effectLst/>
              <a:latin typeface="+mn-lt"/>
              <a:ea typeface="+mn-ea"/>
              <a:cs typeface="+mn-cs"/>
            </a:rPr>
            <a:t>百万円減額となったことが比率の上昇に大きく影響した</a:t>
          </a:r>
          <a:r>
            <a:rPr lang="ja-JP" altLang="ja-JP" sz="1100" b="0" i="0" baseline="0">
              <a:solidFill>
                <a:schemeClr val="dk1"/>
              </a:solidFill>
              <a:effectLst/>
              <a:latin typeface="+mn-lt"/>
              <a:ea typeface="+mn-ea"/>
              <a:cs typeface="+mn-cs"/>
            </a:rPr>
            <a:t>。</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一方、分子を構成する経常経費は少子高齢化による社会保障関係経費、人口規模に比例しない電算関係経費、地理的要因による離島関係経費等が多く、比率を引き上げている。可能な範囲で経費を削減する努力を続けていく。</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23114</xdr:rowOff>
    </xdr:from>
    <xdr:to>
      <xdr:col>23</xdr:col>
      <xdr:colOff>133350</xdr:colOff>
      <xdr:row>67</xdr:row>
      <xdr:rowOff>87249</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138664"/>
          <a:ext cx="0" cy="1435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59326</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464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87249</xdr:rowOff>
    </xdr:from>
    <xdr:to>
      <xdr:col>24</xdr:col>
      <xdr:colOff>12700</xdr:colOff>
      <xdr:row>67</xdr:row>
      <xdr:rowOff>87249</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74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109491</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988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23114</xdr:rowOff>
    </xdr:from>
    <xdr:to>
      <xdr:col>24</xdr:col>
      <xdr:colOff>12700</xdr:colOff>
      <xdr:row>59</xdr:row>
      <xdr:rowOff>23114</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138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66</xdr:row>
      <xdr:rowOff>72898</xdr:rowOff>
    </xdr:from>
    <xdr:to>
      <xdr:col>23</xdr:col>
      <xdr:colOff>133350</xdr:colOff>
      <xdr:row>66</xdr:row>
      <xdr:rowOff>104267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1388598"/>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48404</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10212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31877</xdr:rowOff>
    </xdr:from>
    <xdr:to>
      <xdr:col>23</xdr:col>
      <xdr:colOff>184150</xdr:colOff>
      <xdr:row>65</xdr:row>
      <xdr:rowOff>133477</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41529</xdr:rowOff>
    </xdr:from>
    <xdr:to>
      <xdr:col>19</xdr:col>
      <xdr:colOff>133350</xdr:colOff>
      <xdr:row>66</xdr:row>
      <xdr:rowOff>72898</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3225800" y="11357229"/>
          <a:ext cx="8890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135763</xdr:rowOff>
    </xdr:from>
    <xdr:to>
      <xdr:col>19</xdr:col>
      <xdr:colOff>184150</xdr:colOff>
      <xdr:row>65</xdr:row>
      <xdr:rowOff>65913</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76090</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8774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41529</xdr:rowOff>
    </xdr:from>
    <xdr:to>
      <xdr:col>15</xdr:col>
      <xdr:colOff>82550</xdr:colOff>
      <xdr:row>66</xdr:row>
      <xdr:rowOff>150114</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2336800" y="11357229"/>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167259</xdr:rowOff>
    </xdr:from>
    <xdr:to>
      <xdr:col>15</xdr:col>
      <xdr:colOff>133350</xdr:colOff>
      <xdr:row>64</xdr:row>
      <xdr:rowOff>97409</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968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107586</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73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121158</xdr:rowOff>
    </xdr:from>
    <xdr:to>
      <xdr:col>11</xdr:col>
      <xdr:colOff>31750</xdr:colOff>
      <xdr:row>66</xdr:row>
      <xdr:rowOff>150114</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436858"/>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109220</xdr:rowOff>
    </xdr:from>
    <xdr:to>
      <xdr:col>11</xdr:col>
      <xdr:colOff>82550</xdr:colOff>
      <xdr:row>65</xdr:row>
      <xdr:rowOff>39370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19939</xdr:rowOff>
    </xdr:from>
    <xdr:to>
      <xdr:col>7</xdr:col>
      <xdr:colOff>31750</xdr:colOff>
      <xdr:row>64</xdr:row>
      <xdr:rowOff>121539</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99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131716</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761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53467</xdr:rowOff>
    </xdr:from>
    <xdr:to>
      <xdr:col>23</xdr:col>
      <xdr:colOff>184150</xdr:colOff>
      <xdr:row>66</xdr:row>
      <xdr:rowOff>155067</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36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66</xdr:row>
      <xdr:rowOff>25544</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341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22098</xdr:rowOff>
    </xdr:from>
    <xdr:to>
      <xdr:col>19</xdr:col>
      <xdr:colOff>184150</xdr:colOff>
      <xdr:row>66</xdr:row>
      <xdr:rowOff>123698</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133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108475</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14241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162179</xdr:rowOff>
    </xdr:from>
    <xdr:to>
      <xdr:col>15</xdr:col>
      <xdr:colOff>133350</xdr:colOff>
      <xdr:row>66</xdr:row>
      <xdr:rowOff>92329</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30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77106</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392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99314</xdr:rowOff>
    </xdr:from>
    <xdr:to>
      <xdr:col>11</xdr:col>
      <xdr:colOff>82550</xdr:colOff>
      <xdr:row>67</xdr:row>
      <xdr:rowOff>29464</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415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67</xdr:row>
      <xdr:rowOff>14241</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501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66</xdr:row>
      <xdr:rowOff>70358</xdr:rowOff>
    </xdr:from>
    <xdr:to>
      <xdr:col>7</xdr:col>
      <xdr:colOff>31750</xdr:colOff>
      <xdr:row>67</xdr:row>
      <xdr:rowOff>508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38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156735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472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[359,911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類似団体と同程度で年々推移している</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年度は人件費・物件費とも類似団体平均を下回って</a:t>
          </a:r>
          <a:r>
            <a:rPr lang="ja-JP" altLang="en-US" sz="1100" b="0" i="0" baseline="0">
              <a:solidFill>
                <a:schemeClr val="dk1"/>
              </a:solidFill>
              <a:effectLst/>
              <a:latin typeface="+mn-lt"/>
              <a:ea typeface="+mn-ea"/>
              <a:cs typeface="+mn-cs"/>
            </a:rPr>
            <a:t>おり、</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年連続の減少となった。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経費削減に加え、人口減少を止めるため定住対策にも積極的に取り組んでいく。</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a:extLst>
            <a:ext uri="{FF2B5EF4-FFF2-40B4-BE49-F238E27FC236}">
              <a16:creationId xmlns:a16="http://schemas.microsoft.com/office/drawing/2014/main" id="{00000000-0008-0000-0300-0000B7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98571</xdr:rowOff>
    </xdr:from>
    <xdr:to>
      <xdr:col>23</xdr:col>
      <xdr:colOff>133350</xdr:colOff>
      <xdr:row>90</xdr:row>
      <xdr:rowOff>8832</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flipV="1">
          <a:off x="4953000" y="13986021"/>
          <a:ext cx="0" cy="145331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152359</xdr:rowOff>
    </xdr:from>
    <xdr:ext cx="762000" cy="259045"/>
    <xdr:sp macro="" textlink="">
      <xdr:nvSpPr>
        <xdr:cNvPr id="185" name="人件費・物件費等の状況最小値テキスト">
          <a:extLst>
            <a:ext uri="{FF2B5EF4-FFF2-40B4-BE49-F238E27FC236}">
              <a16:creationId xmlns:a16="http://schemas.microsoft.com/office/drawing/2014/main" id="{00000000-0008-0000-0300-0000B9000000}"/>
            </a:ext>
          </a:extLst>
        </xdr:cNvPr>
        <xdr:cNvSpPr txBox="1"/>
      </xdr:nvSpPr>
      <xdr:spPr>
        <a:xfrm>
          <a:off x="5041900" y="1541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3,228,826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8832</xdr:rowOff>
    </xdr:from>
    <xdr:to>
      <xdr:col>24</xdr:col>
      <xdr:colOff>12700</xdr:colOff>
      <xdr:row>90</xdr:row>
      <xdr:rowOff>8832</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5439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13498</xdr:rowOff>
    </xdr:from>
    <xdr:ext cx="762000" cy="259045"/>
    <xdr:sp macro="" textlink="">
      <xdr:nvSpPr>
        <xdr:cNvPr id="187" name="人件費・物件費等の状況最大値テキスト">
          <a:extLst>
            <a:ext uri="{FF2B5EF4-FFF2-40B4-BE49-F238E27FC236}">
              <a16:creationId xmlns:a16="http://schemas.microsoft.com/office/drawing/2014/main" id="{00000000-0008-0000-0300-0000BB000000}"/>
            </a:ext>
          </a:extLst>
        </xdr:cNvPr>
        <xdr:cNvSpPr txBox="1"/>
      </xdr:nvSpPr>
      <xdr:spPr>
        <a:xfrm>
          <a:off x="5041900" y="13729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98571</xdr:rowOff>
    </xdr:from>
    <xdr:to>
      <xdr:col>24</xdr:col>
      <xdr:colOff>12700</xdr:colOff>
      <xdr:row>81</xdr:row>
      <xdr:rowOff>98571</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4864100" y="13986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167343</xdr:rowOff>
    </xdr:from>
    <xdr:to>
      <xdr:col>23</xdr:col>
      <xdr:colOff>133350</xdr:colOff>
      <xdr:row>81</xdr:row>
      <xdr:rowOff>167759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114800" y="14054793"/>
          <a:ext cx="838200" cy="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158244</xdr:rowOff>
    </xdr:from>
    <xdr:ext cx="762000" cy="259045"/>
    <xdr:sp macro="" textlink="">
      <xdr:nvSpPr>
        <xdr:cNvPr id="190" name="人件費・物件費等の状況平均値テキスト">
          <a:extLst>
            <a:ext uri="{FF2B5EF4-FFF2-40B4-BE49-F238E27FC236}">
              <a16:creationId xmlns:a16="http://schemas.microsoft.com/office/drawing/2014/main" id="{00000000-0008-0000-0300-0000BE000000}"/>
            </a:ext>
          </a:extLst>
        </xdr:cNvPr>
        <xdr:cNvSpPr txBox="1"/>
      </xdr:nvSpPr>
      <xdr:spPr>
        <a:xfrm>
          <a:off x="5041900" y="140456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14717</xdr:rowOff>
    </xdr:from>
    <xdr:to>
      <xdr:col>23</xdr:col>
      <xdr:colOff>184150</xdr:colOff>
      <xdr:row>82</xdr:row>
      <xdr:rowOff>116317</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9022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167759</xdr:rowOff>
    </xdr:from>
    <xdr:to>
      <xdr:col>19</xdr:col>
      <xdr:colOff>133350</xdr:colOff>
      <xdr:row>81</xdr:row>
      <xdr:rowOff>170892</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3225800" y="14055209"/>
          <a:ext cx="889000" cy="3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9320</xdr:rowOff>
    </xdr:from>
    <xdr:to>
      <xdr:col>19</xdr:col>
      <xdr:colOff>184150</xdr:colOff>
      <xdr:row>82</xdr:row>
      <xdr:rowOff>110920</xdr:rowOff>
    </xdr:to>
    <xdr:sp macro="" textlink="">
      <xdr:nvSpPr>
        <xdr:cNvPr id="193" name="フローチャート: 判断 192">
          <a:extLst>
            <a:ext uri="{FF2B5EF4-FFF2-40B4-BE49-F238E27FC236}">
              <a16:creationId xmlns:a16="http://schemas.microsoft.com/office/drawing/2014/main" id="{00000000-0008-0000-0300-0000C1000000}"/>
            </a:ext>
          </a:extLst>
        </xdr:cNvPr>
        <xdr:cNvSpPr/>
      </xdr:nvSpPr>
      <xdr:spPr>
        <a:xfrm>
          <a:off x="4064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95697</xdr:rowOff>
    </xdr:from>
    <xdr:ext cx="736600" cy="259045"/>
    <xdr:sp macro="" textlink="">
      <xdr:nvSpPr>
        <xdr:cNvPr id="194" name="テキスト ボックス 193">
          <a:extLst>
            <a:ext uri="{FF2B5EF4-FFF2-40B4-BE49-F238E27FC236}">
              <a16:creationId xmlns:a16="http://schemas.microsoft.com/office/drawing/2014/main" id="{00000000-0008-0000-0300-0000C2000000}"/>
            </a:ext>
          </a:extLst>
        </xdr:cNvPr>
        <xdr:cNvSpPr txBox="1"/>
      </xdr:nvSpPr>
      <xdr:spPr>
        <a:xfrm>
          <a:off x="3733800" y="14154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158781</xdr:rowOff>
    </xdr:from>
    <xdr:to>
      <xdr:col>15</xdr:col>
      <xdr:colOff>82550</xdr:colOff>
      <xdr:row>81</xdr:row>
      <xdr:rowOff>170892</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2336800" y="14046231"/>
          <a:ext cx="889000" cy="12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10584</xdr:rowOff>
    </xdr:from>
    <xdr:to>
      <xdr:col>15</xdr:col>
      <xdr:colOff>133350</xdr:colOff>
      <xdr:row>82</xdr:row>
      <xdr:rowOff>112184</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3175000" y="1406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96961</xdr:rowOff>
    </xdr:from>
    <xdr:ext cx="762000" cy="259045"/>
    <xdr:sp macro="" textlink="">
      <xdr:nvSpPr>
        <xdr:cNvPr id="197" name="テキスト ボックス 196">
          <a:extLst>
            <a:ext uri="{FF2B5EF4-FFF2-40B4-BE49-F238E27FC236}">
              <a16:creationId xmlns:a16="http://schemas.microsoft.com/office/drawing/2014/main" id="{00000000-0008-0000-0300-0000C5000000}"/>
            </a:ext>
          </a:extLst>
        </xdr:cNvPr>
        <xdr:cNvSpPr txBox="1"/>
      </xdr:nvSpPr>
      <xdr:spPr>
        <a:xfrm>
          <a:off x="2844800" y="14155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151132</xdr:rowOff>
    </xdr:from>
    <xdr:to>
      <xdr:col>11</xdr:col>
      <xdr:colOff>31750</xdr:colOff>
      <xdr:row>81</xdr:row>
      <xdr:rowOff>158781</xdr:rowOff>
    </xdr:to>
    <xdr:cxnSp macro="">
      <xdr:nvCxnSpPr>
        <xdr:cNvPr id="198" name="直線コネクタ 197">
          <a:extLst>
            <a:ext uri="{FF2B5EF4-FFF2-40B4-BE49-F238E27FC236}">
              <a16:creationId xmlns:a16="http://schemas.microsoft.com/office/drawing/2014/main" id="{00000000-0008-0000-0300-0000C6000000}"/>
            </a:ext>
          </a:extLst>
        </xdr:cNvPr>
        <xdr:cNvCxnSpPr/>
      </xdr:nvCxnSpPr>
      <xdr:spPr>
        <a:xfrm>
          <a:off x="1447800" y="14038582"/>
          <a:ext cx="889000" cy="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135587</xdr:rowOff>
    </xdr:from>
    <xdr:to>
      <xdr:col>11</xdr:col>
      <xdr:colOff>82550</xdr:colOff>
      <xdr:row>82</xdr:row>
      <xdr:rowOff>65737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2286000" y="14023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50514</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955800" y="14109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125647</xdr:rowOff>
    </xdr:from>
    <xdr:to>
      <xdr:col>7</xdr:col>
      <xdr:colOff>31750</xdr:colOff>
      <xdr:row>82</xdr:row>
      <xdr:rowOff>55797</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1397000" y="14013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40574</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1066800" y="14099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116543</xdr:rowOff>
    </xdr:from>
    <xdr:to>
      <xdr:col>23</xdr:col>
      <xdr:colOff>184150</xdr:colOff>
      <xdr:row>82</xdr:row>
      <xdr:rowOff>46693</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902200" y="14003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37820</xdr:rowOff>
    </xdr:from>
    <xdr:ext cx="762000" cy="259045"/>
    <xdr:sp macro="" textlink="">
      <xdr:nvSpPr>
        <xdr:cNvPr id="209" name="人件費・物件費等の状況該当値テキスト">
          <a:extLst>
            <a:ext uri="{FF2B5EF4-FFF2-40B4-BE49-F238E27FC236}">
              <a16:creationId xmlns:a16="http://schemas.microsoft.com/office/drawing/2014/main" id="{00000000-0008-0000-0300-0000D1000000}"/>
            </a:ext>
          </a:extLst>
        </xdr:cNvPr>
        <xdr:cNvSpPr txBox="1"/>
      </xdr:nvSpPr>
      <xdr:spPr>
        <a:xfrm>
          <a:off x="5041900" y="13925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116959</xdr:rowOff>
    </xdr:from>
    <xdr:to>
      <xdr:col>19</xdr:col>
      <xdr:colOff>184150</xdr:colOff>
      <xdr:row>82</xdr:row>
      <xdr:rowOff>47109</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4064000" y="1400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57286</xdr:rowOff>
    </xdr:from>
    <xdr:ext cx="7366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733800" y="13773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120092</xdr:rowOff>
    </xdr:from>
    <xdr:to>
      <xdr:col>15</xdr:col>
      <xdr:colOff>133350</xdr:colOff>
      <xdr:row>82</xdr:row>
      <xdr:rowOff>50242</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3175000" y="14007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60419</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844800" y="13776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107981</xdr:rowOff>
    </xdr:from>
    <xdr:to>
      <xdr:col>11</xdr:col>
      <xdr:colOff>82550</xdr:colOff>
      <xdr:row>82</xdr:row>
      <xdr:rowOff>38131</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2286000" y="13995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48308</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955800" y="13764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100332</xdr:rowOff>
    </xdr:from>
    <xdr:to>
      <xdr:col>7</xdr:col>
      <xdr:colOff>31750</xdr:colOff>
      <xdr:row>82</xdr:row>
      <xdr:rowOff>30482</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1397000" y="1398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40659</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066800" y="13756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a:extLst>
            <a:ext uri="{FF2B5EF4-FFF2-40B4-BE49-F238E27FC236}">
              <a16:creationId xmlns:a16="http://schemas.microsoft.com/office/drawing/2014/main" id="{00000000-0008-0000-0300-0000DA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年度に国家公務員の時限的な給与改定特例法が終了したため、平成</a:t>
          </a:r>
          <a:r>
            <a:rPr lang="en-US" altLang="ja-JP" sz="1100" b="0" i="0" baseline="0">
              <a:solidFill>
                <a:schemeClr val="dk1"/>
              </a:solidFill>
              <a:effectLst/>
              <a:latin typeface="+mn-lt"/>
              <a:ea typeface="+mn-ea"/>
              <a:cs typeface="+mn-cs"/>
            </a:rPr>
            <a:t>22</a:t>
          </a:r>
          <a:r>
            <a:rPr lang="ja-JP" altLang="ja-JP" sz="1100" b="0" i="0" baseline="0">
              <a:solidFill>
                <a:schemeClr val="dk1"/>
              </a:solidFill>
              <a:effectLst/>
              <a:latin typeface="+mn-lt"/>
              <a:ea typeface="+mn-ea"/>
              <a:cs typeface="+mn-cs"/>
            </a:rPr>
            <a:t>年度以前の同水準に戻った。平成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年度からは給与体系を国から県に準じたものに変更したため、職員の給与水準が少し上昇した。</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給与体系の見直しは、県の見直しに対応して随時行っている。また、従来の年功序列にとらわれない、公平・公正な人事評価制度を適切に運用していく。</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1" name="給与水準   （国との比較）グラフ枠">
          <a:extLst>
            <a:ext uri="{FF2B5EF4-FFF2-40B4-BE49-F238E27FC236}">
              <a16:creationId xmlns:a16="http://schemas.microsoft.com/office/drawing/2014/main" id="{00000000-0008-0000-0300-0000F1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134938</xdr:rowOff>
    </xdr:from>
    <xdr:to>
      <xdr:col>81</xdr:col>
      <xdr:colOff>44450</xdr:colOff>
      <xdr:row>89</xdr:row>
      <xdr:rowOff>51752</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flipV="1">
          <a:off x="17018000" y="13850938"/>
          <a:ext cx="0" cy="14598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23829</xdr:rowOff>
    </xdr:from>
    <xdr:ext cx="762000" cy="259045"/>
    <xdr:sp macro="" textlink="">
      <xdr:nvSpPr>
        <xdr:cNvPr id="243" name="給与水準   （国との比較）最小値テキスト">
          <a:extLst>
            <a:ext uri="{FF2B5EF4-FFF2-40B4-BE49-F238E27FC236}">
              <a16:creationId xmlns:a16="http://schemas.microsoft.com/office/drawing/2014/main" id="{00000000-0008-0000-0300-0000F3000000}"/>
            </a:ext>
          </a:extLst>
        </xdr:cNvPr>
        <xdr:cNvSpPr txBox="1"/>
      </xdr:nvSpPr>
      <xdr:spPr>
        <a:xfrm>
          <a:off x="17106900" y="15282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51752</xdr:rowOff>
    </xdr:from>
    <xdr:to>
      <xdr:col>81</xdr:col>
      <xdr:colOff>133350</xdr:colOff>
      <xdr:row>89</xdr:row>
      <xdr:rowOff>51752</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5310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49865</xdr:rowOff>
    </xdr:from>
    <xdr:ext cx="762000" cy="259045"/>
    <xdr:sp macro="" textlink="">
      <xdr:nvSpPr>
        <xdr:cNvPr id="245" name="給与水準   （国との比較）最大値テキスト">
          <a:extLst>
            <a:ext uri="{FF2B5EF4-FFF2-40B4-BE49-F238E27FC236}">
              <a16:creationId xmlns:a16="http://schemas.microsoft.com/office/drawing/2014/main" id="{00000000-0008-0000-0300-0000F5000000}"/>
            </a:ext>
          </a:extLst>
        </xdr:cNvPr>
        <xdr:cNvSpPr txBox="1"/>
      </xdr:nvSpPr>
      <xdr:spPr>
        <a:xfrm>
          <a:off x="17106900" y="1359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134938</xdr:rowOff>
    </xdr:from>
    <xdr:to>
      <xdr:col>81</xdr:col>
      <xdr:colOff>133350</xdr:colOff>
      <xdr:row>80</xdr:row>
      <xdr:rowOff>134938</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385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89536</xdr:rowOff>
    </xdr:from>
    <xdr:to>
      <xdr:col>81</xdr:col>
      <xdr:colOff>44450</xdr:colOff>
      <xdr:row>86</xdr:row>
      <xdr:rowOff>89536</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6179800" y="148342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22877</xdr:rowOff>
    </xdr:from>
    <xdr:ext cx="762000" cy="259045"/>
    <xdr:sp macro="" textlink="">
      <xdr:nvSpPr>
        <xdr:cNvPr id="248" name="給与水準   （国との比較）平均値テキスト">
          <a:extLst>
            <a:ext uri="{FF2B5EF4-FFF2-40B4-BE49-F238E27FC236}">
              <a16:creationId xmlns:a16="http://schemas.microsoft.com/office/drawing/2014/main" id="{00000000-0008-0000-0300-0000F8000000}"/>
            </a:ext>
          </a:extLst>
        </xdr:cNvPr>
        <xdr:cNvSpPr txBox="1"/>
      </xdr:nvSpPr>
      <xdr:spPr>
        <a:xfrm>
          <a:off x="17106900" y="1476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50800</xdr:rowOff>
    </xdr:from>
    <xdr:to>
      <xdr:col>81</xdr:col>
      <xdr:colOff>95250</xdr:colOff>
      <xdr:row>86</xdr:row>
      <xdr:rowOff>152400</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9672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89536</xdr:rowOff>
    </xdr:from>
    <xdr:to>
      <xdr:col>77</xdr:col>
      <xdr:colOff>44450</xdr:colOff>
      <xdr:row>86</xdr:row>
      <xdr:rowOff>95568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5290800" y="14834236"/>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62864</xdr:rowOff>
    </xdr:from>
    <xdr:to>
      <xdr:col>77</xdr:col>
      <xdr:colOff>95250</xdr:colOff>
      <xdr:row>86</xdr:row>
      <xdr:rowOff>164464</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129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149241</xdr:rowOff>
    </xdr:from>
    <xdr:ext cx="736600" cy="259045"/>
    <xdr:sp macro="" textlink="">
      <xdr:nvSpPr>
        <xdr:cNvPr id="252" name="テキスト ボックス 251">
          <a:extLst>
            <a:ext uri="{FF2B5EF4-FFF2-40B4-BE49-F238E27FC236}">
              <a16:creationId xmlns:a16="http://schemas.microsoft.com/office/drawing/2014/main" id="{00000000-0008-0000-0300-0000FC000000}"/>
            </a:ext>
          </a:extLst>
        </xdr:cNvPr>
        <xdr:cNvSpPr txBox="1"/>
      </xdr:nvSpPr>
      <xdr:spPr>
        <a:xfrm>
          <a:off x="15798800" y="14893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128270</xdr:rowOff>
    </xdr:from>
    <xdr:to>
      <xdr:col>72</xdr:col>
      <xdr:colOff>203200</xdr:colOff>
      <xdr:row>86</xdr:row>
      <xdr:rowOff>95568</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4401800" y="14701520"/>
          <a:ext cx="889000" cy="138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80963</xdr:rowOff>
    </xdr:from>
    <xdr:to>
      <xdr:col>73</xdr:col>
      <xdr:colOff>44450</xdr:colOff>
      <xdr:row>87</xdr:row>
      <xdr:rowOff>11113</xdr:rowOff>
    </xdr:to>
    <xdr:sp macro="" textlink="">
      <xdr:nvSpPr>
        <xdr:cNvPr id="254" name="フローチャート: 判断 253">
          <a:extLst>
            <a:ext uri="{FF2B5EF4-FFF2-40B4-BE49-F238E27FC236}">
              <a16:creationId xmlns:a16="http://schemas.microsoft.com/office/drawing/2014/main" id="{00000000-0008-0000-0300-0000FE000000}"/>
            </a:ext>
          </a:extLst>
        </xdr:cNvPr>
        <xdr:cNvSpPr/>
      </xdr:nvSpPr>
      <xdr:spPr>
        <a:xfrm>
          <a:off x="15240000" y="14825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167340</xdr:rowOff>
    </xdr:from>
    <xdr:ext cx="762000" cy="259045"/>
    <xdr:sp macro="" textlink="">
      <xdr:nvSpPr>
        <xdr:cNvPr id="255" name="テキスト ボックス 254">
          <a:extLst>
            <a:ext uri="{FF2B5EF4-FFF2-40B4-BE49-F238E27FC236}">
              <a16:creationId xmlns:a16="http://schemas.microsoft.com/office/drawing/2014/main" id="{00000000-0008-0000-0300-0000FF000000}"/>
            </a:ext>
          </a:extLst>
        </xdr:cNvPr>
        <xdr:cNvSpPr txBox="1"/>
      </xdr:nvSpPr>
      <xdr:spPr>
        <a:xfrm>
          <a:off x="14909800" y="14912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128270</xdr:rowOff>
    </xdr:from>
    <xdr:to>
      <xdr:col>68</xdr:col>
      <xdr:colOff>152400</xdr:colOff>
      <xdr:row>85</xdr:row>
      <xdr:rowOff>134302</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flipV="1">
          <a:off x="13512800" y="14701520"/>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20638</xdr:rowOff>
    </xdr:from>
    <xdr:to>
      <xdr:col>68</xdr:col>
      <xdr:colOff>203200</xdr:colOff>
      <xdr:row>86</xdr:row>
      <xdr:rowOff>122238</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4351000" y="14765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107015</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4020800" y="14851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14605</xdr:rowOff>
    </xdr:from>
    <xdr:to>
      <xdr:col>64</xdr:col>
      <xdr:colOff>152400</xdr:colOff>
      <xdr:row>86</xdr:row>
      <xdr:rowOff>116205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3462000" y="14759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100982</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3131800" y="14845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38736</xdr:rowOff>
    </xdr:from>
    <xdr:to>
      <xdr:col>81</xdr:col>
      <xdr:colOff>95250</xdr:colOff>
      <xdr:row>86</xdr:row>
      <xdr:rowOff>140336</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9672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55263</xdr:rowOff>
    </xdr:from>
    <xdr:ext cx="762000" cy="259045"/>
    <xdr:sp macro="" textlink="">
      <xdr:nvSpPr>
        <xdr:cNvPr id="267" name="給与水準   （国との比較）該当値テキスト">
          <a:extLst>
            <a:ext uri="{FF2B5EF4-FFF2-40B4-BE49-F238E27FC236}">
              <a16:creationId xmlns:a16="http://schemas.microsoft.com/office/drawing/2014/main" id="{00000000-0008-0000-0300-00000B010000}"/>
            </a:ext>
          </a:extLst>
        </xdr:cNvPr>
        <xdr:cNvSpPr txBox="1"/>
      </xdr:nvSpPr>
      <xdr:spPr>
        <a:xfrm>
          <a:off x="17106900" y="1462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38736</xdr:rowOff>
    </xdr:from>
    <xdr:to>
      <xdr:col>77</xdr:col>
      <xdr:colOff>95250</xdr:colOff>
      <xdr:row>86</xdr:row>
      <xdr:rowOff>140336</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129000" y="14783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150513</xdr:rowOff>
    </xdr:from>
    <xdr:ext cx="7366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5798800" y="14552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44768</xdr:rowOff>
    </xdr:from>
    <xdr:to>
      <xdr:col>73</xdr:col>
      <xdr:colOff>44450</xdr:colOff>
      <xdr:row>86</xdr:row>
      <xdr:rowOff>146368</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5240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156545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909800" y="14558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83502</xdr:rowOff>
    </xdr:from>
    <xdr:to>
      <xdr:col>64</xdr:col>
      <xdr:colOff>152400</xdr:colOff>
      <xdr:row>86</xdr:row>
      <xdr:rowOff>13652</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3462000" y="14656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23829</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131800" y="14425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6" name="正方形/長方形 275">
          <a:extLst>
            <a:ext uri="{FF2B5EF4-FFF2-40B4-BE49-F238E27FC236}">
              <a16:creationId xmlns:a16="http://schemas.microsoft.com/office/drawing/2014/main" id="{00000000-0008-0000-0300-000014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類似団体と同程度で年々推移している。当町においては、</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つの離島及び</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つの辺地地区があり、支所・分室・診療所に職員を配置している状況である。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学校の技能労務職員の退職による補充はせず、臨時職員で対応している。今後も職員定員管理計画により、適正な職員定員管理に取り組む。</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160380</xdr:rowOff>
    </xdr:from>
    <xdr:to>
      <xdr:col>81</xdr:col>
      <xdr:colOff>44450</xdr:colOff>
      <xdr:row>68</xdr:row>
      <xdr:rowOff>28004</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104480"/>
          <a:ext cx="0" cy="1582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81</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658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28004</xdr:rowOff>
    </xdr:from>
    <xdr:to>
      <xdr:col>81</xdr:col>
      <xdr:colOff>133350</xdr:colOff>
      <xdr:row>68</xdr:row>
      <xdr:rowOff>28004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6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75307</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8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160380</xdr:rowOff>
    </xdr:from>
    <xdr:to>
      <xdr:col>81</xdr:col>
      <xdr:colOff>133350</xdr:colOff>
      <xdr:row>58</xdr:row>
      <xdr:rowOff>160380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104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143630</xdr:rowOff>
    </xdr:from>
    <xdr:to>
      <xdr:col>81</xdr:col>
      <xdr:colOff>44450</xdr:colOff>
      <xdr:row>59</xdr:row>
      <xdr:rowOff>151003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259180"/>
          <a:ext cx="838200" cy="7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129253</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2448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157176</xdr:rowOff>
    </xdr:from>
    <xdr:to>
      <xdr:col>81</xdr:col>
      <xdr:colOff>95250</xdr:colOff>
      <xdr:row>60</xdr:row>
      <xdr:rowOff>87326</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272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143630</xdr:rowOff>
    </xdr:from>
    <xdr:to>
      <xdr:col>77</xdr:col>
      <xdr:colOff>44450</xdr:colOff>
      <xdr:row>59</xdr:row>
      <xdr:rowOff>147383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flipV="1">
          <a:off x="15290800" y="10259180"/>
          <a:ext cx="889000" cy="3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155702</xdr:rowOff>
    </xdr:from>
    <xdr:to>
      <xdr:col>77</xdr:col>
      <xdr:colOff>95250</xdr:colOff>
      <xdr:row>60</xdr:row>
      <xdr:rowOff>85852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27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70629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1035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144032</xdr:rowOff>
    </xdr:from>
    <xdr:to>
      <xdr:col>72</xdr:col>
      <xdr:colOff>203200</xdr:colOff>
      <xdr:row>59</xdr:row>
      <xdr:rowOff>147383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4401800" y="10259582"/>
          <a:ext cx="889000" cy="3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125137</xdr:rowOff>
    </xdr:from>
    <xdr:to>
      <xdr:col>73</xdr:col>
      <xdr:colOff>44450</xdr:colOff>
      <xdr:row>60</xdr:row>
      <xdr:rowOff>55287</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240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40064</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1032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144032</xdr:rowOff>
    </xdr:from>
    <xdr:to>
      <xdr:col>68</xdr:col>
      <xdr:colOff>152400</xdr:colOff>
      <xdr:row>59</xdr:row>
      <xdr:rowOff>144836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flipV="1">
          <a:off x="13512800" y="10259582"/>
          <a:ext cx="889000" cy="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120177</xdr:rowOff>
    </xdr:from>
    <xdr:to>
      <xdr:col>68</xdr:col>
      <xdr:colOff>203200</xdr:colOff>
      <xdr:row>60</xdr:row>
      <xdr:rowOff>50327</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23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35104</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103221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111464</xdr:rowOff>
    </xdr:from>
    <xdr:to>
      <xdr:col>64</xdr:col>
      <xdr:colOff>152400</xdr:colOff>
      <xdr:row>60</xdr:row>
      <xdr:rowOff>41614</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227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26391</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10313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100203</xdr:rowOff>
    </xdr:from>
    <xdr:to>
      <xdr:col>81</xdr:col>
      <xdr:colOff>95250</xdr:colOff>
      <xdr:row>60</xdr:row>
      <xdr:rowOff>30353</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215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116730</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0608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92830</xdr:rowOff>
    </xdr:from>
    <xdr:to>
      <xdr:col>77</xdr:col>
      <xdr:colOff>95250</xdr:colOff>
      <xdr:row>60</xdr:row>
      <xdr:rowOff>22980</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20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33157</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997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96583</xdr:rowOff>
    </xdr:from>
    <xdr:to>
      <xdr:col>73</xdr:col>
      <xdr:colOff>44450</xdr:colOff>
      <xdr:row>60</xdr:row>
      <xdr:rowOff>26733</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212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36910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998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93232</xdr:rowOff>
    </xdr:from>
    <xdr:to>
      <xdr:col>68</xdr:col>
      <xdr:colOff>203200</xdr:colOff>
      <xdr:row>60</xdr:row>
      <xdr:rowOff>23382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208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33559</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9977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94036</xdr:rowOff>
    </xdr:from>
    <xdr:to>
      <xdr:col>64</xdr:col>
      <xdr:colOff>152400</xdr:colOff>
      <xdr:row>60</xdr:row>
      <xdr:rowOff>24186</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209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34363</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9978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昨年度に続き比率が上昇し、</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24</a:t>
          </a:r>
          <a:r>
            <a:rPr lang="ja-JP" altLang="ja-JP" sz="1100" b="0" i="0" baseline="0">
              <a:solidFill>
                <a:schemeClr val="dk1"/>
              </a:solidFill>
              <a:effectLst/>
              <a:latin typeface="+mn-lt"/>
              <a:ea typeface="+mn-ea"/>
              <a:cs typeface="+mn-cs"/>
            </a:rPr>
            <a:t>年度から類似団体平均を上回っている。当町における地方債の発行は、過疎債がほとんどである。過疎債は、普通交付税措置が高いため、償還に要する一般財源をある程度確保できる一方、償還期間が短いため、元利償還額が大きくなってしまう。また、標準財政規模の減少傾向も影響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今後もこの傾向は変わらないと見込まれるが、借入対象の選定を慎重に行い、比率への影響を最小限にする。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公債費負担の状況グラフ枠">
          <a:extLst>
            <a:ext uri="{FF2B5EF4-FFF2-40B4-BE49-F238E27FC236}">
              <a16:creationId xmlns:a16="http://schemas.microsoft.com/office/drawing/2014/main" id="{00000000-0008-0000-0300-00006C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56727</xdr:rowOff>
    </xdr:from>
    <xdr:to>
      <xdr:col>81</xdr:col>
      <xdr:colOff>44450</xdr:colOff>
      <xdr:row>45</xdr:row>
      <xdr:rowOff>82127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flipV="1">
          <a:off x="17018000" y="6228927"/>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54204</xdr:rowOff>
    </xdr:from>
    <xdr:ext cx="762000" cy="259045"/>
    <xdr:sp macro="" textlink="">
      <xdr:nvSpPr>
        <xdr:cNvPr id="366" name="公債費負担の状況最小値テキスト">
          <a:extLst>
            <a:ext uri="{FF2B5EF4-FFF2-40B4-BE49-F238E27FC236}">
              <a16:creationId xmlns:a16="http://schemas.microsoft.com/office/drawing/2014/main" id="{00000000-0008-0000-0300-00006E010000}"/>
            </a:ext>
          </a:extLst>
        </xdr:cNvPr>
        <xdr:cNvSpPr txBox="1"/>
      </xdr:nvSpPr>
      <xdr:spPr>
        <a:xfrm>
          <a:off x="17106900" y="7769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82127</xdr:rowOff>
    </xdr:from>
    <xdr:to>
      <xdr:col>81</xdr:col>
      <xdr:colOff>133350</xdr:colOff>
      <xdr:row>45</xdr:row>
      <xdr:rowOff>82127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7797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143104</xdr:rowOff>
    </xdr:from>
    <xdr:ext cx="762000" cy="259045"/>
    <xdr:sp macro="" textlink="">
      <xdr:nvSpPr>
        <xdr:cNvPr id="368" name="公債費負担の状況最大値テキスト">
          <a:extLst>
            <a:ext uri="{FF2B5EF4-FFF2-40B4-BE49-F238E27FC236}">
              <a16:creationId xmlns:a16="http://schemas.microsoft.com/office/drawing/2014/main" id="{00000000-0008-0000-0300-000070010000}"/>
            </a:ext>
          </a:extLst>
        </xdr:cNvPr>
        <xdr:cNvSpPr txBox="1"/>
      </xdr:nvSpPr>
      <xdr:spPr>
        <a:xfrm>
          <a:off x="17106900" y="59724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56727</xdr:rowOff>
    </xdr:from>
    <xdr:to>
      <xdr:col>81</xdr:col>
      <xdr:colOff>133350</xdr:colOff>
      <xdr:row>36</xdr:row>
      <xdr:rowOff>56727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6929100" y="6228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14817</xdr:rowOff>
    </xdr:from>
    <xdr:to>
      <xdr:col>81</xdr:col>
      <xdr:colOff>44450</xdr:colOff>
      <xdr:row>43</xdr:row>
      <xdr:rowOff>30904</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a:off x="16179800" y="738716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1" name="公債費負担の状況平均値テキスト">
          <a:extLst>
            <a:ext uri="{FF2B5EF4-FFF2-40B4-BE49-F238E27FC236}">
              <a16:creationId xmlns:a16="http://schemas.microsoft.com/office/drawing/2014/main" id="{00000000-0008-0000-0300-000073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170180</xdr:rowOff>
    </xdr:from>
    <xdr:to>
      <xdr:col>77</xdr:col>
      <xdr:colOff>44450</xdr:colOff>
      <xdr:row>43</xdr:row>
      <xdr:rowOff>14817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5290800" y="737108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57573</xdr:rowOff>
    </xdr:from>
    <xdr:to>
      <xdr:col>77</xdr:col>
      <xdr:colOff>95250</xdr:colOff>
      <xdr:row>41</xdr:row>
      <xdr:rowOff>159173</xdr:rowOff>
    </xdr:to>
    <xdr:sp macro="" textlink="">
      <xdr:nvSpPr>
        <xdr:cNvPr id="374" name="フローチャート: 判断 373">
          <a:extLst>
            <a:ext uri="{FF2B5EF4-FFF2-40B4-BE49-F238E27FC236}">
              <a16:creationId xmlns:a16="http://schemas.microsoft.com/office/drawing/2014/main" id="{00000000-0008-0000-0300-000076010000}"/>
            </a:ext>
          </a:extLst>
        </xdr:cNvPr>
        <xdr:cNvSpPr/>
      </xdr:nvSpPr>
      <xdr:spPr>
        <a:xfrm>
          <a:off x="16129000" y="7087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169350</xdr:rowOff>
    </xdr:from>
    <xdr:ext cx="736600" cy="259045"/>
    <xdr:sp macro="" textlink="">
      <xdr:nvSpPr>
        <xdr:cNvPr id="375" name="テキスト ボックス 374">
          <a:extLst>
            <a:ext uri="{FF2B5EF4-FFF2-40B4-BE49-F238E27FC236}">
              <a16:creationId xmlns:a16="http://schemas.microsoft.com/office/drawing/2014/main" id="{00000000-0008-0000-0300-000077010000}"/>
            </a:ext>
          </a:extLst>
        </xdr:cNvPr>
        <xdr:cNvSpPr txBox="1"/>
      </xdr:nvSpPr>
      <xdr:spPr>
        <a:xfrm>
          <a:off x="15798800" y="6855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42</xdr:row>
      <xdr:rowOff>170180</xdr:rowOff>
    </xdr:from>
    <xdr:to>
      <xdr:col>72</xdr:col>
      <xdr:colOff>203200</xdr:colOff>
      <xdr:row>43</xdr:row>
      <xdr:rowOff>6773</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4401800" y="737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17356</xdr:rowOff>
    </xdr:from>
    <xdr:to>
      <xdr:col>73</xdr:col>
      <xdr:colOff>44450</xdr:colOff>
      <xdr:row>41</xdr:row>
      <xdr:rowOff>118956</xdr:rowOff>
    </xdr:to>
    <xdr:sp macro="" textlink="">
      <xdr:nvSpPr>
        <xdr:cNvPr id="377" name="フローチャート: 判断 376">
          <a:extLst>
            <a:ext uri="{FF2B5EF4-FFF2-40B4-BE49-F238E27FC236}">
              <a16:creationId xmlns:a16="http://schemas.microsoft.com/office/drawing/2014/main" id="{00000000-0008-0000-0300-000079010000}"/>
            </a:ext>
          </a:extLst>
        </xdr:cNvPr>
        <xdr:cNvSpPr/>
      </xdr:nvSpPr>
      <xdr:spPr>
        <a:xfrm>
          <a:off x="152400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129133</xdr:rowOff>
    </xdr:from>
    <xdr:ext cx="762000" cy="259045"/>
    <xdr:sp macro="" textlink="">
      <xdr:nvSpPr>
        <xdr:cNvPr id="378" name="テキスト ボックス 377">
          <a:extLst>
            <a:ext uri="{FF2B5EF4-FFF2-40B4-BE49-F238E27FC236}">
              <a16:creationId xmlns:a16="http://schemas.microsoft.com/office/drawing/2014/main" id="{00000000-0008-0000-0300-00007A010000}"/>
            </a:ext>
          </a:extLst>
        </xdr:cNvPr>
        <xdr:cNvSpPr txBox="1"/>
      </xdr:nvSpPr>
      <xdr:spPr>
        <a:xfrm>
          <a:off x="14909800" y="6815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170180</xdr:rowOff>
    </xdr:from>
    <xdr:to>
      <xdr:col>68</xdr:col>
      <xdr:colOff>152400</xdr:colOff>
      <xdr:row>43</xdr:row>
      <xdr:rowOff>6773</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3512800" y="737108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62247</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4020800" y="6920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22860</xdr:rowOff>
    </xdr:from>
    <xdr:to>
      <xdr:col>64</xdr:col>
      <xdr:colOff>152400</xdr:colOff>
      <xdr:row>42</xdr:row>
      <xdr:rowOff>124460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3462000" y="7223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134637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3131800" y="6992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151554</xdr:rowOff>
    </xdr:from>
    <xdr:to>
      <xdr:col>81</xdr:col>
      <xdr:colOff>95250</xdr:colOff>
      <xdr:row>43</xdr:row>
      <xdr:rowOff>81704</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967200" y="735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123631</xdr:rowOff>
    </xdr:from>
    <xdr:ext cx="762000" cy="259045"/>
    <xdr:sp macro="" textlink="">
      <xdr:nvSpPr>
        <xdr:cNvPr id="390" name="公債費負担の状況該当値テキスト">
          <a:extLst>
            <a:ext uri="{FF2B5EF4-FFF2-40B4-BE49-F238E27FC236}">
              <a16:creationId xmlns:a16="http://schemas.microsoft.com/office/drawing/2014/main" id="{00000000-0008-0000-0300-000086010000}"/>
            </a:ext>
          </a:extLst>
        </xdr:cNvPr>
        <xdr:cNvSpPr txBox="1"/>
      </xdr:nvSpPr>
      <xdr:spPr>
        <a:xfrm>
          <a:off x="17106900" y="7324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135467</xdr:rowOff>
    </xdr:from>
    <xdr:to>
      <xdr:col>77</xdr:col>
      <xdr:colOff>95250</xdr:colOff>
      <xdr:row>43</xdr:row>
      <xdr:rowOff>65617</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50394</xdr:rowOff>
    </xdr:from>
    <xdr:ext cx="7366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119380</xdr:rowOff>
    </xdr:from>
    <xdr:to>
      <xdr:col>73</xdr:col>
      <xdr:colOff>44450</xdr:colOff>
      <xdr:row>43</xdr:row>
      <xdr:rowOff>49530</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5240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34307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909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42</xdr:row>
      <xdr:rowOff>127423</xdr:rowOff>
    </xdr:from>
    <xdr:to>
      <xdr:col>68</xdr:col>
      <xdr:colOff>203200</xdr:colOff>
      <xdr:row>43</xdr:row>
      <xdr:rowOff>57573</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4351000" y="7328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42350</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020800" y="741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119380</xdr:rowOff>
    </xdr:from>
    <xdr:to>
      <xdr:col>64</xdr:col>
      <xdr:colOff>152400</xdr:colOff>
      <xdr:row>43</xdr:row>
      <xdr:rowOff>49530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3462000" y="732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34307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131800" y="740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9" name="正方形/長方形 398">
          <a:extLst>
            <a:ext uri="{FF2B5EF4-FFF2-40B4-BE49-F238E27FC236}">
              <a16:creationId xmlns:a16="http://schemas.microsoft.com/office/drawing/2014/main" id="{00000000-0008-0000-0300-00008F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年度から比率なしと算定されている。将来負担額に対する充当可能財源等の一つである充当可能基金がある程度あることが要因と考えられる。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将来負担額の多くを占める地方債現在高は今後減少し続け、将来負担額全体も減少する見込であるが、充当可能基金が減少すれば、再び比率が出る可能性もある。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109432</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70667"/>
          <a:ext cx="0" cy="133921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81509</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681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109432</xdr:rowOff>
    </xdr:from>
    <xdr:to>
      <xdr:col>81</xdr:col>
      <xdr:colOff>133350</xdr:colOff>
      <xdr:row>21</xdr:row>
      <xdr:rowOff>109432</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3709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91017</xdr:rowOff>
    </xdr:from>
    <xdr:to>
      <xdr:col>73</xdr:col>
      <xdr:colOff>44450</xdr:colOff>
      <xdr:row>14</xdr:row>
      <xdr:rowOff>21167</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31344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91017</xdr:rowOff>
    </xdr:from>
    <xdr:to>
      <xdr:col>68</xdr:col>
      <xdr:colOff>203200</xdr:colOff>
      <xdr:row>14</xdr:row>
      <xdr:rowOff>21167</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31344</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91017</xdr:rowOff>
    </xdr:from>
    <xdr:to>
      <xdr:col>64</xdr:col>
      <xdr:colOff>152400</xdr:colOff>
      <xdr:row>14</xdr:row>
      <xdr:rowOff>21167</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31344</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2,867
2,865
34.69
4,228,134
4,121,298
106,836
1,851,359
3,314,491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類似団体平均を毎年上回っている状況である。当町は支所・分室・診療所に職員を配置している。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これまでの取組として、特別職の給料の</a:t>
          </a:r>
          <a:r>
            <a:rPr lang="en-US" altLang="ja-JP" sz="1100" b="0" i="0" baseline="0">
              <a:solidFill>
                <a:schemeClr val="dk1"/>
              </a:solidFill>
              <a:effectLst/>
              <a:latin typeface="+mn-lt"/>
              <a:ea typeface="+mn-ea"/>
              <a:cs typeface="+mn-cs"/>
            </a:rPr>
            <a:t>5</a:t>
          </a:r>
          <a:r>
            <a:rPr lang="ja-JP" altLang="ja-JP" sz="1100" b="0" i="0" baseline="0">
              <a:solidFill>
                <a:schemeClr val="dk1"/>
              </a:solidFill>
              <a:effectLst/>
              <a:latin typeface="+mn-lt"/>
              <a:ea typeface="+mn-ea"/>
              <a:cs typeface="+mn-cs"/>
            </a:rPr>
            <a:t>％削減や管理職手当の定額支給を続けており、また平成</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年度に議員定数を</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人削減、平成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年度にさらに</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人削減した。住民サービスに支障が出ないよう、無理のない範囲で削減に努める。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136144</xdr:rowOff>
    </xdr:from>
    <xdr:to>
      <xdr:col>24</xdr:col>
      <xdr:colOff>25400</xdr:colOff>
      <xdr:row>41</xdr:row>
      <xdr:rowOff>1270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622544"/>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51071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366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136144</xdr:rowOff>
    </xdr:from>
    <xdr:to>
      <xdr:col>24</xdr:col>
      <xdr:colOff>114300</xdr:colOff>
      <xdr:row>32</xdr:row>
      <xdr:rowOff>136144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622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124714</xdr:rowOff>
    </xdr:from>
    <xdr:to>
      <xdr:col>24</xdr:col>
      <xdr:colOff>25400</xdr:colOff>
      <xdr:row>35</xdr:row>
      <xdr:rowOff>129286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12546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133875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57917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117348</xdr:rowOff>
    </xdr:from>
    <xdr:to>
      <xdr:col>24</xdr:col>
      <xdr:colOff>76200</xdr:colOff>
      <xdr:row>35</xdr:row>
      <xdr:rowOff>47498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5946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110998</xdr:rowOff>
    </xdr:from>
    <xdr:to>
      <xdr:col>19</xdr:col>
      <xdr:colOff>187325</xdr:colOff>
      <xdr:row>35</xdr:row>
      <xdr:rowOff>124714</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1174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103632</xdr:rowOff>
    </xdr:from>
    <xdr:to>
      <xdr:col>20</xdr:col>
      <xdr:colOff>38100</xdr:colOff>
      <xdr:row>35</xdr:row>
      <xdr:rowOff>33782</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43959</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701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110998</xdr:rowOff>
    </xdr:from>
    <xdr:to>
      <xdr:col>15</xdr:col>
      <xdr:colOff>98425</xdr:colOff>
      <xdr:row>35</xdr:row>
      <xdr:rowOff>138430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117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48768</xdr:rowOff>
    </xdr:from>
    <xdr:to>
      <xdr:col>15</xdr:col>
      <xdr:colOff>149225</xdr:colOff>
      <xdr:row>34</xdr:row>
      <xdr:rowOff>150368</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5878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160545</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5646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138430</xdr:rowOff>
    </xdr:from>
    <xdr:to>
      <xdr:col>11</xdr:col>
      <xdr:colOff>9525</xdr:colOff>
      <xdr:row>36</xdr:row>
      <xdr:rowOff>3556</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39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103632</xdr:rowOff>
    </xdr:from>
    <xdr:to>
      <xdr:col>11</xdr:col>
      <xdr:colOff>60325</xdr:colOff>
      <xdr:row>35</xdr:row>
      <xdr:rowOff>33782</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5932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43959</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701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44196</xdr:rowOff>
    </xdr:from>
    <xdr:to>
      <xdr:col>6</xdr:col>
      <xdr:colOff>171450</xdr:colOff>
      <xdr:row>34</xdr:row>
      <xdr:rowOff>145796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5873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155973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642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78486</xdr:rowOff>
    </xdr:from>
    <xdr:to>
      <xdr:col>24</xdr:col>
      <xdr:colOff>76200</xdr:colOff>
      <xdr:row>36</xdr:row>
      <xdr:rowOff>8636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50563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051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73914</xdr:rowOff>
    </xdr:from>
    <xdr:to>
      <xdr:col>20</xdr:col>
      <xdr:colOff>38100</xdr:colOff>
      <xdr:row>36</xdr:row>
      <xdr:rowOff>4064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160291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161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60198</xdr:rowOff>
    </xdr:from>
    <xdr:to>
      <xdr:col>15</xdr:col>
      <xdr:colOff>149225</xdr:colOff>
      <xdr:row>35</xdr:row>
      <xdr:rowOff>161798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06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146575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147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87630</xdr:rowOff>
    </xdr:from>
    <xdr:to>
      <xdr:col>11</xdr:col>
      <xdr:colOff>60325</xdr:colOff>
      <xdr:row>36</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17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124206</xdr:rowOff>
    </xdr:from>
    <xdr:to>
      <xdr:col>6</xdr:col>
      <xdr:colOff>171450</xdr:colOff>
      <xdr:row>36</xdr:row>
      <xdr:rowOff>54356</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39133</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類似団体と同程度で年々推移している状況である。特に電算関係や祝島し尿処理場の管理、上関町斎苑の管理等に費用を要している。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経常的なものについては、前年度より増加しないよう、削減に努めているが、施設の老朽化等により、増加する可能性もある。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149860</xdr:rowOff>
    </xdr:from>
    <xdr:to>
      <xdr:col>82</xdr:col>
      <xdr:colOff>107950</xdr:colOff>
      <xdr:row>21</xdr:row>
      <xdr:rowOff>161290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55016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133367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73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161290</xdr:rowOff>
    </xdr:from>
    <xdr:to>
      <xdr:col>82</xdr:col>
      <xdr:colOff>196850</xdr:colOff>
      <xdr:row>21</xdr:row>
      <xdr:rowOff>161290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761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13</xdr:row>
      <xdr:rowOff>64787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293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149860</xdr:rowOff>
    </xdr:from>
    <xdr:to>
      <xdr:col>82</xdr:col>
      <xdr:colOff>196850</xdr:colOff>
      <xdr:row>14</xdr:row>
      <xdr:rowOff>149860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550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37846</xdr:rowOff>
    </xdr:from>
    <xdr:to>
      <xdr:col>82</xdr:col>
      <xdr:colOff>107950</xdr:colOff>
      <xdr:row>17</xdr:row>
      <xdr:rowOff>46990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29524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167149</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91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23622</xdr:rowOff>
    </xdr:from>
    <xdr:to>
      <xdr:col>82</xdr:col>
      <xdr:colOff>158750</xdr:colOff>
      <xdr:row>17</xdr:row>
      <xdr:rowOff>125222</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37846</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4782800" y="291592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14478</xdr:rowOff>
    </xdr:from>
    <xdr:to>
      <xdr:col>78</xdr:col>
      <xdr:colOff>120650</xdr:colOff>
      <xdr:row>17</xdr:row>
      <xdr:rowOff>116078</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100855</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3015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1270</xdr:rowOff>
    </xdr:from>
    <xdr:to>
      <xdr:col>73</xdr:col>
      <xdr:colOff>180975</xdr:colOff>
      <xdr:row>17</xdr:row>
      <xdr:rowOff>10414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3893800" y="291592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41419</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95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159004</xdr:rowOff>
    </xdr:from>
    <xdr:to>
      <xdr:col>69</xdr:col>
      <xdr:colOff>92075</xdr:colOff>
      <xdr:row>17</xdr:row>
      <xdr:rowOff>10414</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022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135636</xdr:rowOff>
    </xdr:from>
    <xdr:to>
      <xdr:col>69</xdr:col>
      <xdr:colOff>142875</xdr:colOff>
      <xdr:row>17</xdr:row>
      <xdr:rowOff>65786</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878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50563</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965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94488</xdr:rowOff>
    </xdr:from>
    <xdr:to>
      <xdr:col>65</xdr:col>
      <xdr:colOff>53975</xdr:colOff>
      <xdr:row>17</xdr:row>
      <xdr:rowOff>24638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8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34815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606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12717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275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158496</xdr:rowOff>
    </xdr:from>
    <xdr:to>
      <xdr:col>78</xdr:col>
      <xdr:colOff>120650</xdr:colOff>
      <xdr:row>17</xdr:row>
      <xdr:rowOff>88646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2901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98823</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2670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121920</xdr:rowOff>
    </xdr:from>
    <xdr:to>
      <xdr:col>74</xdr:col>
      <xdr:colOff>31750</xdr:colOff>
      <xdr:row>17</xdr:row>
      <xdr:rowOff>52070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62247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2633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131064</xdr:rowOff>
    </xdr:from>
    <xdr:to>
      <xdr:col>69</xdr:col>
      <xdr:colOff>142875</xdr:colOff>
      <xdr:row>17</xdr:row>
      <xdr:rowOff>61214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2874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71391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2643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108204</xdr:rowOff>
    </xdr:from>
    <xdr:to>
      <xdr:col>65</xdr:col>
      <xdr:colOff>53975</xdr:colOff>
      <xdr:row>17</xdr:row>
      <xdr:rowOff>38354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23131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2937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1" name="テキスト ボックス 160">
          <a:extLst>
            <a:ext uri="{FF2B5EF4-FFF2-40B4-BE49-F238E27FC236}">
              <a16:creationId xmlns:a16="http://schemas.microsoft.com/office/drawing/2014/main" id="{00000000-0008-0000-0400-0000A1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類似団体平均を毎年上回っている状況である。当町は全国的に見ても高い高齢化率（平成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月</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日現在</a:t>
          </a:r>
          <a:r>
            <a:rPr lang="en-US" altLang="ja-JP" sz="1100" b="0" i="0" baseline="0">
              <a:solidFill>
                <a:schemeClr val="dk1"/>
              </a:solidFill>
              <a:effectLst/>
              <a:latin typeface="+mn-lt"/>
              <a:ea typeface="+mn-ea"/>
              <a:cs typeface="+mn-cs"/>
            </a:rPr>
            <a:t>55.67%</a:t>
          </a:r>
          <a:r>
            <a:rPr lang="ja-JP" altLang="ja-JP" sz="1100" b="0" i="0" baseline="0">
              <a:solidFill>
                <a:schemeClr val="dk1"/>
              </a:solidFill>
              <a:effectLst/>
              <a:latin typeface="+mn-lt"/>
              <a:ea typeface="+mn-ea"/>
              <a:cs typeface="+mn-cs"/>
            </a:rPr>
            <a:t>）で、老人施設措置費に係る支出が多い。</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また、少子化対策として、保育料の軽減を行っており、多くの一般財源等を充てている。</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少子高齢の町として、高齢者や子どもに対する支援は重要であり、真に住民のためになっているか精査しながら行っていきたいと考えている。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159657</xdr:rowOff>
    </xdr:from>
    <xdr:to>
      <xdr:col>24</xdr:col>
      <xdr:colOff>25400</xdr:colOff>
      <xdr:row>61</xdr:row>
      <xdr:rowOff>86178</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075057"/>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58255</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86178</xdr:rowOff>
    </xdr:from>
    <xdr:to>
      <xdr:col>24</xdr:col>
      <xdr:colOff>114300</xdr:colOff>
      <xdr:row>61</xdr:row>
      <xdr:rowOff>86178</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74584</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818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159657</xdr:rowOff>
    </xdr:from>
    <xdr:to>
      <xdr:col>24</xdr:col>
      <xdr:colOff>114300</xdr:colOff>
      <xdr:row>52</xdr:row>
      <xdr:rowOff>159657</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075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61685</xdr:rowOff>
    </xdr:from>
    <xdr:to>
      <xdr:col>24</xdr:col>
      <xdr:colOff>25400</xdr:colOff>
      <xdr:row>56</xdr:row>
      <xdr:rowOff>78015</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662885"/>
          <a:ext cx="838200" cy="1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51905</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31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35378</xdr:rowOff>
    </xdr:from>
    <xdr:to>
      <xdr:col>24</xdr:col>
      <xdr:colOff>76200</xdr:colOff>
      <xdr:row>55</xdr:row>
      <xdr:rowOff>136978</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29028</xdr:rowOff>
    </xdr:from>
    <xdr:to>
      <xdr:col>19</xdr:col>
      <xdr:colOff>187325</xdr:colOff>
      <xdr:row>56</xdr:row>
      <xdr:rowOff>61685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098800" y="963022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19050</xdr:rowOff>
    </xdr:from>
    <xdr:to>
      <xdr:col>20</xdr:col>
      <xdr:colOff>38100</xdr:colOff>
      <xdr:row>55</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21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29028</xdr:rowOff>
    </xdr:from>
    <xdr:to>
      <xdr:col>15</xdr:col>
      <xdr:colOff>98425</xdr:colOff>
      <xdr:row>56</xdr:row>
      <xdr:rowOff>29028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2209800" y="963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29028</xdr:rowOff>
    </xdr:from>
    <xdr:to>
      <xdr:col>11</xdr:col>
      <xdr:colOff>9525</xdr:colOff>
      <xdr:row>56</xdr:row>
      <xdr:rowOff>29028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96302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2722</xdr:rowOff>
    </xdr:from>
    <xdr:to>
      <xdr:col>11</xdr:col>
      <xdr:colOff>60325</xdr:colOff>
      <xdr:row>55</xdr:row>
      <xdr:rowOff>104322</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432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114499</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201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141515</xdr:rowOff>
    </xdr:from>
    <xdr:to>
      <xdr:col>6</xdr:col>
      <xdr:colOff>171450</xdr:colOff>
      <xdr:row>55</xdr:row>
      <xdr:rowOff>71665</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81842</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27215</xdr:rowOff>
    </xdr:from>
    <xdr:to>
      <xdr:col>24</xdr:col>
      <xdr:colOff>76200</xdr:colOff>
      <xdr:row>56</xdr:row>
      <xdr:rowOff>128815</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170742</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xdr:rowOff>
    </xdr:from>
    <xdr:to>
      <xdr:col>20</xdr:col>
      <xdr:colOff>38100</xdr:colOff>
      <xdr:row>56</xdr:row>
      <xdr:rowOff>112485</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97262</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698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149678</xdr:rowOff>
    </xdr:from>
    <xdr:to>
      <xdr:col>15</xdr:col>
      <xdr:colOff>149225</xdr:colOff>
      <xdr:row>56</xdr:row>
      <xdr:rowOff>79828</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64605</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149678</xdr:rowOff>
    </xdr:from>
    <xdr:to>
      <xdr:col>11</xdr:col>
      <xdr:colOff>60325</xdr:colOff>
      <xdr:row>56</xdr:row>
      <xdr:rowOff>79828</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64605</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149678</xdr:rowOff>
    </xdr:from>
    <xdr:to>
      <xdr:col>6</xdr:col>
      <xdr:colOff>171450</xdr:colOff>
      <xdr:row>56</xdr:row>
      <xdr:rowOff>79828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64605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主に繰出金であるが、類似団体平均を毎年上回っている状況である。高齢化により、国民健康保険事業会計、後期高齢者医療事業会計、介護保険事業会計への繰出金が多い。また、簡易水道事業において、資本費が全国平均よりかなり高く、高料金対策の繰出金が多いことも要因と考えられ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8" name="その他グラフ枠">
          <a:extLst>
            <a:ext uri="{FF2B5EF4-FFF2-40B4-BE49-F238E27FC236}">
              <a16:creationId xmlns:a16="http://schemas.microsoft.com/office/drawing/2014/main" id="{00000000-0008-0000-0400-0000EE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142240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flipV="1">
          <a:off x="16510000" y="908812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114317</xdr:rowOff>
    </xdr:from>
    <xdr:ext cx="762000" cy="259045"/>
    <xdr:sp macro="" textlink="">
      <xdr:nvSpPr>
        <xdr:cNvPr id="240" name="その他最小値テキスト">
          <a:extLst>
            <a:ext uri="{FF2B5EF4-FFF2-40B4-BE49-F238E27FC236}">
              <a16:creationId xmlns:a16="http://schemas.microsoft.com/office/drawing/2014/main" id="{00000000-0008-0000-0400-0000F0000000}"/>
            </a:ext>
          </a:extLst>
        </xdr:cNvPr>
        <xdr:cNvSpPr txBox="1"/>
      </xdr:nvSpPr>
      <xdr:spPr>
        <a:xfrm>
          <a:off x="16598900" y="1040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142240</xdr:rowOff>
    </xdr:from>
    <xdr:to>
      <xdr:col>82</xdr:col>
      <xdr:colOff>196850</xdr:colOff>
      <xdr:row>60</xdr:row>
      <xdr:rowOff>142240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104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2" name="その他最大値テキスト">
          <a:extLst>
            <a:ext uri="{FF2B5EF4-FFF2-40B4-BE49-F238E27FC236}">
              <a16:creationId xmlns:a16="http://schemas.microsoft.com/office/drawing/2014/main" id="{00000000-0008-0000-0400-0000F2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100330</xdr:rowOff>
    </xdr:from>
    <xdr:to>
      <xdr:col>82</xdr:col>
      <xdr:colOff>107950</xdr:colOff>
      <xdr:row>59</xdr:row>
      <xdr:rowOff>161290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5671800" y="1021588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111777</xdr:rowOff>
    </xdr:from>
    <xdr:ext cx="762000" cy="259045"/>
    <xdr:sp macro="" textlink="">
      <xdr:nvSpPr>
        <xdr:cNvPr id="245" name="その他平均値テキスト">
          <a:extLst>
            <a:ext uri="{FF2B5EF4-FFF2-40B4-BE49-F238E27FC236}">
              <a16:creationId xmlns:a16="http://schemas.microsoft.com/office/drawing/2014/main" id="{00000000-0008-0000-0400-0000F5000000}"/>
            </a:ext>
          </a:extLst>
        </xdr:cNvPr>
        <xdr:cNvSpPr txBox="1"/>
      </xdr:nvSpPr>
      <xdr:spPr>
        <a:xfrm>
          <a:off x="16598900" y="9712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95250</xdr:rowOff>
    </xdr:from>
    <xdr:to>
      <xdr:col>82</xdr:col>
      <xdr:colOff>158750</xdr:colOff>
      <xdr:row>58</xdr:row>
      <xdr:rowOff>25400</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64592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62230</xdr:rowOff>
    </xdr:from>
    <xdr:to>
      <xdr:col>78</xdr:col>
      <xdr:colOff>69850</xdr:colOff>
      <xdr:row>59</xdr:row>
      <xdr:rowOff>100330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4782800" y="10177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80010</xdr:rowOff>
    </xdr:from>
    <xdr:to>
      <xdr:col>78</xdr:col>
      <xdr:colOff>120650</xdr:colOff>
      <xdr:row>58</xdr:row>
      <xdr:rowOff>10160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5621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20337</xdr:rowOff>
    </xdr:from>
    <xdr:ext cx="736600" cy="259045"/>
    <xdr:sp macro="" textlink="">
      <xdr:nvSpPr>
        <xdr:cNvPr id="249" name="テキスト ボックス 248">
          <a:extLst>
            <a:ext uri="{FF2B5EF4-FFF2-40B4-BE49-F238E27FC236}">
              <a16:creationId xmlns:a16="http://schemas.microsoft.com/office/drawing/2014/main" id="{00000000-0008-0000-0400-0000F9000000}"/>
            </a:ext>
          </a:extLst>
        </xdr:cNvPr>
        <xdr:cNvSpPr txBox="1"/>
      </xdr:nvSpPr>
      <xdr:spPr>
        <a:xfrm>
          <a:off x="15290800" y="962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62230</xdr:rowOff>
    </xdr:from>
    <xdr:to>
      <xdr:col>73</xdr:col>
      <xdr:colOff>180975</xdr:colOff>
      <xdr:row>60</xdr:row>
      <xdr:rowOff>20320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flipV="1">
          <a:off x="13893800" y="1017778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57150</xdr:rowOff>
    </xdr:from>
    <xdr:to>
      <xdr:col>74</xdr:col>
      <xdr:colOff>31750</xdr:colOff>
      <xdr:row>57</xdr:row>
      <xdr:rowOff>158750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4732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168927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4401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115570</xdr:rowOff>
    </xdr:from>
    <xdr:to>
      <xdr:col>69</xdr:col>
      <xdr:colOff>92075</xdr:colOff>
      <xdr:row>60</xdr:row>
      <xdr:rowOff>20320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004800" y="102311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118110</xdr:rowOff>
    </xdr:from>
    <xdr:to>
      <xdr:col>69</xdr:col>
      <xdr:colOff>142875</xdr:colOff>
      <xdr:row>58</xdr:row>
      <xdr:rowOff>48260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3843000" y="9890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58437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3512800" y="965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72390</xdr:rowOff>
    </xdr:from>
    <xdr:to>
      <xdr:col>65</xdr:col>
      <xdr:colOff>53975</xdr:colOff>
      <xdr:row>58</xdr:row>
      <xdr:rowOff>2540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2954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12717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2623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110490</xdr:rowOff>
    </xdr:from>
    <xdr:to>
      <xdr:col>82</xdr:col>
      <xdr:colOff>158750</xdr:colOff>
      <xdr:row>60</xdr:row>
      <xdr:rowOff>40640</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6459200" y="1022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82567</xdr:rowOff>
    </xdr:from>
    <xdr:ext cx="762000" cy="259045"/>
    <xdr:sp macro="" textlink="">
      <xdr:nvSpPr>
        <xdr:cNvPr id="264" name="その他該当値テキスト">
          <a:extLst>
            <a:ext uri="{FF2B5EF4-FFF2-40B4-BE49-F238E27FC236}">
              <a16:creationId xmlns:a16="http://schemas.microsoft.com/office/drawing/2014/main" id="{00000000-0008-0000-0400-000008010000}"/>
            </a:ext>
          </a:extLst>
        </xdr:cNvPr>
        <xdr:cNvSpPr txBox="1"/>
      </xdr:nvSpPr>
      <xdr:spPr>
        <a:xfrm>
          <a:off x="16598900" y="1019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49530</xdr:rowOff>
    </xdr:from>
    <xdr:to>
      <xdr:col>78</xdr:col>
      <xdr:colOff>120650</xdr:colOff>
      <xdr:row>59</xdr:row>
      <xdr:rowOff>151130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5621000" y="1016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135907</xdr:rowOff>
    </xdr:from>
    <xdr:ext cx="7366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290800" y="1025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11430</xdr:rowOff>
    </xdr:from>
    <xdr:to>
      <xdr:col>74</xdr:col>
      <xdr:colOff>31750</xdr:colOff>
      <xdr:row>59</xdr:row>
      <xdr:rowOff>113030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4732000" y="101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97807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4401800" y="1021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140970</xdr:rowOff>
    </xdr:from>
    <xdr:to>
      <xdr:col>69</xdr:col>
      <xdr:colOff>142875</xdr:colOff>
      <xdr:row>60</xdr:row>
      <xdr:rowOff>71120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3843000" y="1025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55897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512800" y="1034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64770</xdr:rowOff>
    </xdr:from>
    <xdr:to>
      <xdr:col>65</xdr:col>
      <xdr:colOff>53975</xdr:colOff>
      <xdr:row>59</xdr:row>
      <xdr:rowOff>166370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2954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151147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2623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毎年下回っている状況であるが、高齢化により、特に社会福祉法人に対する補助に費用を要している。過疎に悩む町として、住民の生活支援を今後拡大していきたいと考えているが、真に住民のためになっているか精査しながら行っていくことが必要であ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49276</xdr:rowOff>
    </xdr:from>
    <xdr:to>
      <xdr:col>82</xdr:col>
      <xdr:colOff>107950</xdr:colOff>
      <xdr:row>41</xdr:row>
      <xdr:rowOff>124714</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878576"/>
          <a:ext cx="0" cy="12755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96791</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7126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124714</xdr:rowOff>
    </xdr:from>
    <xdr:to>
      <xdr:col>82</xdr:col>
      <xdr:colOff>196850</xdr:colOff>
      <xdr:row>41</xdr:row>
      <xdr:rowOff>124714</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7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135653</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622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49276</xdr:rowOff>
    </xdr:from>
    <xdr:to>
      <xdr:col>82</xdr:col>
      <xdr:colOff>196850</xdr:colOff>
      <xdr:row>34</xdr:row>
      <xdr:rowOff>49276</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878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129286</xdr:rowOff>
    </xdr:from>
    <xdr:to>
      <xdr:col>82</xdr:col>
      <xdr:colOff>107950</xdr:colOff>
      <xdr:row>35</xdr:row>
      <xdr:rowOff>129286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61300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89425</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261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117348</xdr:rowOff>
    </xdr:from>
    <xdr:to>
      <xdr:col>82</xdr:col>
      <xdr:colOff>158750</xdr:colOff>
      <xdr:row>37</xdr:row>
      <xdr:rowOff>47498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92710</xdr:rowOff>
    </xdr:from>
    <xdr:to>
      <xdr:col>78</xdr:col>
      <xdr:colOff>69850</xdr:colOff>
      <xdr:row>35</xdr:row>
      <xdr:rowOff>129286</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4782800" y="60934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80772</xdr:rowOff>
    </xdr:from>
    <xdr:to>
      <xdr:col>78</xdr:col>
      <xdr:colOff>120650</xdr:colOff>
      <xdr:row>37</xdr:row>
      <xdr:rowOff>10922</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167149</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339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92710</xdr:rowOff>
    </xdr:from>
    <xdr:to>
      <xdr:col>73</xdr:col>
      <xdr:colOff>180975</xdr:colOff>
      <xdr:row>35</xdr:row>
      <xdr:rowOff>97282</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3893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92710</xdr:rowOff>
    </xdr:from>
    <xdr:to>
      <xdr:col>69</xdr:col>
      <xdr:colOff>92075</xdr:colOff>
      <xdr:row>35</xdr:row>
      <xdr:rowOff>97282</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60934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89916</xdr:rowOff>
    </xdr:from>
    <xdr:to>
      <xdr:col>69</xdr:col>
      <xdr:colOff>142875</xdr:colOff>
      <xdr:row>37</xdr:row>
      <xdr:rowOff>20066</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4843</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57912</xdr:rowOff>
    </xdr:from>
    <xdr:to>
      <xdr:col>65</xdr:col>
      <xdr:colOff>53975</xdr:colOff>
      <xdr:row>36</xdr:row>
      <xdr:rowOff>159512</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144289</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78486</xdr:rowOff>
    </xdr:from>
    <xdr:to>
      <xdr:col>82</xdr:col>
      <xdr:colOff>158750</xdr:colOff>
      <xdr:row>36</xdr:row>
      <xdr:rowOff>8636</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95013</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92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78486</xdr:rowOff>
    </xdr:from>
    <xdr:to>
      <xdr:col>78</xdr:col>
      <xdr:colOff>120650</xdr:colOff>
      <xdr:row>36</xdr:row>
      <xdr:rowOff>8636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18813</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41910</xdr:rowOff>
    </xdr:from>
    <xdr:to>
      <xdr:col>74</xdr:col>
      <xdr:colOff>31750</xdr:colOff>
      <xdr:row>35</xdr:row>
      <xdr:rowOff>143510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153687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46482</xdr:rowOff>
    </xdr:from>
    <xdr:to>
      <xdr:col>69</xdr:col>
      <xdr:colOff>142875</xdr:colOff>
      <xdr:row>35</xdr:row>
      <xdr:rowOff>148082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33</xdr:row>
      <xdr:rowOff>158259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816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41910</xdr:rowOff>
    </xdr:from>
    <xdr:to>
      <xdr:col>65</xdr:col>
      <xdr:colOff>53975</xdr:colOff>
      <xdr:row>35</xdr:row>
      <xdr:rowOff>143510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33</xdr:row>
      <xdr:rowOff>153687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類似団体平均を毎年上回っている状況である。当町における地方債の発行は、過疎債がほとんどである。過疎債は、普通交付税措置が高いため、償還に要する一般財源をある程度確保できる一方、償還期間が短いため、元利償還額が大きくなってしまう。</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公債費のピークは平成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年度で、徐々に減少して</a:t>
          </a:r>
          <a:r>
            <a:rPr lang="ja-JP" altLang="en-US" sz="1100" b="0" i="0" baseline="0">
              <a:solidFill>
                <a:schemeClr val="dk1"/>
              </a:solidFill>
              <a:effectLst/>
              <a:latin typeface="+mn-lt"/>
              <a:ea typeface="+mn-ea"/>
              <a:cs typeface="+mn-cs"/>
            </a:rPr>
            <a:t>い</a:t>
          </a:r>
          <a:r>
            <a:rPr lang="ja-JP" altLang="ja-JP" sz="1100" b="0" i="0" baseline="0">
              <a:solidFill>
                <a:schemeClr val="dk1"/>
              </a:solidFill>
              <a:effectLst/>
              <a:latin typeface="+mn-lt"/>
              <a:ea typeface="+mn-ea"/>
              <a:cs typeface="+mn-cs"/>
            </a:rPr>
            <a:t>る。新規借入の抑制等により、公債費負担を抑えていく。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6" name="公債費グラフ枠">
          <a:extLst>
            <a:ext uri="{FF2B5EF4-FFF2-40B4-BE49-F238E27FC236}">
              <a16:creationId xmlns:a16="http://schemas.microsoft.com/office/drawing/2014/main" id="{00000000-0008-0000-0400-000064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85089</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flipV="1">
          <a:off x="4826000" y="12513310"/>
          <a:ext cx="0" cy="1459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57166</xdr:rowOff>
    </xdr:from>
    <xdr:ext cx="762000" cy="259045"/>
    <xdr:sp macro="" textlink="">
      <xdr:nvSpPr>
        <xdr:cNvPr id="358" name="公債費最小値テキスト">
          <a:extLst>
            <a:ext uri="{FF2B5EF4-FFF2-40B4-BE49-F238E27FC236}">
              <a16:creationId xmlns:a16="http://schemas.microsoft.com/office/drawing/2014/main" id="{00000000-0008-0000-0400-000066010000}"/>
            </a:ext>
          </a:extLst>
        </xdr:cNvPr>
        <xdr:cNvSpPr txBox="1"/>
      </xdr:nvSpPr>
      <xdr:spPr>
        <a:xfrm>
          <a:off x="4914900" y="1394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85089</xdr:rowOff>
    </xdr:from>
    <xdr:to>
      <xdr:col>24</xdr:col>
      <xdr:colOff>114300</xdr:colOff>
      <xdr:row>81</xdr:row>
      <xdr:rowOff>85089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4737100" y="13972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0" name="公債費最大値テキスト">
          <a:extLst>
            <a:ext uri="{FF2B5EF4-FFF2-40B4-BE49-F238E27FC236}">
              <a16:creationId xmlns:a16="http://schemas.microsoft.com/office/drawing/2014/main" id="{00000000-0008-0000-0400-000068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50800</xdr:rowOff>
    </xdr:from>
    <xdr:to>
      <xdr:col>24</xdr:col>
      <xdr:colOff>25400</xdr:colOff>
      <xdr:row>78</xdr:row>
      <xdr:rowOff>54611</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3987800" y="13423900"/>
          <a:ext cx="8382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16527</xdr:rowOff>
    </xdr:from>
    <xdr:ext cx="762000" cy="259045"/>
    <xdr:sp macro="" textlink="">
      <xdr:nvSpPr>
        <xdr:cNvPr id="363" name="公債費平均値テキスト">
          <a:extLst>
            <a:ext uri="{FF2B5EF4-FFF2-40B4-BE49-F238E27FC236}">
              <a16:creationId xmlns:a16="http://schemas.microsoft.com/office/drawing/2014/main" id="{00000000-0008-0000-0400-00006B010000}"/>
            </a:ext>
          </a:extLst>
        </xdr:cNvPr>
        <xdr:cNvSpPr txBox="1"/>
      </xdr:nvSpPr>
      <xdr:spPr>
        <a:xfrm>
          <a:off x="4914900" y="13046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0</xdr:rowOff>
    </xdr:from>
    <xdr:to>
      <xdr:col>24</xdr:col>
      <xdr:colOff>76200</xdr:colOff>
      <xdr:row>77</xdr:row>
      <xdr:rowOff>101600</xdr:rowOff>
    </xdr:to>
    <xdr:sp macro="" textlink="">
      <xdr:nvSpPr>
        <xdr:cNvPr id="364" name="フローチャート: 判断 363">
          <a:extLst>
            <a:ext uri="{FF2B5EF4-FFF2-40B4-BE49-F238E27FC236}">
              <a16:creationId xmlns:a16="http://schemas.microsoft.com/office/drawing/2014/main" id="{00000000-0008-0000-0400-00006C010000}"/>
            </a:ext>
          </a:extLst>
        </xdr:cNvPr>
        <xdr:cNvSpPr/>
      </xdr:nvSpPr>
      <xdr:spPr>
        <a:xfrm>
          <a:off x="47752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50800</xdr:rowOff>
    </xdr:from>
    <xdr:to>
      <xdr:col>19</xdr:col>
      <xdr:colOff>187325</xdr:colOff>
      <xdr:row>78</xdr:row>
      <xdr:rowOff>100330</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098800" y="1342390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125730</xdr:rowOff>
    </xdr:from>
    <xdr:to>
      <xdr:col>20</xdr:col>
      <xdr:colOff>38100</xdr:colOff>
      <xdr:row>77</xdr:row>
      <xdr:rowOff>55880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937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66057</xdr:rowOff>
    </xdr:from>
    <xdr:ext cx="7366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3606800" y="1292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100330</xdr:rowOff>
    </xdr:from>
    <xdr:to>
      <xdr:col>15</xdr:col>
      <xdr:colOff>98425</xdr:colOff>
      <xdr:row>79</xdr:row>
      <xdr:rowOff>1270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2209800" y="1347343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26670</xdr:rowOff>
    </xdr:from>
    <xdr:to>
      <xdr:col>15</xdr:col>
      <xdr:colOff>149225</xdr:colOff>
      <xdr:row>76</xdr:row>
      <xdr:rowOff>128270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048000" y="1305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138447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2717800" y="12825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157480</xdr:rowOff>
    </xdr:from>
    <xdr:to>
      <xdr:col>11</xdr:col>
      <xdr:colOff>9525</xdr:colOff>
      <xdr:row>79</xdr:row>
      <xdr:rowOff>1270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1320800" y="135305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102870</xdr:rowOff>
    </xdr:from>
    <xdr:to>
      <xdr:col>11</xdr:col>
      <xdr:colOff>60325</xdr:colOff>
      <xdr:row>77</xdr:row>
      <xdr:rowOff>33020</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2159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43197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828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102870</xdr:rowOff>
    </xdr:from>
    <xdr:to>
      <xdr:col>6</xdr:col>
      <xdr:colOff>171450</xdr:colOff>
      <xdr:row>77</xdr:row>
      <xdr:rowOff>33020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1270000" y="13133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43197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9398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3811</xdr:rowOff>
    </xdr:from>
    <xdr:to>
      <xdr:col>24</xdr:col>
      <xdr:colOff>76200</xdr:colOff>
      <xdr:row>78</xdr:row>
      <xdr:rowOff>105411</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4775200" y="13376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147338</xdr:rowOff>
    </xdr:from>
    <xdr:ext cx="762000" cy="259045"/>
    <xdr:sp macro="" textlink="">
      <xdr:nvSpPr>
        <xdr:cNvPr id="382" name="公債費該当値テキスト">
          <a:extLst>
            <a:ext uri="{FF2B5EF4-FFF2-40B4-BE49-F238E27FC236}">
              <a16:creationId xmlns:a16="http://schemas.microsoft.com/office/drawing/2014/main" id="{00000000-0008-0000-0400-00007E010000}"/>
            </a:ext>
          </a:extLst>
        </xdr:cNvPr>
        <xdr:cNvSpPr txBox="1"/>
      </xdr:nvSpPr>
      <xdr:spPr>
        <a:xfrm>
          <a:off x="49149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0</xdr:rowOff>
    </xdr:from>
    <xdr:to>
      <xdr:col>20</xdr:col>
      <xdr:colOff>38100</xdr:colOff>
      <xdr:row>78</xdr:row>
      <xdr:rowOff>101600</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3937000" y="1337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86377</xdr:rowOff>
    </xdr:from>
    <xdr:ext cx="7366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606800" y="1345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49530</xdr:rowOff>
    </xdr:from>
    <xdr:to>
      <xdr:col>15</xdr:col>
      <xdr:colOff>149225</xdr:colOff>
      <xdr:row>78</xdr:row>
      <xdr:rowOff>151130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048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135907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2717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121920</xdr:rowOff>
    </xdr:from>
    <xdr:to>
      <xdr:col>11</xdr:col>
      <xdr:colOff>60325</xdr:colOff>
      <xdr:row>79</xdr:row>
      <xdr:rowOff>52070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2159000" y="1349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36847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8288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106680</xdr:rowOff>
    </xdr:from>
    <xdr:to>
      <xdr:col>6</xdr:col>
      <xdr:colOff>171450</xdr:colOff>
      <xdr:row>79</xdr:row>
      <xdr:rowOff>36830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1270000" y="1347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21607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939800" y="1356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公債費以外で見ても、類似団体平均より上回っているが、人口</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人当たりの普通交付税等の収入額が類似団体平均よりかなり少ないことも影響していると考えられる。公債費以外については、特に人件費・扶助費・繰出金の比率が高い。</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9" name="公債費以外グラフ枠">
          <a:extLst>
            <a:ext uri="{FF2B5EF4-FFF2-40B4-BE49-F238E27FC236}">
              <a16:creationId xmlns:a16="http://schemas.microsoft.com/office/drawing/2014/main" id="{00000000-0008-0000-0400-0000A3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27396</xdr:rowOff>
    </xdr:from>
    <xdr:to>
      <xdr:col>82</xdr:col>
      <xdr:colOff>107950</xdr:colOff>
      <xdr:row>81</xdr:row>
      <xdr:rowOff>138430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flipV="1">
          <a:off x="16510000" y="1254324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110507</xdr:rowOff>
    </xdr:from>
    <xdr:ext cx="762000" cy="259045"/>
    <xdr:sp macro="" textlink="">
      <xdr:nvSpPr>
        <xdr:cNvPr id="421" name="公債費以外最小値テキスト">
          <a:extLst>
            <a:ext uri="{FF2B5EF4-FFF2-40B4-BE49-F238E27FC236}">
              <a16:creationId xmlns:a16="http://schemas.microsoft.com/office/drawing/2014/main" id="{00000000-0008-0000-0400-0000A5010000}"/>
            </a:ext>
          </a:extLst>
        </xdr:cNvPr>
        <xdr:cNvSpPr txBox="1"/>
      </xdr:nvSpPr>
      <xdr:spPr>
        <a:xfrm>
          <a:off x="16598900" y="1399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138430</xdr:rowOff>
    </xdr:from>
    <xdr:to>
      <xdr:col>82</xdr:col>
      <xdr:colOff>196850</xdr:colOff>
      <xdr:row>81</xdr:row>
      <xdr:rowOff>138430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402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113773</xdr:rowOff>
    </xdr:from>
    <xdr:ext cx="762000" cy="259045"/>
    <xdr:sp macro="" textlink="">
      <xdr:nvSpPr>
        <xdr:cNvPr id="423" name="公債費以外最大値テキスト">
          <a:extLst>
            <a:ext uri="{FF2B5EF4-FFF2-40B4-BE49-F238E27FC236}">
              <a16:creationId xmlns:a16="http://schemas.microsoft.com/office/drawing/2014/main" id="{00000000-0008-0000-0400-0000A7010000}"/>
            </a:ext>
          </a:extLst>
        </xdr:cNvPr>
        <xdr:cNvSpPr txBox="1"/>
      </xdr:nvSpPr>
      <xdr:spPr>
        <a:xfrm>
          <a:off x="16598900" y="12286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27396</xdr:rowOff>
    </xdr:from>
    <xdr:to>
      <xdr:col>82</xdr:col>
      <xdr:colOff>196850</xdr:colOff>
      <xdr:row>73</xdr:row>
      <xdr:rowOff>27396</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6421100" y="12543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81280</xdr:rowOff>
    </xdr:from>
    <xdr:to>
      <xdr:col>82</xdr:col>
      <xdr:colOff>107950</xdr:colOff>
      <xdr:row>78</xdr:row>
      <xdr:rowOff>120469</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5671800" y="13454380"/>
          <a:ext cx="8382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146611</xdr:rowOff>
    </xdr:from>
    <xdr:ext cx="762000" cy="259045"/>
    <xdr:sp macro="" textlink="">
      <xdr:nvSpPr>
        <xdr:cNvPr id="426" name="公債費以外平均値テキスト">
          <a:extLst>
            <a:ext uri="{FF2B5EF4-FFF2-40B4-BE49-F238E27FC236}">
              <a16:creationId xmlns:a16="http://schemas.microsoft.com/office/drawing/2014/main" id="{00000000-0008-0000-0400-0000AA010000}"/>
            </a:ext>
          </a:extLst>
        </xdr:cNvPr>
        <xdr:cNvSpPr txBox="1"/>
      </xdr:nvSpPr>
      <xdr:spPr>
        <a:xfrm>
          <a:off x="16598900" y="131768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130084</xdr:rowOff>
    </xdr:from>
    <xdr:to>
      <xdr:col>82</xdr:col>
      <xdr:colOff>158750</xdr:colOff>
      <xdr:row>78</xdr:row>
      <xdr:rowOff>60234</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6459200" y="13331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167821</xdr:rowOff>
    </xdr:from>
    <xdr:to>
      <xdr:col>78</xdr:col>
      <xdr:colOff>69850</xdr:colOff>
      <xdr:row>78</xdr:row>
      <xdr:rowOff>81280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4782800" y="1336947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77832</xdr:rowOff>
    </xdr:from>
    <xdr:to>
      <xdr:col>78</xdr:col>
      <xdr:colOff>120650</xdr:colOff>
      <xdr:row>78</xdr:row>
      <xdr:rowOff>7982</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5621000" y="1327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18159</xdr:rowOff>
    </xdr:from>
    <xdr:ext cx="7366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5290800" y="13048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167821</xdr:rowOff>
    </xdr:from>
    <xdr:to>
      <xdr:col>73</xdr:col>
      <xdr:colOff>180975</xdr:colOff>
      <xdr:row>78</xdr:row>
      <xdr:rowOff>81280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3893800" y="13369471"/>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144780</xdr:rowOff>
    </xdr:from>
    <xdr:to>
      <xdr:col>74</xdr:col>
      <xdr:colOff>31750</xdr:colOff>
      <xdr:row>77</xdr:row>
      <xdr:rowOff>74930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4732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85107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4401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55155</xdr:rowOff>
    </xdr:from>
    <xdr:to>
      <xdr:col>69</xdr:col>
      <xdr:colOff>92075</xdr:colOff>
      <xdr:row>78</xdr:row>
      <xdr:rowOff>81280</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004800" y="13428255"/>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61505</xdr:rowOff>
    </xdr:from>
    <xdr:to>
      <xdr:col>69</xdr:col>
      <xdr:colOff>142875</xdr:colOff>
      <xdr:row>77</xdr:row>
      <xdr:rowOff>163105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3843000" y="1326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1832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512800" y="1303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112123</xdr:rowOff>
    </xdr:from>
    <xdr:to>
      <xdr:col>65</xdr:col>
      <xdr:colOff>53975</xdr:colOff>
      <xdr:row>77</xdr:row>
      <xdr:rowOff>42273</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2954000" y="13142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52450</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623800" y="12911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69669</xdr:rowOff>
    </xdr:from>
    <xdr:to>
      <xdr:col>82</xdr:col>
      <xdr:colOff>158750</xdr:colOff>
      <xdr:row>78</xdr:row>
      <xdr:rowOff>171269</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6459200" y="13442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41746</xdr:rowOff>
    </xdr:from>
    <xdr:ext cx="762000" cy="259045"/>
    <xdr:sp macro="" textlink="">
      <xdr:nvSpPr>
        <xdr:cNvPr id="445" name="公債費以外該当値テキスト">
          <a:extLst>
            <a:ext uri="{FF2B5EF4-FFF2-40B4-BE49-F238E27FC236}">
              <a16:creationId xmlns:a16="http://schemas.microsoft.com/office/drawing/2014/main" id="{00000000-0008-0000-0400-0000BD010000}"/>
            </a:ext>
          </a:extLst>
        </xdr:cNvPr>
        <xdr:cNvSpPr txBox="1"/>
      </xdr:nvSpPr>
      <xdr:spPr>
        <a:xfrm>
          <a:off x="16598900" y="13414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30480</xdr:rowOff>
    </xdr:from>
    <xdr:to>
      <xdr:col>78</xdr:col>
      <xdr:colOff>120650</xdr:colOff>
      <xdr:row>78</xdr:row>
      <xdr:rowOff>132080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5621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116857</xdr:rowOff>
    </xdr:from>
    <xdr:ext cx="7366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290800" y="13489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117021</xdr:rowOff>
    </xdr:from>
    <xdr:to>
      <xdr:col>74</xdr:col>
      <xdr:colOff>31750</xdr:colOff>
      <xdr:row>78</xdr:row>
      <xdr:rowOff>47171</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4732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31948</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4401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30480</xdr:rowOff>
    </xdr:from>
    <xdr:to>
      <xdr:col>69</xdr:col>
      <xdr:colOff>142875</xdr:colOff>
      <xdr:row>78</xdr:row>
      <xdr:rowOff>132080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3843000" y="13403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116857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3512800" y="13489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4355</xdr:rowOff>
    </xdr:from>
    <xdr:to>
      <xdr:col>65</xdr:col>
      <xdr:colOff>53975</xdr:colOff>
      <xdr:row>78</xdr:row>
      <xdr:rowOff>105955</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2954000" y="13377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90732</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2623800" y="13463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127773</xdr:rowOff>
    </xdr:from>
    <xdr:to>
      <xdr:col>29</xdr:col>
      <xdr:colOff>127000</xdr:colOff>
      <xdr:row>19</xdr:row>
      <xdr:rowOff>151195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889898"/>
          <a:ext cx="0" cy="15664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123272</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28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151195</xdr:rowOff>
    </xdr:from>
    <xdr:to>
      <xdr:col>30</xdr:col>
      <xdr:colOff>25400</xdr:colOff>
      <xdr:row>19</xdr:row>
      <xdr:rowOff>151195</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56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42700</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333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127773</xdr:rowOff>
    </xdr:from>
    <xdr:to>
      <xdr:col>30</xdr:col>
      <xdr:colOff>25400</xdr:colOff>
      <xdr:row>10</xdr:row>
      <xdr:rowOff>127773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8898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106695</xdr:rowOff>
    </xdr:from>
    <xdr:to>
      <xdr:col>29</xdr:col>
      <xdr:colOff>127000</xdr:colOff>
      <xdr:row>18</xdr:row>
      <xdr:rowOff>113339</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3240420"/>
          <a:ext cx="647700" cy="66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4361</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29666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159284</xdr:rowOff>
    </xdr:from>
    <xdr:to>
      <xdr:col>29</xdr:col>
      <xdr:colOff>177800</xdr:colOff>
      <xdr:row>18</xdr:row>
      <xdr:rowOff>89434</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110521</xdr:rowOff>
    </xdr:from>
    <xdr:to>
      <xdr:col>26</xdr:col>
      <xdr:colOff>50800</xdr:colOff>
      <xdr:row>18</xdr:row>
      <xdr:rowOff>113339</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4305300" y="3244246"/>
          <a:ext cx="698500" cy="28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167324</xdr:rowOff>
    </xdr:from>
    <xdr:to>
      <xdr:col>26</xdr:col>
      <xdr:colOff>101600</xdr:colOff>
      <xdr:row>18</xdr:row>
      <xdr:rowOff>97474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107651</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28984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110521</xdr:rowOff>
    </xdr:from>
    <xdr:to>
      <xdr:col>22</xdr:col>
      <xdr:colOff>114300</xdr:colOff>
      <xdr:row>18</xdr:row>
      <xdr:rowOff>118159</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3244246"/>
          <a:ext cx="698500" cy="76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30819</xdr:rowOff>
    </xdr:from>
    <xdr:to>
      <xdr:col>22</xdr:col>
      <xdr:colOff>165100</xdr:colOff>
      <xdr:row>18</xdr:row>
      <xdr:rowOff>132419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645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142596</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293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118159</xdr:rowOff>
    </xdr:from>
    <xdr:to>
      <xdr:col>18</xdr:col>
      <xdr:colOff>177800</xdr:colOff>
      <xdr:row>18</xdr:row>
      <xdr:rowOff>121361</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3251884"/>
          <a:ext cx="698500" cy="32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30163</xdr:rowOff>
    </xdr:from>
    <xdr:to>
      <xdr:col>19</xdr:col>
      <xdr:colOff>38100</xdr:colOff>
      <xdr:row>18</xdr:row>
      <xdr:rowOff>131763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638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141940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2932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45657</xdr:rowOff>
    </xdr:from>
    <xdr:to>
      <xdr:col>15</xdr:col>
      <xdr:colOff>101600</xdr:colOff>
      <xdr:row>18</xdr:row>
      <xdr:rowOff>147257</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793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157434</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2948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55895</xdr:rowOff>
    </xdr:from>
    <xdr:to>
      <xdr:col>29</xdr:col>
      <xdr:colOff>177800</xdr:colOff>
      <xdr:row>18</xdr:row>
      <xdr:rowOff>157495</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31896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27972</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3161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62539</xdr:rowOff>
    </xdr:from>
    <xdr:to>
      <xdr:col>26</xdr:col>
      <xdr:colOff>101600</xdr:colOff>
      <xdr:row>18</xdr:row>
      <xdr:rowOff>164139</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31962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148916</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3282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59721</xdr:rowOff>
    </xdr:from>
    <xdr:to>
      <xdr:col>22</xdr:col>
      <xdr:colOff>165100</xdr:colOff>
      <xdr:row>18</xdr:row>
      <xdr:rowOff>161320</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3193446"/>
          <a:ext cx="101600" cy="101599"/>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146098</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3279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67359</xdr:rowOff>
    </xdr:from>
    <xdr:to>
      <xdr:col>19</xdr:col>
      <xdr:colOff>38100</xdr:colOff>
      <xdr:row>18</xdr:row>
      <xdr:rowOff>168959</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32010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153736</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3287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70561</xdr:rowOff>
    </xdr:from>
    <xdr:to>
      <xdr:col>15</xdr:col>
      <xdr:colOff>101600</xdr:colOff>
      <xdr:row>19</xdr:row>
      <xdr:rowOff>711</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32042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156938</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3290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89845</xdr:rowOff>
    </xdr:from>
    <xdr:to>
      <xdr:col>29</xdr:col>
      <xdr:colOff>127000</xdr:colOff>
      <xdr:row>38</xdr:row>
      <xdr:rowOff>9324</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014395"/>
          <a:ext cx="0" cy="14625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324301</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449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9324</xdr:rowOff>
    </xdr:from>
    <xdr:to>
      <xdr:col>30</xdr:col>
      <xdr:colOff>25400</xdr:colOff>
      <xdr:row>38</xdr:row>
      <xdr:rowOff>9324</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4769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4772</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5757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89845</xdr:rowOff>
    </xdr:from>
    <xdr:to>
      <xdr:col>30</xdr:col>
      <xdr:colOff>25400</xdr:colOff>
      <xdr:row>33</xdr:row>
      <xdr:rowOff>89845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01439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146241</xdr:rowOff>
    </xdr:from>
    <xdr:to>
      <xdr:col>29</xdr:col>
      <xdr:colOff>127000</xdr:colOff>
      <xdr:row>35</xdr:row>
      <xdr:rowOff>148793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6756591"/>
          <a:ext cx="647700" cy="25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136441</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67467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164364</xdr:rowOff>
    </xdr:from>
    <xdr:to>
      <xdr:col>29</xdr:col>
      <xdr:colOff>177800</xdr:colOff>
      <xdr:row>35</xdr:row>
      <xdr:rowOff>265964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67747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148793</xdr:rowOff>
    </xdr:from>
    <xdr:to>
      <xdr:col>26</xdr:col>
      <xdr:colOff>50800</xdr:colOff>
      <xdr:row>35</xdr:row>
      <xdr:rowOff>171585</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6759143"/>
          <a:ext cx="698500" cy="227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195149</xdr:rowOff>
    </xdr:from>
    <xdr:to>
      <xdr:col>26</xdr:col>
      <xdr:colOff>101600</xdr:colOff>
      <xdr:row>35</xdr:row>
      <xdr:rowOff>296749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68054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281526</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68918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171585</xdr:rowOff>
    </xdr:from>
    <xdr:to>
      <xdr:col>22</xdr:col>
      <xdr:colOff>114300</xdr:colOff>
      <xdr:row>35</xdr:row>
      <xdr:rowOff>215834</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6781935"/>
          <a:ext cx="698500" cy="44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254828</xdr:rowOff>
    </xdr:from>
    <xdr:to>
      <xdr:col>22</xdr:col>
      <xdr:colOff>165100</xdr:colOff>
      <xdr:row>36</xdr:row>
      <xdr:rowOff>13528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68651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341205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6951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215834</xdr:rowOff>
    </xdr:from>
    <xdr:to>
      <xdr:col>18</xdr:col>
      <xdr:colOff>177800</xdr:colOff>
      <xdr:row>35</xdr:row>
      <xdr:rowOff>216284</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flipV="1">
          <a:off x="2908300" y="6826184"/>
          <a:ext cx="698500" cy="4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212948</xdr:rowOff>
    </xdr:from>
    <xdr:to>
      <xdr:col>19</xdr:col>
      <xdr:colOff>38100</xdr:colOff>
      <xdr:row>35</xdr:row>
      <xdr:rowOff>314548</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682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299325</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6909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173012</xdr:rowOff>
    </xdr:from>
    <xdr:to>
      <xdr:col>15</xdr:col>
      <xdr:colOff>101600</xdr:colOff>
      <xdr:row>35</xdr:row>
      <xdr:rowOff>274612</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67833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259389</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68697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95441</xdr:rowOff>
    </xdr:from>
    <xdr:to>
      <xdr:col>29</xdr:col>
      <xdr:colOff>177800</xdr:colOff>
      <xdr:row>35</xdr:row>
      <xdr:rowOff>197041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67057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283418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6550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97993</xdr:rowOff>
    </xdr:from>
    <xdr:to>
      <xdr:col>26</xdr:col>
      <xdr:colOff>101600</xdr:colOff>
      <xdr:row>35</xdr:row>
      <xdr:rowOff>199593</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6708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209770</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6477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120785</xdr:rowOff>
    </xdr:from>
    <xdr:to>
      <xdr:col>22</xdr:col>
      <xdr:colOff>165100</xdr:colOff>
      <xdr:row>35</xdr:row>
      <xdr:rowOff>222385</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67311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232562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6500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165034</xdr:rowOff>
    </xdr:from>
    <xdr:to>
      <xdr:col>19</xdr:col>
      <xdr:colOff>38100</xdr:colOff>
      <xdr:row>35</xdr:row>
      <xdr:rowOff>266634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6775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276811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6544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165484</xdr:rowOff>
    </xdr:from>
    <xdr:to>
      <xdr:col>15</xdr:col>
      <xdr:colOff>101600</xdr:colOff>
      <xdr:row>35</xdr:row>
      <xdr:rowOff>267084</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6775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277261</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6544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2,867
2,865
34.69
4,228,134
4,121,298
106,836
1,851,359
3,314,491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29</xdr:row>
      <xdr:rowOff>92727</xdr:rowOff>
    </xdr:from>
    <xdr:ext cx="685572"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76428" y="506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49231</xdr:rowOff>
    </xdr:from>
    <xdr:to>
      <xdr:col>24</xdr:col>
      <xdr:colOff>62865</xdr:colOff>
      <xdr:row>38</xdr:row>
      <xdr:rowOff>122100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64181"/>
          <a:ext cx="1270" cy="1273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125927</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64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122100</xdr:rowOff>
    </xdr:from>
    <xdr:to>
      <xdr:col>24</xdr:col>
      <xdr:colOff>152400</xdr:colOff>
      <xdr:row>38</xdr:row>
      <xdr:rowOff>122100</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63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167358</xdr:rowOff>
    </xdr:from>
    <xdr:ext cx="690189"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3940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49231</xdr:rowOff>
    </xdr:from>
    <xdr:to>
      <xdr:col>24</xdr:col>
      <xdr:colOff>152400</xdr:colOff>
      <xdr:row>31</xdr:row>
      <xdr:rowOff>49231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64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137214</xdr:rowOff>
    </xdr:from>
    <xdr:to>
      <xdr:col>24</xdr:col>
      <xdr:colOff>63500</xdr:colOff>
      <xdr:row>37</xdr:row>
      <xdr:rowOff>138309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80864"/>
          <a:ext cx="838200" cy="1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83960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561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61083</xdr:rowOff>
    </xdr:from>
    <xdr:to>
      <xdr:col>24</xdr:col>
      <xdr:colOff>114300</xdr:colOff>
      <xdr:row>37</xdr:row>
      <xdr:rowOff>162683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404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137569</xdr:rowOff>
    </xdr:from>
    <xdr:to>
      <xdr:col>19</xdr:col>
      <xdr:colOff>177800</xdr:colOff>
      <xdr:row>37</xdr:row>
      <xdr:rowOff>138309</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2908300" y="6481219"/>
          <a:ext cx="889000" cy="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63719</xdr:rowOff>
    </xdr:from>
    <xdr:to>
      <xdr:col>20</xdr:col>
      <xdr:colOff>38100</xdr:colOff>
      <xdr:row>37</xdr:row>
      <xdr:rowOff>165319</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407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10396</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18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137569</xdr:rowOff>
    </xdr:from>
    <xdr:to>
      <xdr:col>15</xdr:col>
      <xdr:colOff>50800</xdr:colOff>
      <xdr:row>37</xdr:row>
      <xdr:rowOff>155973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81219"/>
          <a:ext cx="889000" cy="1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83338</xdr:rowOff>
    </xdr:from>
    <xdr:to>
      <xdr:col>15</xdr:col>
      <xdr:colOff>101600</xdr:colOff>
      <xdr:row>38</xdr:row>
      <xdr:rowOff>13488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426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30015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2022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150597</xdr:rowOff>
    </xdr:from>
    <xdr:to>
      <xdr:col>10</xdr:col>
      <xdr:colOff>114300</xdr:colOff>
      <xdr:row>37</xdr:row>
      <xdr:rowOff>155973</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1130300" y="6494247"/>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84251</xdr:rowOff>
    </xdr:from>
    <xdr:to>
      <xdr:col>10</xdr:col>
      <xdr:colOff>165100</xdr:colOff>
      <xdr:row>38</xdr:row>
      <xdr:rowOff>14401</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2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30928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20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92257</xdr:rowOff>
    </xdr:from>
    <xdr:to>
      <xdr:col>6</xdr:col>
      <xdr:colOff>38100</xdr:colOff>
      <xdr:row>38</xdr:row>
      <xdr:rowOff>22406</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35907"/>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38934</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211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86414</xdr:rowOff>
    </xdr:from>
    <xdr:to>
      <xdr:col>24</xdr:col>
      <xdr:colOff>114300</xdr:colOff>
      <xdr:row>38</xdr:row>
      <xdr:rowOff>16565</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300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64841</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40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87509</xdr:rowOff>
    </xdr:from>
    <xdr:to>
      <xdr:col>20</xdr:col>
      <xdr:colOff>38100</xdr:colOff>
      <xdr:row>38</xdr:row>
      <xdr:rowOff>17659</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31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8786</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523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86769</xdr:rowOff>
    </xdr:from>
    <xdr:to>
      <xdr:col>15</xdr:col>
      <xdr:colOff>101600</xdr:colOff>
      <xdr:row>38</xdr:row>
      <xdr:rowOff>16919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30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8046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523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105173</xdr:rowOff>
    </xdr:from>
    <xdr:to>
      <xdr:col>10</xdr:col>
      <xdr:colOff>165100</xdr:colOff>
      <xdr:row>38</xdr:row>
      <xdr:rowOff>35323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26450</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541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99797</xdr:rowOff>
    </xdr:from>
    <xdr:to>
      <xdr:col>6</xdr:col>
      <xdr:colOff>38100</xdr:colOff>
      <xdr:row>38</xdr:row>
      <xdr:rowOff>29947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4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21073</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5361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69355</xdr:rowOff>
    </xdr:from>
    <xdr:to>
      <xdr:col>24</xdr:col>
      <xdr:colOff>62865</xdr:colOff>
      <xdr:row>58</xdr:row>
      <xdr:rowOff>96524</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813305"/>
          <a:ext cx="1270" cy="12273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100351</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4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96524</xdr:rowOff>
    </xdr:from>
    <xdr:to>
      <xdr:col>24</xdr:col>
      <xdr:colOff>152400</xdr:colOff>
      <xdr:row>58</xdr:row>
      <xdr:rowOff>96524</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40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16032</xdr:rowOff>
    </xdr:from>
    <xdr:ext cx="690189"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58853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69355</xdr:rowOff>
    </xdr:from>
    <xdr:to>
      <xdr:col>24</xdr:col>
      <xdr:colOff>152400</xdr:colOff>
      <xdr:row>51</xdr:row>
      <xdr:rowOff>69355</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813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58528</xdr:rowOff>
    </xdr:from>
    <xdr:to>
      <xdr:col>24</xdr:col>
      <xdr:colOff>63500</xdr:colOff>
      <xdr:row>58</xdr:row>
      <xdr:rowOff>60134</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3797300" y="10002628"/>
          <a:ext cx="838200" cy="1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155455</xdr:rowOff>
    </xdr:from>
    <xdr:ext cx="599010"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7566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132578</xdr:rowOff>
    </xdr:from>
    <xdr:to>
      <xdr:col>24</xdr:col>
      <xdr:colOff>114300</xdr:colOff>
      <xdr:row>58</xdr:row>
      <xdr:rowOff>62728</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905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56464</xdr:rowOff>
    </xdr:from>
    <xdr:to>
      <xdr:col>19</xdr:col>
      <xdr:colOff>177800</xdr:colOff>
      <xdr:row>58</xdr:row>
      <xdr:rowOff>58528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2908300" y="10000564"/>
          <a:ext cx="889000" cy="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135604</xdr:rowOff>
    </xdr:from>
    <xdr:to>
      <xdr:col>20</xdr:col>
      <xdr:colOff>38100</xdr:colOff>
      <xdr:row>58</xdr:row>
      <xdr:rowOff>65754</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908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82281</xdr:rowOff>
    </xdr:from>
    <xdr:ext cx="599010"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497795" y="9683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56464</xdr:rowOff>
    </xdr:from>
    <xdr:to>
      <xdr:col>15</xdr:col>
      <xdr:colOff>50800</xdr:colOff>
      <xdr:row>58</xdr:row>
      <xdr:rowOff>65778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10000564"/>
          <a:ext cx="889000" cy="9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126210</xdr:rowOff>
    </xdr:from>
    <xdr:to>
      <xdr:col>15</xdr:col>
      <xdr:colOff>101600</xdr:colOff>
      <xdr:row>58</xdr:row>
      <xdr:rowOff>56360</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89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72887</xdr:rowOff>
    </xdr:from>
    <xdr:ext cx="599010"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08795" y="9674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65778</xdr:rowOff>
    </xdr:from>
    <xdr:to>
      <xdr:col>10</xdr:col>
      <xdr:colOff>114300</xdr:colOff>
      <xdr:row>58</xdr:row>
      <xdr:rowOff>72438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10009878"/>
          <a:ext cx="889000" cy="6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169907</xdr:rowOff>
    </xdr:from>
    <xdr:to>
      <xdr:col>10</xdr:col>
      <xdr:colOff>165100</xdr:colOff>
      <xdr:row>58</xdr:row>
      <xdr:rowOff>100057</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9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116584</xdr:rowOff>
    </xdr:from>
    <xdr:ext cx="599010"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19795" y="97177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3577</xdr:rowOff>
    </xdr:from>
    <xdr:to>
      <xdr:col>6</xdr:col>
      <xdr:colOff>38100</xdr:colOff>
      <xdr:row>58</xdr:row>
      <xdr:rowOff>105177</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94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121704</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30795" y="9722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9334</xdr:rowOff>
    </xdr:from>
    <xdr:to>
      <xdr:col>24</xdr:col>
      <xdr:colOff>114300</xdr:colOff>
      <xdr:row>58</xdr:row>
      <xdr:rowOff>110934</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953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111006</xdr:rowOff>
    </xdr:from>
    <xdr:ext cx="599010"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883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7728</xdr:rowOff>
    </xdr:from>
    <xdr:to>
      <xdr:col>20</xdr:col>
      <xdr:colOff>38100</xdr:colOff>
      <xdr:row>58</xdr:row>
      <xdr:rowOff>109328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951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100455</xdr:rowOff>
    </xdr:from>
    <xdr:ext cx="59901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497795" y="10044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5664</xdr:rowOff>
    </xdr:from>
    <xdr:to>
      <xdr:col>15</xdr:col>
      <xdr:colOff>101600</xdr:colOff>
      <xdr:row>58</xdr:row>
      <xdr:rowOff>107264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949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98391</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08795" y="10042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14978</xdr:rowOff>
    </xdr:from>
    <xdr:to>
      <xdr:col>10</xdr:col>
      <xdr:colOff>165100</xdr:colOff>
      <xdr:row>58</xdr:row>
      <xdr:rowOff>116578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95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107705</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19795" y="10051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21638</xdr:rowOff>
    </xdr:from>
    <xdr:to>
      <xdr:col>6</xdr:col>
      <xdr:colOff>38100</xdr:colOff>
      <xdr:row>58</xdr:row>
      <xdr:rowOff>123238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96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114365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30795" y="1005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693</xdr:rowOff>
    </xdr:from>
    <xdr:to>
      <xdr:col>24</xdr:col>
      <xdr:colOff>62865</xdr:colOff>
      <xdr:row>78</xdr:row>
      <xdr:rowOff>134324</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345093"/>
          <a:ext cx="1270" cy="116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138151</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11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134324</xdr:rowOff>
    </xdr:from>
    <xdr:to>
      <xdr:col>24</xdr:col>
      <xdr:colOff>152400</xdr:colOff>
      <xdr:row>78</xdr:row>
      <xdr:rowOff>134324</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7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118820</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212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693</xdr:rowOff>
    </xdr:from>
    <xdr:to>
      <xdr:col>24</xdr:col>
      <xdr:colOff>152400</xdr:colOff>
      <xdr:row>72</xdr:row>
      <xdr:rowOff>693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345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123327</xdr:rowOff>
    </xdr:from>
    <xdr:to>
      <xdr:col>24</xdr:col>
      <xdr:colOff>63500</xdr:colOff>
      <xdr:row>78</xdr:row>
      <xdr:rowOff>125614</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3797300" y="13496427"/>
          <a:ext cx="8382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5030</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2066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153603</xdr:rowOff>
    </xdr:from>
    <xdr:to>
      <xdr:col>24</xdr:col>
      <xdr:colOff>114300</xdr:colOff>
      <xdr:row>78</xdr:row>
      <xdr:rowOff>83753</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35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122065</xdr:rowOff>
    </xdr:from>
    <xdr:to>
      <xdr:col>19</xdr:col>
      <xdr:colOff>177800</xdr:colOff>
      <xdr:row>78</xdr:row>
      <xdr:rowOff>123327</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2908300" y="13495165"/>
          <a:ext cx="889000" cy="1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158865</xdr:rowOff>
    </xdr:from>
    <xdr:to>
      <xdr:col>20</xdr:col>
      <xdr:colOff>38100</xdr:colOff>
      <xdr:row>78</xdr:row>
      <xdr:rowOff>89015</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3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105542</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313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122065</xdr:rowOff>
    </xdr:from>
    <xdr:to>
      <xdr:col>15</xdr:col>
      <xdr:colOff>50800</xdr:colOff>
      <xdr:row>78</xdr:row>
      <xdr:rowOff>128064</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95165"/>
          <a:ext cx="889000" cy="5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5648</xdr:rowOff>
    </xdr:from>
    <xdr:to>
      <xdr:col>15</xdr:col>
      <xdr:colOff>101600</xdr:colOff>
      <xdr:row>78</xdr:row>
      <xdr:rowOff>107248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37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123775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3153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127557</xdr:rowOff>
    </xdr:from>
    <xdr:to>
      <xdr:col>10</xdr:col>
      <xdr:colOff>114300</xdr:colOff>
      <xdr:row>78</xdr:row>
      <xdr:rowOff>128064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500657"/>
          <a:ext cx="889000" cy="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2150</xdr:rowOff>
    </xdr:from>
    <xdr:to>
      <xdr:col>10</xdr:col>
      <xdr:colOff>165100</xdr:colOff>
      <xdr:row>78</xdr:row>
      <xdr:rowOff>103750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7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120277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3150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10055</xdr:rowOff>
    </xdr:from>
    <xdr:to>
      <xdr:col>6</xdr:col>
      <xdr:colOff>38100</xdr:colOff>
      <xdr:row>78</xdr:row>
      <xdr:rowOff>111655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8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128182</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315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74814</xdr:rowOff>
    </xdr:from>
    <xdr:to>
      <xdr:col>24</xdr:col>
      <xdr:colOff>114300</xdr:colOff>
      <xdr:row>79</xdr:row>
      <xdr:rowOff>4964</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44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161191</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362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72527</xdr:rowOff>
    </xdr:from>
    <xdr:to>
      <xdr:col>20</xdr:col>
      <xdr:colOff>38100</xdr:colOff>
      <xdr:row>79</xdr:row>
      <xdr:rowOff>2677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445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165254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53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71265</xdr:rowOff>
    </xdr:from>
    <xdr:to>
      <xdr:col>15</xdr:col>
      <xdr:colOff>101600</xdr:colOff>
      <xdr:row>79</xdr:row>
      <xdr:rowOff>1415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444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163992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5370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77264</xdr:rowOff>
    </xdr:from>
    <xdr:to>
      <xdr:col>10</xdr:col>
      <xdr:colOff>165100</xdr:colOff>
      <xdr:row>79</xdr:row>
      <xdr:rowOff>7414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50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169991</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43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76757</xdr:rowOff>
    </xdr:from>
    <xdr:to>
      <xdr:col>6</xdr:col>
      <xdr:colOff>38100</xdr:colOff>
      <xdr:row>79</xdr:row>
      <xdr:rowOff>6907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4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169484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542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3" name="扶助費グラフ枠">
          <a:extLst>
            <a:ext uri="{FF2B5EF4-FFF2-40B4-BE49-F238E27FC236}">
              <a16:creationId xmlns:a16="http://schemas.microsoft.com/office/drawing/2014/main" id="{00000000-0008-0000-0600-0000DF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32573</xdr:rowOff>
    </xdr:from>
    <xdr:to>
      <xdr:col>24</xdr:col>
      <xdr:colOff>62865</xdr:colOff>
      <xdr:row>98</xdr:row>
      <xdr:rowOff>108283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flipV="1">
          <a:off x="4633595" y="15463073"/>
          <a:ext cx="1270" cy="1447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112110</xdr:rowOff>
    </xdr:from>
    <xdr:ext cx="534377" cy="259045"/>
    <xdr:sp macro="" textlink="">
      <xdr:nvSpPr>
        <xdr:cNvPr id="225" name="扶助費最小値テキスト">
          <a:extLst>
            <a:ext uri="{FF2B5EF4-FFF2-40B4-BE49-F238E27FC236}">
              <a16:creationId xmlns:a16="http://schemas.microsoft.com/office/drawing/2014/main" id="{00000000-0008-0000-0600-0000E1000000}"/>
            </a:ext>
          </a:extLst>
        </xdr:cNvPr>
        <xdr:cNvSpPr txBox="1"/>
      </xdr:nvSpPr>
      <xdr:spPr>
        <a:xfrm>
          <a:off x="4686300" y="169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108283</xdr:rowOff>
    </xdr:from>
    <xdr:to>
      <xdr:col>24</xdr:col>
      <xdr:colOff>152400</xdr:colOff>
      <xdr:row>98</xdr:row>
      <xdr:rowOff>108283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4546600" y="16910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150700</xdr:rowOff>
    </xdr:from>
    <xdr:ext cx="599010" cy="259045"/>
    <xdr:sp macro="" textlink="">
      <xdr:nvSpPr>
        <xdr:cNvPr id="227" name="扶助費最大値テキスト">
          <a:extLst>
            <a:ext uri="{FF2B5EF4-FFF2-40B4-BE49-F238E27FC236}">
              <a16:creationId xmlns:a16="http://schemas.microsoft.com/office/drawing/2014/main" id="{00000000-0008-0000-0600-0000E3000000}"/>
            </a:ext>
          </a:extLst>
        </xdr:cNvPr>
        <xdr:cNvSpPr txBox="1"/>
      </xdr:nvSpPr>
      <xdr:spPr>
        <a:xfrm>
          <a:off x="4686300" y="15238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32573</xdr:rowOff>
    </xdr:from>
    <xdr:to>
      <xdr:col>24</xdr:col>
      <xdr:colOff>152400</xdr:colOff>
      <xdr:row>90</xdr:row>
      <xdr:rowOff>32573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5463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109840</xdr:rowOff>
    </xdr:from>
    <xdr:to>
      <xdr:col>24</xdr:col>
      <xdr:colOff>63500</xdr:colOff>
      <xdr:row>94</xdr:row>
      <xdr:rowOff>74538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3797300" y="16054690"/>
          <a:ext cx="838200" cy="136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126937</xdr:rowOff>
    </xdr:from>
    <xdr:ext cx="534377" cy="259045"/>
    <xdr:sp macro="" textlink="">
      <xdr:nvSpPr>
        <xdr:cNvPr id="230" name="扶助費平均値テキスト">
          <a:extLst>
            <a:ext uri="{FF2B5EF4-FFF2-40B4-BE49-F238E27FC236}">
              <a16:creationId xmlns:a16="http://schemas.microsoft.com/office/drawing/2014/main" id="{00000000-0008-0000-0600-0000E6000000}"/>
            </a:ext>
          </a:extLst>
        </xdr:cNvPr>
        <xdr:cNvSpPr txBox="1"/>
      </xdr:nvSpPr>
      <xdr:spPr>
        <a:xfrm>
          <a:off x="4686300" y="16243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148510</xdr:rowOff>
    </xdr:from>
    <xdr:to>
      <xdr:col>24</xdr:col>
      <xdr:colOff>114300</xdr:colOff>
      <xdr:row>95</xdr:row>
      <xdr:rowOff>78660</xdr:rowOff>
    </xdr:to>
    <xdr:sp macro="" textlink="">
      <xdr:nvSpPr>
        <xdr:cNvPr id="231" name="フローチャート: 判断 230">
          <a:extLst>
            <a:ext uri="{FF2B5EF4-FFF2-40B4-BE49-F238E27FC236}">
              <a16:creationId xmlns:a16="http://schemas.microsoft.com/office/drawing/2014/main" id="{00000000-0008-0000-0600-0000E7000000}"/>
            </a:ext>
          </a:extLst>
        </xdr:cNvPr>
        <xdr:cNvSpPr/>
      </xdr:nvSpPr>
      <xdr:spPr>
        <a:xfrm>
          <a:off x="45847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93</xdr:row>
      <xdr:rowOff>109840</xdr:rowOff>
    </xdr:from>
    <xdr:to>
      <xdr:col>19</xdr:col>
      <xdr:colOff>177800</xdr:colOff>
      <xdr:row>94</xdr:row>
      <xdr:rowOff>113878</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2908300" y="16054690"/>
          <a:ext cx="889000" cy="175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135491</xdr:rowOff>
    </xdr:from>
    <xdr:to>
      <xdr:col>20</xdr:col>
      <xdr:colOff>38100</xdr:colOff>
      <xdr:row>95</xdr:row>
      <xdr:rowOff>65641</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3746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56768</xdr:rowOff>
    </xdr:from>
    <xdr:ext cx="534377" cy="259045"/>
    <xdr:sp macro="" textlink="">
      <xdr:nvSpPr>
        <xdr:cNvPr id="234" name="テキスト ボックス 233">
          <a:extLst>
            <a:ext uri="{FF2B5EF4-FFF2-40B4-BE49-F238E27FC236}">
              <a16:creationId xmlns:a16="http://schemas.microsoft.com/office/drawing/2014/main" id="{00000000-0008-0000-0600-0000EA000000}"/>
            </a:ext>
          </a:extLst>
        </xdr:cNvPr>
        <xdr:cNvSpPr txBox="1"/>
      </xdr:nvSpPr>
      <xdr:spPr>
        <a:xfrm>
          <a:off x="3530111" y="1634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113878</xdr:rowOff>
    </xdr:from>
    <xdr:to>
      <xdr:col>15</xdr:col>
      <xdr:colOff>50800</xdr:colOff>
      <xdr:row>94</xdr:row>
      <xdr:rowOff>137283</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2019300" y="16230178"/>
          <a:ext cx="889000" cy="2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57386</xdr:rowOff>
    </xdr:from>
    <xdr:to>
      <xdr:col>15</xdr:col>
      <xdr:colOff>101600</xdr:colOff>
      <xdr:row>95</xdr:row>
      <xdr:rowOff>158986</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2857500" y="1634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150113</xdr:rowOff>
    </xdr:from>
    <xdr:ext cx="534377" cy="259045"/>
    <xdr:sp macro="" textlink="">
      <xdr:nvSpPr>
        <xdr:cNvPr id="237" name="テキスト ボックス 236">
          <a:extLst>
            <a:ext uri="{FF2B5EF4-FFF2-40B4-BE49-F238E27FC236}">
              <a16:creationId xmlns:a16="http://schemas.microsoft.com/office/drawing/2014/main" id="{00000000-0008-0000-0600-0000ED000000}"/>
            </a:ext>
          </a:extLst>
        </xdr:cNvPr>
        <xdr:cNvSpPr txBox="1"/>
      </xdr:nvSpPr>
      <xdr:spPr>
        <a:xfrm>
          <a:off x="2641111" y="1643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137283</xdr:rowOff>
    </xdr:from>
    <xdr:to>
      <xdr:col>10</xdr:col>
      <xdr:colOff>114300</xdr:colOff>
      <xdr:row>95</xdr:row>
      <xdr:rowOff>73461</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1130300" y="16253583"/>
          <a:ext cx="889000" cy="10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55677</xdr:rowOff>
    </xdr:from>
    <xdr:to>
      <xdr:col>10</xdr:col>
      <xdr:colOff>165100</xdr:colOff>
      <xdr:row>95</xdr:row>
      <xdr:rowOff>157277</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1968500" y="1634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148404</xdr:rowOff>
    </xdr:from>
    <xdr:ext cx="534377"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1752111" y="1643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111869</xdr:rowOff>
    </xdr:from>
    <xdr:to>
      <xdr:col>6</xdr:col>
      <xdr:colOff>38100</xdr:colOff>
      <xdr:row>96</xdr:row>
      <xdr:rowOff>42019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079500" y="16399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33146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863111" y="1649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23738</xdr:rowOff>
    </xdr:from>
    <xdr:to>
      <xdr:col>24</xdr:col>
      <xdr:colOff>114300</xdr:colOff>
      <xdr:row>94</xdr:row>
      <xdr:rowOff>125338</xdr:rowOff>
    </xdr:to>
    <xdr:sp macro="" textlink="">
      <xdr:nvSpPr>
        <xdr:cNvPr id="248" name="楕円 247">
          <a:extLst>
            <a:ext uri="{FF2B5EF4-FFF2-40B4-BE49-F238E27FC236}">
              <a16:creationId xmlns:a16="http://schemas.microsoft.com/office/drawing/2014/main" id="{00000000-0008-0000-0600-0000F8000000}"/>
            </a:ext>
          </a:extLst>
        </xdr:cNvPr>
        <xdr:cNvSpPr/>
      </xdr:nvSpPr>
      <xdr:spPr>
        <a:xfrm>
          <a:off x="4584700" y="1614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46615</xdr:rowOff>
    </xdr:from>
    <xdr:ext cx="534377" cy="259045"/>
    <xdr:sp macro="" textlink="">
      <xdr:nvSpPr>
        <xdr:cNvPr id="249" name="扶助費該当値テキスト">
          <a:extLst>
            <a:ext uri="{FF2B5EF4-FFF2-40B4-BE49-F238E27FC236}">
              <a16:creationId xmlns:a16="http://schemas.microsoft.com/office/drawing/2014/main" id="{00000000-0008-0000-0600-0000F9000000}"/>
            </a:ext>
          </a:extLst>
        </xdr:cNvPr>
        <xdr:cNvSpPr txBox="1"/>
      </xdr:nvSpPr>
      <xdr:spPr>
        <a:xfrm>
          <a:off x="4686300" y="1599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93</xdr:row>
      <xdr:rowOff>59040</xdr:rowOff>
    </xdr:from>
    <xdr:to>
      <xdr:col>20</xdr:col>
      <xdr:colOff>38100</xdr:colOff>
      <xdr:row>93</xdr:row>
      <xdr:rowOff>160640</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3746500" y="1600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92</xdr:row>
      <xdr:rowOff>5717</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530111" y="15779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63078</xdr:rowOff>
    </xdr:from>
    <xdr:to>
      <xdr:col>15</xdr:col>
      <xdr:colOff>101600</xdr:colOff>
      <xdr:row>94</xdr:row>
      <xdr:rowOff>164678</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2857500" y="16179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9755</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641111" y="15954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86483</xdr:rowOff>
    </xdr:from>
    <xdr:to>
      <xdr:col>10</xdr:col>
      <xdr:colOff>165100</xdr:colOff>
      <xdr:row>95</xdr:row>
      <xdr:rowOff>16633</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1968500" y="16202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33160</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752111" y="15978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22661</xdr:rowOff>
    </xdr:from>
    <xdr:to>
      <xdr:col>6</xdr:col>
      <xdr:colOff>38100</xdr:colOff>
      <xdr:row>95</xdr:row>
      <xdr:rowOff>124261</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079500" y="1631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140788</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863111" y="1608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補助費等グラフ枠">
          <a:extLst>
            <a:ext uri="{FF2B5EF4-FFF2-40B4-BE49-F238E27FC236}">
              <a16:creationId xmlns:a16="http://schemas.microsoft.com/office/drawing/2014/main" id="{00000000-0008-0000-06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131196</xdr:rowOff>
    </xdr:from>
    <xdr:to>
      <xdr:col>54</xdr:col>
      <xdr:colOff>189865</xdr:colOff>
      <xdr:row>38</xdr:row>
      <xdr:rowOff>136711</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flipV="1">
          <a:off x="10475595" y="5274696"/>
          <a:ext cx="1270" cy="13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140538</xdr:rowOff>
    </xdr:from>
    <xdr:ext cx="534377" cy="259045"/>
    <xdr:sp macro="" textlink="">
      <xdr:nvSpPr>
        <xdr:cNvPr id="282" name="補助費等最小値テキスト">
          <a:extLst>
            <a:ext uri="{FF2B5EF4-FFF2-40B4-BE49-F238E27FC236}">
              <a16:creationId xmlns:a16="http://schemas.microsoft.com/office/drawing/2014/main" id="{00000000-0008-0000-0600-00001A010000}"/>
            </a:ext>
          </a:extLst>
        </xdr:cNvPr>
        <xdr:cNvSpPr txBox="1"/>
      </xdr:nvSpPr>
      <xdr:spPr>
        <a:xfrm>
          <a:off x="10528300" y="66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136711</xdr:rowOff>
    </xdr:from>
    <xdr:to>
      <xdr:col>55</xdr:col>
      <xdr:colOff>88900</xdr:colOff>
      <xdr:row>38</xdr:row>
      <xdr:rowOff>136711</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6651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77873</xdr:rowOff>
    </xdr:from>
    <xdr:ext cx="599010" cy="259045"/>
    <xdr:sp macro="" textlink="">
      <xdr:nvSpPr>
        <xdr:cNvPr id="284" name="補助費等最大値テキスト">
          <a:extLst>
            <a:ext uri="{FF2B5EF4-FFF2-40B4-BE49-F238E27FC236}">
              <a16:creationId xmlns:a16="http://schemas.microsoft.com/office/drawing/2014/main" id="{00000000-0008-0000-0600-00001C010000}"/>
            </a:ext>
          </a:extLst>
        </xdr:cNvPr>
        <xdr:cNvSpPr txBox="1"/>
      </xdr:nvSpPr>
      <xdr:spPr>
        <a:xfrm>
          <a:off x="10528300" y="50499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764,464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131196</xdr:rowOff>
    </xdr:from>
    <xdr:to>
      <xdr:col>55</xdr:col>
      <xdr:colOff>88900</xdr:colOff>
      <xdr:row>30</xdr:row>
      <xdr:rowOff>131196</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10388600" y="527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32319</xdr:rowOff>
    </xdr:from>
    <xdr:to>
      <xdr:col>55</xdr:col>
      <xdr:colOff>0</xdr:colOff>
      <xdr:row>38</xdr:row>
      <xdr:rowOff>45307</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9639300" y="6547419"/>
          <a:ext cx="838200" cy="12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15268</xdr:rowOff>
    </xdr:from>
    <xdr:ext cx="599010" cy="259045"/>
    <xdr:sp macro="" textlink="">
      <xdr:nvSpPr>
        <xdr:cNvPr id="287" name="補助費等平均値テキスト">
          <a:extLst>
            <a:ext uri="{FF2B5EF4-FFF2-40B4-BE49-F238E27FC236}">
              <a16:creationId xmlns:a16="http://schemas.microsoft.com/office/drawing/2014/main" id="{00000000-0008-0000-0600-00001F010000}"/>
            </a:ext>
          </a:extLst>
        </xdr:cNvPr>
        <xdr:cNvSpPr txBox="1"/>
      </xdr:nvSpPr>
      <xdr:spPr>
        <a:xfrm>
          <a:off x="10528300" y="61874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163841</xdr:rowOff>
    </xdr:from>
    <xdr:to>
      <xdr:col>55</xdr:col>
      <xdr:colOff>50800</xdr:colOff>
      <xdr:row>37</xdr:row>
      <xdr:rowOff>93991</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10426700" y="633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32319</xdr:rowOff>
    </xdr:from>
    <xdr:to>
      <xdr:col>50</xdr:col>
      <xdr:colOff>114300</xdr:colOff>
      <xdr:row>38</xdr:row>
      <xdr:rowOff>43893</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8750300" y="6547419"/>
          <a:ext cx="889000" cy="1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167344</xdr:rowOff>
    </xdr:from>
    <xdr:to>
      <xdr:col>50</xdr:col>
      <xdr:colOff>165100</xdr:colOff>
      <xdr:row>37</xdr:row>
      <xdr:rowOff>97494</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9588500" y="6339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35</xdr:row>
      <xdr:rowOff>114021</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9339795" y="6114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43893</xdr:rowOff>
    </xdr:from>
    <xdr:to>
      <xdr:col>45</xdr:col>
      <xdr:colOff>177800</xdr:colOff>
      <xdr:row>38</xdr:row>
      <xdr:rowOff>53908</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7861300" y="6558993"/>
          <a:ext cx="889000" cy="10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9999</xdr:rowOff>
    </xdr:from>
    <xdr:to>
      <xdr:col>46</xdr:col>
      <xdr:colOff>38100</xdr:colOff>
      <xdr:row>37</xdr:row>
      <xdr:rowOff>111599</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8699500" y="635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128126</xdr:rowOff>
    </xdr:from>
    <xdr:ext cx="599010"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8450795" y="6128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47269</xdr:rowOff>
    </xdr:from>
    <xdr:to>
      <xdr:col>41</xdr:col>
      <xdr:colOff>50800</xdr:colOff>
      <xdr:row>38</xdr:row>
      <xdr:rowOff>53908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6972300" y="6562369"/>
          <a:ext cx="889000" cy="6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43441</xdr:rowOff>
    </xdr:from>
    <xdr:to>
      <xdr:col>41</xdr:col>
      <xdr:colOff>101600</xdr:colOff>
      <xdr:row>37</xdr:row>
      <xdr:rowOff>145041</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7810500" y="6387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161568</xdr:rowOff>
    </xdr:from>
    <xdr:ext cx="59901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7561795" y="6162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61489</xdr:rowOff>
    </xdr:from>
    <xdr:to>
      <xdr:col>36</xdr:col>
      <xdr:colOff>165100</xdr:colOff>
      <xdr:row>37</xdr:row>
      <xdr:rowOff>163089</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6921500" y="6405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8166</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6672795" y="6180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165957</xdr:rowOff>
    </xdr:from>
    <xdr:to>
      <xdr:col>55</xdr:col>
      <xdr:colOff>50800</xdr:colOff>
      <xdr:row>38</xdr:row>
      <xdr:rowOff>96107</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10426700" y="6509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80884</xdr:rowOff>
    </xdr:from>
    <xdr:ext cx="534377" cy="259045"/>
    <xdr:sp macro="" textlink="">
      <xdr:nvSpPr>
        <xdr:cNvPr id="306" name="補助費等該当値テキスト">
          <a:extLst>
            <a:ext uri="{FF2B5EF4-FFF2-40B4-BE49-F238E27FC236}">
              <a16:creationId xmlns:a16="http://schemas.microsoft.com/office/drawing/2014/main" id="{00000000-0008-0000-0600-000032010000}"/>
            </a:ext>
          </a:extLst>
        </xdr:cNvPr>
        <xdr:cNvSpPr txBox="1"/>
      </xdr:nvSpPr>
      <xdr:spPr>
        <a:xfrm>
          <a:off x="10528300" y="6424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152969</xdr:rowOff>
    </xdr:from>
    <xdr:to>
      <xdr:col>50</xdr:col>
      <xdr:colOff>165100</xdr:colOff>
      <xdr:row>38</xdr:row>
      <xdr:rowOff>83119</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9588500" y="6496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74246</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9372111" y="6589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164543</xdr:rowOff>
    </xdr:from>
    <xdr:to>
      <xdr:col>46</xdr:col>
      <xdr:colOff>38100</xdr:colOff>
      <xdr:row>38</xdr:row>
      <xdr:rowOff>94693</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8699500" y="65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85820</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483111" y="6600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3108</xdr:rowOff>
    </xdr:from>
    <xdr:to>
      <xdr:col>41</xdr:col>
      <xdr:colOff>101600</xdr:colOff>
      <xdr:row>38</xdr:row>
      <xdr:rowOff>104708</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7810500" y="651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95835</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594111" y="6610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167919</xdr:rowOff>
    </xdr:from>
    <xdr:to>
      <xdr:col>36</xdr:col>
      <xdr:colOff>165100</xdr:colOff>
      <xdr:row>38</xdr:row>
      <xdr:rowOff>98069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6921500" y="6511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89196</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6705111" y="660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5" name="直線コネクタ 324">
          <a:extLst>
            <a:ext uri="{FF2B5EF4-FFF2-40B4-BE49-F238E27FC236}">
              <a16:creationId xmlns:a16="http://schemas.microsoft.com/office/drawing/2014/main" id="{00000000-0008-0000-0600-000045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7" name="普通建設事業費グラフ枠">
          <a:extLst>
            <a:ext uri="{FF2B5EF4-FFF2-40B4-BE49-F238E27FC236}">
              <a16:creationId xmlns:a16="http://schemas.microsoft.com/office/drawing/2014/main" id="{00000000-0008-0000-0600-000051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133243</xdr:rowOff>
    </xdr:from>
    <xdr:to>
      <xdr:col>54</xdr:col>
      <xdr:colOff>189865</xdr:colOff>
      <xdr:row>59</xdr:row>
      <xdr:rowOff>19103</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flipV="1">
          <a:off x="10475595" y="8877193"/>
          <a:ext cx="1270" cy="1257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22930</xdr:rowOff>
    </xdr:from>
    <xdr:ext cx="534377" cy="259045"/>
    <xdr:sp macro="" textlink="">
      <xdr:nvSpPr>
        <xdr:cNvPr id="339" name="普通建設事業費最小値テキスト">
          <a:extLst>
            <a:ext uri="{FF2B5EF4-FFF2-40B4-BE49-F238E27FC236}">
              <a16:creationId xmlns:a16="http://schemas.microsoft.com/office/drawing/2014/main" id="{00000000-0008-0000-0600-000053010000}"/>
            </a:ext>
          </a:extLst>
        </xdr:cNvPr>
        <xdr:cNvSpPr txBox="1"/>
      </xdr:nvSpPr>
      <xdr:spPr>
        <a:xfrm>
          <a:off x="10528300" y="10138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19103</xdr:rowOff>
    </xdr:from>
    <xdr:to>
      <xdr:col>55</xdr:col>
      <xdr:colOff>88900</xdr:colOff>
      <xdr:row>59</xdr:row>
      <xdr:rowOff>19103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10388600" y="10134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79920</xdr:rowOff>
    </xdr:from>
    <xdr:ext cx="690189" cy="259045"/>
    <xdr:sp macro="" textlink="">
      <xdr:nvSpPr>
        <xdr:cNvPr id="341" name="普通建設事業費最大値テキスト">
          <a:extLst>
            <a:ext uri="{FF2B5EF4-FFF2-40B4-BE49-F238E27FC236}">
              <a16:creationId xmlns:a16="http://schemas.microsoft.com/office/drawing/2014/main" id="{00000000-0008-0000-0600-000055010000}"/>
            </a:ext>
          </a:extLst>
        </xdr:cNvPr>
        <xdr:cNvSpPr txBox="1"/>
      </xdr:nvSpPr>
      <xdr:spPr>
        <a:xfrm>
          <a:off x="10528300" y="865242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3,366,948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133243</xdr:rowOff>
    </xdr:from>
    <xdr:to>
      <xdr:col>55</xdr:col>
      <xdr:colOff>88900</xdr:colOff>
      <xdr:row>51</xdr:row>
      <xdr:rowOff>133243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887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106678</xdr:rowOff>
    </xdr:from>
    <xdr:to>
      <xdr:col>55</xdr:col>
      <xdr:colOff>0</xdr:colOff>
      <xdr:row>58</xdr:row>
      <xdr:rowOff>143169</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9639300" y="10050778"/>
          <a:ext cx="838200" cy="36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67078</xdr:rowOff>
    </xdr:from>
    <xdr:ext cx="599010" cy="259045"/>
    <xdr:sp macro="" textlink="">
      <xdr:nvSpPr>
        <xdr:cNvPr id="344" name="普通建設事業費平均値テキスト">
          <a:extLst>
            <a:ext uri="{FF2B5EF4-FFF2-40B4-BE49-F238E27FC236}">
              <a16:creationId xmlns:a16="http://schemas.microsoft.com/office/drawing/2014/main" id="{00000000-0008-0000-0600-000058010000}"/>
            </a:ext>
          </a:extLst>
        </xdr:cNvPr>
        <xdr:cNvSpPr txBox="1"/>
      </xdr:nvSpPr>
      <xdr:spPr>
        <a:xfrm>
          <a:off x="10528300" y="983972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44201</xdr:rowOff>
    </xdr:from>
    <xdr:to>
      <xdr:col>55</xdr:col>
      <xdr:colOff>50800</xdr:colOff>
      <xdr:row>58</xdr:row>
      <xdr:rowOff>145801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104267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137593</xdr:rowOff>
    </xdr:from>
    <xdr:to>
      <xdr:col>50</xdr:col>
      <xdr:colOff>114300</xdr:colOff>
      <xdr:row>58</xdr:row>
      <xdr:rowOff>143169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8750300" y="10081693"/>
          <a:ext cx="889000" cy="5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46875</xdr:rowOff>
    </xdr:from>
    <xdr:to>
      <xdr:col>50</xdr:col>
      <xdr:colOff>165100</xdr:colOff>
      <xdr:row>58</xdr:row>
      <xdr:rowOff>148475</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9588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165002</xdr:rowOff>
    </xdr:from>
    <xdr:ext cx="599010"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9339795" y="9766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5212</xdr:rowOff>
    </xdr:from>
    <xdr:to>
      <xdr:col>45</xdr:col>
      <xdr:colOff>177800</xdr:colOff>
      <xdr:row>58</xdr:row>
      <xdr:rowOff>137593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7861300" y="9949312"/>
          <a:ext cx="889000" cy="13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55405</xdr:rowOff>
    </xdr:from>
    <xdr:to>
      <xdr:col>46</xdr:col>
      <xdr:colOff>38100</xdr:colOff>
      <xdr:row>58</xdr:row>
      <xdr:rowOff>157005</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8699500" y="9999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2082</xdr:rowOff>
    </xdr:from>
    <xdr:ext cx="599010"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8450795" y="9774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5212</xdr:rowOff>
    </xdr:from>
    <xdr:to>
      <xdr:col>41</xdr:col>
      <xdr:colOff>50800</xdr:colOff>
      <xdr:row>58</xdr:row>
      <xdr:rowOff>91780</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6972300" y="9949312"/>
          <a:ext cx="889000" cy="86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55163</xdr:rowOff>
    </xdr:from>
    <xdr:to>
      <xdr:col>41</xdr:col>
      <xdr:colOff>101600</xdr:colOff>
      <xdr:row>58</xdr:row>
      <xdr:rowOff>156763</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7810500" y="999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147890</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7561795" y="100919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74116</xdr:rowOff>
    </xdr:from>
    <xdr:to>
      <xdr:col>36</xdr:col>
      <xdr:colOff>165100</xdr:colOff>
      <xdr:row>59</xdr:row>
      <xdr:rowOff>4266</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6921500" y="1001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166843</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672795" y="1011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55878</xdr:rowOff>
    </xdr:from>
    <xdr:to>
      <xdr:col>55</xdr:col>
      <xdr:colOff>50800</xdr:colOff>
      <xdr:row>58</xdr:row>
      <xdr:rowOff>157478</xdr:rowOff>
    </xdr:to>
    <xdr:sp macro="" textlink="">
      <xdr:nvSpPr>
        <xdr:cNvPr id="362" name="楕円 361">
          <a:extLst>
            <a:ext uri="{FF2B5EF4-FFF2-40B4-BE49-F238E27FC236}">
              <a16:creationId xmlns:a16="http://schemas.microsoft.com/office/drawing/2014/main" id="{00000000-0008-0000-0600-00006A010000}"/>
            </a:ext>
          </a:extLst>
        </xdr:cNvPr>
        <xdr:cNvSpPr/>
      </xdr:nvSpPr>
      <xdr:spPr>
        <a:xfrm>
          <a:off x="10426700" y="9999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22628</xdr:rowOff>
    </xdr:from>
    <xdr:ext cx="599010" cy="259045"/>
    <xdr:sp macro="" textlink="">
      <xdr:nvSpPr>
        <xdr:cNvPr id="363" name="普通建設事業費該当値テキスト">
          <a:extLst>
            <a:ext uri="{FF2B5EF4-FFF2-40B4-BE49-F238E27FC236}">
              <a16:creationId xmlns:a16="http://schemas.microsoft.com/office/drawing/2014/main" id="{00000000-0008-0000-0600-00006B010000}"/>
            </a:ext>
          </a:extLst>
        </xdr:cNvPr>
        <xdr:cNvSpPr txBox="1"/>
      </xdr:nvSpPr>
      <xdr:spPr>
        <a:xfrm>
          <a:off x="10528300" y="9966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92369</xdr:rowOff>
    </xdr:from>
    <xdr:to>
      <xdr:col>50</xdr:col>
      <xdr:colOff>165100</xdr:colOff>
      <xdr:row>59</xdr:row>
      <xdr:rowOff>22519</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9588500" y="10036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59</xdr:row>
      <xdr:rowOff>13646</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339795" y="10129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86793</xdr:rowOff>
    </xdr:from>
    <xdr:to>
      <xdr:col>46</xdr:col>
      <xdr:colOff>38100</xdr:colOff>
      <xdr:row>59</xdr:row>
      <xdr:rowOff>16943</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8699500" y="1003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59</xdr:row>
      <xdr:rowOff>8070</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450795" y="10123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125862</xdr:rowOff>
    </xdr:from>
    <xdr:to>
      <xdr:col>41</xdr:col>
      <xdr:colOff>101600</xdr:colOff>
      <xdr:row>58</xdr:row>
      <xdr:rowOff>56012</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7810500" y="9898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72539</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561795" y="9673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40980</xdr:rowOff>
    </xdr:from>
    <xdr:to>
      <xdr:col>36</xdr:col>
      <xdr:colOff>165100</xdr:colOff>
      <xdr:row>58</xdr:row>
      <xdr:rowOff>142580</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6921500" y="998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159107</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6672795" y="9760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21113</xdr:rowOff>
    </xdr:from>
    <xdr:to>
      <xdr:col>54</xdr:col>
      <xdr:colOff>189865</xdr:colOff>
      <xdr:row>79</xdr:row>
      <xdr:rowOff>98879</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94063"/>
          <a:ext cx="1270" cy="14493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139240</xdr:rowOff>
    </xdr:from>
    <xdr:ext cx="690189"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9692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21113</xdr:rowOff>
    </xdr:from>
    <xdr:to>
      <xdr:col>55</xdr:col>
      <xdr:colOff>88900</xdr:colOff>
      <xdr:row>71</xdr:row>
      <xdr:rowOff>21113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94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167598</xdr:rowOff>
    </xdr:from>
    <xdr:to>
      <xdr:col>55</xdr:col>
      <xdr:colOff>0</xdr:colOff>
      <xdr:row>79</xdr:row>
      <xdr:rowOff>34902</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540698"/>
          <a:ext cx="838200" cy="38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108343</xdr:rowOff>
    </xdr:from>
    <xdr:ext cx="599010"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3309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85466</xdr:rowOff>
    </xdr:from>
    <xdr:to>
      <xdr:col>55</xdr:col>
      <xdr:colOff>50800</xdr:colOff>
      <xdr:row>79</xdr:row>
      <xdr:rowOff>15616</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45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15728</xdr:rowOff>
    </xdr:from>
    <xdr:to>
      <xdr:col>50</xdr:col>
      <xdr:colOff>114300</xdr:colOff>
      <xdr:row>79</xdr:row>
      <xdr:rowOff>34902</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8750300" y="13560278"/>
          <a:ext cx="889000" cy="1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89219</xdr:rowOff>
    </xdr:from>
    <xdr:to>
      <xdr:col>50</xdr:col>
      <xdr:colOff>165100</xdr:colOff>
      <xdr:row>79</xdr:row>
      <xdr:rowOff>19369</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462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35896</xdr:rowOff>
    </xdr:from>
    <xdr:ext cx="599010"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39795" y="13237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160407</xdr:rowOff>
    </xdr:from>
    <xdr:to>
      <xdr:col>45</xdr:col>
      <xdr:colOff>177800</xdr:colOff>
      <xdr:row>79</xdr:row>
      <xdr:rowOff>15728</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190607"/>
          <a:ext cx="889000" cy="369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85294</xdr:rowOff>
    </xdr:from>
    <xdr:to>
      <xdr:col>46</xdr:col>
      <xdr:colOff>38100</xdr:colOff>
      <xdr:row>79</xdr:row>
      <xdr:rowOff>15444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458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31971</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50795" y="13233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80685</xdr:rowOff>
    </xdr:from>
    <xdr:to>
      <xdr:col>41</xdr:col>
      <xdr:colOff>101600</xdr:colOff>
      <xdr:row>79</xdr:row>
      <xdr:rowOff>10835</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45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79</xdr:row>
      <xdr:rowOff>1962</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61795" y="13546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116798</xdr:rowOff>
    </xdr:from>
    <xdr:to>
      <xdr:col>55</xdr:col>
      <xdr:colOff>50800</xdr:colOff>
      <xdr:row>79</xdr:row>
      <xdr:rowOff>46948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4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63894</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436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155552</xdr:rowOff>
    </xdr:from>
    <xdr:to>
      <xdr:col>50</xdr:col>
      <xdr:colOff>165100</xdr:colOff>
      <xdr:row>79</xdr:row>
      <xdr:rowOff>85702</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528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76829</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621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136378</xdr:rowOff>
    </xdr:from>
    <xdr:to>
      <xdr:col>46</xdr:col>
      <xdr:colOff>38100</xdr:colOff>
      <xdr:row>79</xdr:row>
      <xdr:rowOff>66528</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509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57655</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483111" y="13602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109607</xdr:rowOff>
    </xdr:from>
    <xdr:to>
      <xdr:col>41</xdr:col>
      <xdr:colOff>101600</xdr:colOff>
      <xdr:row>77</xdr:row>
      <xdr:rowOff>39757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13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56283</xdr:rowOff>
    </xdr:from>
    <xdr:ext cx="59901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561795" y="12915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62257</xdr:rowOff>
    </xdr:from>
    <xdr:to>
      <xdr:col>54</xdr:col>
      <xdr:colOff>189865</xdr:colOff>
      <xdr:row>98</xdr:row>
      <xdr:rowOff>25400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664207"/>
          <a:ext cx="1270" cy="11632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8934</xdr:rowOff>
    </xdr:from>
    <xdr:ext cx="690189"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4394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62257</xdr:rowOff>
    </xdr:from>
    <xdr:to>
      <xdr:col>55</xdr:col>
      <xdr:colOff>88900</xdr:colOff>
      <xdr:row>91</xdr:row>
      <xdr:rowOff>62257</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66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95059</xdr:rowOff>
    </xdr:from>
    <xdr:to>
      <xdr:col>55</xdr:col>
      <xdr:colOff>0</xdr:colOff>
      <xdr:row>97</xdr:row>
      <xdr:rowOff>127707</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flipV="1">
          <a:off x="9639300" y="16725709"/>
          <a:ext cx="838200" cy="3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29077</xdr:rowOff>
    </xdr:from>
    <xdr:ext cx="599010"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6597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50650</xdr:rowOff>
    </xdr:from>
    <xdr:to>
      <xdr:col>55</xdr:col>
      <xdr:colOff>50800</xdr:colOff>
      <xdr:row>97</xdr:row>
      <xdr:rowOff>152250</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127707</xdr:rowOff>
    </xdr:from>
    <xdr:to>
      <xdr:col>50</xdr:col>
      <xdr:colOff>114300</xdr:colOff>
      <xdr:row>97</xdr:row>
      <xdr:rowOff>130704</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8750300" y="16758357"/>
          <a:ext cx="889000" cy="2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55831</xdr:rowOff>
    </xdr:from>
    <xdr:to>
      <xdr:col>50</xdr:col>
      <xdr:colOff>165100</xdr:colOff>
      <xdr:row>97</xdr:row>
      <xdr:rowOff>157431</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6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2508</xdr:rowOff>
    </xdr:from>
    <xdr:ext cx="59901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39795" y="16461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122637</xdr:rowOff>
    </xdr:from>
    <xdr:to>
      <xdr:col>45</xdr:col>
      <xdr:colOff>177800</xdr:colOff>
      <xdr:row>97</xdr:row>
      <xdr:rowOff>130704</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7861300" y="16753287"/>
          <a:ext cx="889000" cy="8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71300</xdr:rowOff>
    </xdr:from>
    <xdr:to>
      <xdr:col>46</xdr:col>
      <xdr:colOff>38100</xdr:colOff>
      <xdr:row>98</xdr:row>
      <xdr:rowOff>1450</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70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17977</xdr:rowOff>
    </xdr:from>
    <xdr:ext cx="599010"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50795" y="164771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70430</xdr:rowOff>
    </xdr:from>
    <xdr:to>
      <xdr:col>41</xdr:col>
      <xdr:colOff>101600</xdr:colOff>
      <xdr:row>98</xdr:row>
      <xdr:rowOff>580</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7810500" y="16701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17107</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7561795" y="16476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44259</xdr:rowOff>
    </xdr:from>
    <xdr:to>
      <xdr:col>55</xdr:col>
      <xdr:colOff>50800</xdr:colOff>
      <xdr:row>97</xdr:row>
      <xdr:rowOff>145859</xdr:rowOff>
    </xdr:to>
    <xdr:sp macro="" textlink="">
      <xdr:nvSpPr>
        <xdr:cNvPr id="466" name="楕円 465">
          <a:extLst>
            <a:ext uri="{FF2B5EF4-FFF2-40B4-BE49-F238E27FC236}">
              <a16:creationId xmlns:a16="http://schemas.microsoft.com/office/drawing/2014/main" id="{00000000-0008-0000-0600-0000D2010000}"/>
            </a:ext>
          </a:extLst>
        </xdr:cNvPr>
        <xdr:cNvSpPr/>
      </xdr:nvSpPr>
      <xdr:spPr>
        <a:xfrm>
          <a:off x="10426700" y="1667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3636</xdr:rowOff>
    </xdr:from>
    <xdr:ext cx="599010" cy="259045"/>
    <xdr:sp macro="" textlink="">
      <xdr:nvSpPr>
        <xdr:cNvPr id="467" name="普通建設事業費 （ うち更新整備　）該当値テキスト">
          <a:extLst>
            <a:ext uri="{FF2B5EF4-FFF2-40B4-BE49-F238E27FC236}">
              <a16:creationId xmlns:a16="http://schemas.microsoft.com/office/drawing/2014/main" id="{00000000-0008-0000-0600-0000D3010000}"/>
            </a:ext>
          </a:extLst>
        </xdr:cNvPr>
        <xdr:cNvSpPr txBox="1"/>
      </xdr:nvSpPr>
      <xdr:spPr>
        <a:xfrm>
          <a:off x="10528300" y="1646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76907</xdr:rowOff>
    </xdr:from>
    <xdr:to>
      <xdr:col>50</xdr:col>
      <xdr:colOff>165100</xdr:colOff>
      <xdr:row>98</xdr:row>
      <xdr:rowOff>7057</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9588500" y="16707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97</xdr:row>
      <xdr:rowOff>169634</xdr:rowOff>
    </xdr:from>
    <xdr:ext cx="59901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9339795" y="168002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79904</xdr:rowOff>
    </xdr:from>
    <xdr:to>
      <xdr:col>46</xdr:col>
      <xdr:colOff>38100</xdr:colOff>
      <xdr:row>98</xdr:row>
      <xdr:rowOff>10054</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8699500" y="16710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1181</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8450795" y="16803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71837</xdr:rowOff>
    </xdr:from>
    <xdr:to>
      <xdr:col>41</xdr:col>
      <xdr:colOff>101600</xdr:colOff>
      <xdr:row>98</xdr:row>
      <xdr:rowOff>1987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7810500" y="16702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164564</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61795" y="167952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4" name="正方形/長方形 473">
          <a:extLst>
            <a:ext uri="{FF2B5EF4-FFF2-40B4-BE49-F238E27FC236}">
              <a16:creationId xmlns:a16="http://schemas.microsoft.com/office/drawing/2014/main" id="{00000000-0008-0000-0600-0000D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5" name="正方形/長方形 474">
          <a:extLst>
            <a:ext uri="{FF2B5EF4-FFF2-40B4-BE49-F238E27FC236}">
              <a16:creationId xmlns:a16="http://schemas.microsoft.com/office/drawing/2014/main" id="{00000000-0008-0000-0600-0000D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84" name="直線コネクタ 483">
          <a:extLst>
            <a:ext uri="{FF2B5EF4-FFF2-40B4-BE49-F238E27FC236}">
              <a16:creationId xmlns:a16="http://schemas.microsoft.com/office/drawing/2014/main" id="{00000000-0008-0000-0600-0000E4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29</xdr:row>
      <xdr:rowOff>38299</xdr:rowOff>
    </xdr:from>
    <xdr:ext cx="685572"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760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121118</xdr:rowOff>
    </xdr:from>
    <xdr:to>
      <xdr:col>85</xdr:col>
      <xdr:colOff>126364</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264618"/>
          <a:ext cx="1269" cy="1520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128547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815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67795</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039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121118</xdr:rowOff>
    </xdr:from>
    <xdr:to>
      <xdr:col>86</xdr:col>
      <xdr:colOff>25400</xdr:colOff>
      <xdr:row>30</xdr:row>
      <xdr:rowOff>121118</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264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98632</xdr:rowOff>
    </xdr:from>
    <xdr:to>
      <xdr:col>85</xdr:col>
      <xdr:colOff>127000</xdr:colOff>
      <xdr:row>39</xdr:row>
      <xdr:rowOff>98878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85182"/>
          <a:ext cx="8382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45997</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5610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23120</xdr:rowOff>
    </xdr:from>
    <xdr:to>
      <xdr:col>85</xdr:col>
      <xdr:colOff>177800</xdr:colOff>
      <xdr:row>39</xdr:row>
      <xdr:rowOff>124720</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7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98632</xdr:rowOff>
    </xdr:from>
    <xdr:to>
      <xdr:col>81</xdr:col>
      <xdr:colOff>50800</xdr:colOff>
      <xdr:row>39</xdr:row>
      <xdr:rowOff>98691</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785182"/>
          <a:ext cx="889000" cy="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30259</xdr:rowOff>
    </xdr:from>
    <xdr:to>
      <xdr:col>81</xdr:col>
      <xdr:colOff>101600</xdr:colOff>
      <xdr:row>39</xdr:row>
      <xdr:rowOff>131859</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71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148386</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492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98327</xdr:rowOff>
    </xdr:from>
    <xdr:to>
      <xdr:col>76</xdr:col>
      <xdr:colOff>114300</xdr:colOff>
      <xdr:row>39</xdr:row>
      <xdr:rowOff>98691</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84877"/>
          <a:ext cx="889000" cy="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20521</xdr:rowOff>
    </xdr:from>
    <xdr:to>
      <xdr:col>76</xdr:col>
      <xdr:colOff>165100</xdr:colOff>
      <xdr:row>39</xdr:row>
      <xdr:rowOff>122121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707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138648</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82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97875</xdr:rowOff>
    </xdr:from>
    <xdr:to>
      <xdr:col>71</xdr:col>
      <xdr:colOff>177800</xdr:colOff>
      <xdr:row>39</xdr:row>
      <xdr:rowOff>98327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784425"/>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24832</xdr:rowOff>
    </xdr:from>
    <xdr:to>
      <xdr:col>72</xdr:col>
      <xdr:colOff>38100</xdr:colOff>
      <xdr:row>39</xdr:row>
      <xdr:rowOff>126432</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711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142959</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48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22469</xdr:rowOff>
    </xdr:from>
    <xdr:to>
      <xdr:col>67</xdr:col>
      <xdr:colOff>101600</xdr:colOff>
      <xdr:row>39</xdr:row>
      <xdr:rowOff>124069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709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140596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484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39</xdr:row>
      <xdr:rowOff>1547</xdr:rowOff>
    </xdr:from>
    <xdr:ext cx="249299"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688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47832</xdr:rowOff>
    </xdr:from>
    <xdr:to>
      <xdr:col>81</xdr:col>
      <xdr:colOff>101600</xdr:colOff>
      <xdr:row>39</xdr:row>
      <xdr:rowOff>149432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734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140559</xdr:rowOff>
    </xdr:from>
    <xdr:ext cx="378565"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92017" y="68271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47891</xdr:rowOff>
    </xdr:from>
    <xdr:to>
      <xdr:col>76</xdr:col>
      <xdr:colOff>165100</xdr:colOff>
      <xdr:row>39</xdr:row>
      <xdr:rowOff>149491</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734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140618</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8271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47527</xdr:rowOff>
    </xdr:from>
    <xdr:to>
      <xdr:col>72</xdr:col>
      <xdr:colOff>38100</xdr:colOff>
      <xdr:row>39</xdr:row>
      <xdr:rowOff>149127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73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140254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826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47075</xdr:rowOff>
    </xdr:from>
    <xdr:to>
      <xdr:col>67</xdr:col>
      <xdr:colOff>101600</xdr:colOff>
      <xdr:row>39</xdr:row>
      <xdr:rowOff>148675</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73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139802</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826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109557</xdr:rowOff>
    </xdr:from>
    <xdr:to>
      <xdr:col>85</xdr:col>
      <xdr:colOff>126364</xdr:colOff>
      <xdr:row>79</xdr:row>
      <xdr:rowOff>33906</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flipV="1">
          <a:off x="16317595" y="12282507"/>
          <a:ext cx="1269" cy="1295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37733</xdr:rowOff>
    </xdr:from>
    <xdr:ext cx="469744" cy="259045"/>
    <xdr:sp macro="" textlink="">
      <xdr:nvSpPr>
        <xdr:cNvPr id="606" name="公債費最小値テキスト">
          <a:extLst>
            <a:ext uri="{FF2B5EF4-FFF2-40B4-BE49-F238E27FC236}">
              <a16:creationId xmlns:a16="http://schemas.microsoft.com/office/drawing/2014/main" id="{00000000-0008-0000-0600-00005E020000}"/>
            </a:ext>
          </a:extLst>
        </xdr:cNvPr>
        <xdr:cNvSpPr txBox="1"/>
      </xdr:nvSpPr>
      <xdr:spPr>
        <a:xfrm>
          <a:off x="16370300" y="1358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33906</xdr:rowOff>
    </xdr:from>
    <xdr:to>
      <xdr:col>86</xdr:col>
      <xdr:colOff>25400</xdr:colOff>
      <xdr:row>79</xdr:row>
      <xdr:rowOff>33906</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6230600" y="135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56234</xdr:rowOff>
    </xdr:from>
    <xdr:ext cx="599010" cy="259045"/>
    <xdr:sp macro="" textlink="">
      <xdr:nvSpPr>
        <xdr:cNvPr id="608" name="公債費最大値テキスト">
          <a:extLst>
            <a:ext uri="{FF2B5EF4-FFF2-40B4-BE49-F238E27FC236}">
              <a16:creationId xmlns:a16="http://schemas.microsoft.com/office/drawing/2014/main" id="{00000000-0008-0000-0600-000060020000}"/>
            </a:ext>
          </a:extLst>
        </xdr:cNvPr>
        <xdr:cNvSpPr txBox="1"/>
      </xdr:nvSpPr>
      <xdr:spPr>
        <a:xfrm>
          <a:off x="16370300" y="12057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685,823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109557</xdr:rowOff>
    </xdr:from>
    <xdr:to>
      <xdr:col>86</xdr:col>
      <xdr:colOff>25400</xdr:colOff>
      <xdr:row>71</xdr:row>
      <xdr:rowOff>109557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6230600" y="12282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83409</xdr:rowOff>
    </xdr:from>
    <xdr:to>
      <xdr:col>85</xdr:col>
      <xdr:colOff>127000</xdr:colOff>
      <xdr:row>77</xdr:row>
      <xdr:rowOff>85145</xdr:rowOff>
    </xdr:to>
    <xdr:cxnSp macro="">
      <xdr:nvCxnSpPr>
        <xdr:cNvPr id="610" name="直線コネクタ 609">
          <a:extLst>
            <a:ext uri="{FF2B5EF4-FFF2-40B4-BE49-F238E27FC236}">
              <a16:creationId xmlns:a16="http://schemas.microsoft.com/office/drawing/2014/main" id="{00000000-0008-0000-0600-000062020000}"/>
            </a:ext>
          </a:extLst>
        </xdr:cNvPr>
        <xdr:cNvCxnSpPr/>
      </xdr:nvCxnSpPr>
      <xdr:spPr>
        <a:xfrm>
          <a:off x="15481300" y="13285059"/>
          <a:ext cx="8382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55326</xdr:rowOff>
    </xdr:from>
    <xdr:ext cx="599010" cy="259045"/>
    <xdr:sp macro="" textlink="">
      <xdr:nvSpPr>
        <xdr:cNvPr id="611" name="公債費平均値テキスト">
          <a:extLst>
            <a:ext uri="{FF2B5EF4-FFF2-40B4-BE49-F238E27FC236}">
              <a16:creationId xmlns:a16="http://schemas.microsoft.com/office/drawing/2014/main" id="{00000000-0008-0000-0600-000063020000}"/>
            </a:ext>
          </a:extLst>
        </xdr:cNvPr>
        <xdr:cNvSpPr txBox="1"/>
      </xdr:nvSpPr>
      <xdr:spPr>
        <a:xfrm>
          <a:off x="16370300" y="130855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32449</xdr:rowOff>
    </xdr:from>
    <xdr:to>
      <xdr:col>85</xdr:col>
      <xdr:colOff>177800</xdr:colOff>
      <xdr:row>77</xdr:row>
      <xdr:rowOff>134049</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62687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66250</xdr:rowOff>
    </xdr:from>
    <xdr:to>
      <xdr:col>81</xdr:col>
      <xdr:colOff>50800</xdr:colOff>
      <xdr:row>77</xdr:row>
      <xdr:rowOff>83409</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4592300" y="13267900"/>
          <a:ext cx="88900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46951</xdr:rowOff>
    </xdr:from>
    <xdr:to>
      <xdr:col>81</xdr:col>
      <xdr:colOff>101600</xdr:colOff>
      <xdr:row>77</xdr:row>
      <xdr:rowOff>148551</xdr:rowOff>
    </xdr:to>
    <xdr:sp macro="" textlink="">
      <xdr:nvSpPr>
        <xdr:cNvPr id="614" name="フローチャート: 判断 613">
          <a:extLst>
            <a:ext uri="{FF2B5EF4-FFF2-40B4-BE49-F238E27FC236}">
              <a16:creationId xmlns:a16="http://schemas.microsoft.com/office/drawing/2014/main" id="{00000000-0008-0000-0600-000066020000}"/>
            </a:ext>
          </a:extLst>
        </xdr:cNvPr>
        <xdr:cNvSpPr/>
      </xdr:nvSpPr>
      <xdr:spPr>
        <a:xfrm>
          <a:off x="15430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139678</xdr:rowOff>
    </xdr:from>
    <xdr:ext cx="59901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181795" y="13341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66250</xdr:rowOff>
    </xdr:from>
    <xdr:to>
      <xdr:col>76</xdr:col>
      <xdr:colOff>114300</xdr:colOff>
      <xdr:row>77</xdr:row>
      <xdr:rowOff>67676</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3703300" y="13267900"/>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107307</xdr:rowOff>
    </xdr:from>
    <xdr:to>
      <xdr:col>76</xdr:col>
      <xdr:colOff>165100</xdr:colOff>
      <xdr:row>78</xdr:row>
      <xdr:rowOff>37457</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4541500" y="13308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28584</xdr:rowOff>
    </xdr:from>
    <xdr:ext cx="59901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4292795" y="13401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67676</xdr:rowOff>
    </xdr:from>
    <xdr:to>
      <xdr:col>71</xdr:col>
      <xdr:colOff>177800</xdr:colOff>
      <xdr:row>77</xdr:row>
      <xdr:rowOff>75958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2814300" y="13269326"/>
          <a:ext cx="889000" cy="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71571</xdr:rowOff>
    </xdr:from>
    <xdr:to>
      <xdr:col>72</xdr:col>
      <xdr:colOff>38100</xdr:colOff>
      <xdr:row>78</xdr:row>
      <xdr:rowOff>1721</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3652500" y="1327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77</xdr:row>
      <xdr:rowOff>164298</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3403795" y="1336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68974</xdr:rowOff>
    </xdr:from>
    <xdr:to>
      <xdr:col>67</xdr:col>
      <xdr:colOff>101600</xdr:colOff>
      <xdr:row>77</xdr:row>
      <xdr:rowOff>170574</xdr:rowOff>
    </xdr:to>
    <xdr:sp macro="" textlink="">
      <xdr:nvSpPr>
        <xdr:cNvPr id="622" name="フローチャート: 判断 621">
          <a:extLst>
            <a:ext uri="{FF2B5EF4-FFF2-40B4-BE49-F238E27FC236}">
              <a16:creationId xmlns:a16="http://schemas.microsoft.com/office/drawing/2014/main" id="{00000000-0008-0000-0600-00006E020000}"/>
            </a:ext>
          </a:extLst>
        </xdr:cNvPr>
        <xdr:cNvSpPr/>
      </xdr:nvSpPr>
      <xdr:spPr>
        <a:xfrm>
          <a:off x="12763500" y="1327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77</xdr:row>
      <xdr:rowOff>161701</xdr:rowOff>
    </xdr:from>
    <xdr:ext cx="59901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514795" y="13363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34345</xdr:rowOff>
    </xdr:from>
    <xdr:to>
      <xdr:col>85</xdr:col>
      <xdr:colOff>177800</xdr:colOff>
      <xdr:row>77</xdr:row>
      <xdr:rowOff>135945</xdr:rowOff>
    </xdr:to>
    <xdr:sp macro="" textlink="">
      <xdr:nvSpPr>
        <xdr:cNvPr id="629" name="楕円 628">
          <a:extLst>
            <a:ext uri="{FF2B5EF4-FFF2-40B4-BE49-F238E27FC236}">
              <a16:creationId xmlns:a16="http://schemas.microsoft.com/office/drawing/2014/main" id="{00000000-0008-0000-0600-000075020000}"/>
            </a:ext>
          </a:extLst>
        </xdr:cNvPr>
        <xdr:cNvSpPr/>
      </xdr:nvSpPr>
      <xdr:spPr>
        <a:xfrm>
          <a:off x="16268700" y="1323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12772</xdr:rowOff>
    </xdr:from>
    <xdr:ext cx="599010" cy="259045"/>
    <xdr:sp macro="" textlink="">
      <xdr:nvSpPr>
        <xdr:cNvPr id="630" name="公債費該当値テキスト">
          <a:extLst>
            <a:ext uri="{FF2B5EF4-FFF2-40B4-BE49-F238E27FC236}">
              <a16:creationId xmlns:a16="http://schemas.microsoft.com/office/drawing/2014/main" id="{00000000-0008-0000-0600-000076020000}"/>
            </a:ext>
          </a:extLst>
        </xdr:cNvPr>
        <xdr:cNvSpPr txBox="1"/>
      </xdr:nvSpPr>
      <xdr:spPr>
        <a:xfrm>
          <a:off x="16370300" y="13214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32609</xdr:rowOff>
    </xdr:from>
    <xdr:to>
      <xdr:col>81</xdr:col>
      <xdr:colOff>101600</xdr:colOff>
      <xdr:row>77</xdr:row>
      <xdr:rowOff>134209</xdr:rowOff>
    </xdr:to>
    <xdr:sp macro="" textlink="">
      <xdr:nvSpPr>
        <xdr:cNvPr id="631" name="楕円 630">
          <a:extLst>
            <a:ext uri="{FF2B5EF4-FFF2-40B4-BE49-F238E27FC236}">
              <a16:creationId xmlns:a16="http://schemas.microsoft.com/office/drawing/2014/main" id="{00000000-0008-0000-0600-000077020000}"/>
            </a:ext>
          </a:extLst>
        </xdr:cNvPr>
        <xdr:cNvSpPr/>
      </xdr:nvSpPr>
      <xdr:spPr>
        <a:xfrm>
          <a:off x="15430500" y="1323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150736</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00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15450</xdr:rowOff>
    </xdr:from>
    <xdr:to>
      <xdr:col>76</xdr:col>
      <xdr:colOff>165100</xdr:colOff>
      <xdr:row>77</xdr:row>
      <xdr:rowOff>117050</xdr:rowOff>
    </xdr:to>
    <xdr:sp macro="" textlink="">
      <xdr:nvSpPr>
        <xdr:cNvPr id="633" name="楕円 632">
          <a:extLst>
            <a:ext uri="{FF2B5EF4-FFF2-40B4-BE49-F238E27FC236}">
              <a16:creationId xmlns:a16="http://schemas.microsoft.com/office/drawing/2014/main" id="{00000000-0008-0000-0600-000079020000}"/>
            </a:ext>
          </a:extLst>
        </xdr:cNvPr>
        <xdr:cNvSpPr/>
      </xdr:nvSpPr>
      <xdr:spPr>
        <a:xfrm>
          <a:off x="14541500" y="1321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133577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4292795" y="12992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16876</xdr:rowOff>
    </xdr:from>
    <xdr:to>
      <xdr:col>72</xdr:col>
      <xdr:colOff>38100</xdr:colOff>
      <xdr:row>77</xdr:row>
      <xdr:rowOff>118476</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3652500" y="13218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135003</xdr:rowOff>
    </xdr:from>
    <xdr:ext cx="59901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03795" y="12993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25158</xdr:rowOff>
    </xdr:from>
    <xdr:to>
      <xdr:col>67</xdr:col>
      <xdr:colOff>101600</xdr:colOff>
      <xdr:row>77</xdr:row>
      <xdr:rowOff>126758</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2763500" y="13226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143285</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14795" y="13002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a:extLst>
            <a:ext uri="{FF2B5EF4-FFF2-40B4-BE49-F238E27FC236}">
              <a16:creationId xmlns:a16="http://schemas.microsoft.com/office/drawing/2014/main" id="{00000000-0008-0000-0600-000080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a:extLst>
            <a:ext uri="{FF2B5EF4-FFF2-40B4-BE49-F238E27FC236}">
              <a16:creationId xmlns:a16="http://schemas.microsoft.com/office/drawing/2014/main" id="{00000000-0008-0000-0600-000081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a:extLst>
            <a:ext uri="{FF2B5EF4-FFF2-40B4-BE49-F238E27FC236}">
              <a16:creationId xmlns:a16="http://schemas.microsoft.com/office/drawing/2014/main" id="{00000000-0008-0000-0600-000082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a:extLst>
            <a:ext uri="{FF2B5EF4-FFF2-40B4-BE49-F238E27FC236}">
              <a16:creationId xmlns:a16="http://schemas.microsoft.com/office/drawing/2014/main" id="{00000000-0008-0000-0600-000083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a:extLst>
            <a:ext uri="{FF2B5EF4-FFF2-40B4-BE49-F238E27FC236}">
              <a16:creationId xmlns:a16="http://schemas.microsoft.com/office/drawing/2014/main" id="{00000000-0008-0000-0600-000084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54" name="テキスト ボックス 653">
          <a:extLst>
            <a:ext uri="{FF2B5EF4-FFF2-40B4-BE49-F238E27FC236}">
              <a16:creationId xmlns:a16="http://schemas.microsoft.com/office/drawing/2014/main" id="{00000000-0008-0000-0600-00008E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40441</xdr:rowOff>
    </xdr:from>
    <xdr:to>
      <xdr:col>85</xdr:col>
      <xdr:colOff>126364</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flipV="1">
          <a:off x="16317595" y="15642391"/>
          <a:ext cx="1269" cy="137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48277</xdr:rowOff>
    </xdr:from>
    <xdr:ext cx="249299" cy="259045"/>
    <xdr:sp macro="" textlink="">
      <xdr:nvSpPr>
        <xdr:cNvPr id="663" name="積立金最小値テキスト">
          <a:extLst>
            <a:ext uri="{FF2B5EF4-FFF2-40B4-BE49-F238E27FC236}">
              <a16:creationId xmlns:a16="http://schemas.microsoft.com/office/drawing/2014/main" id="{00000000-0008-0000-0600-000097020000}"/>
            </a:ext>
          </a:extLst>
        </xdr:cNvPr>
        <xdr:cNvSpPr txBox="1"/>
      </xdr:nvSpPr>
      <xdr:spPr>
        <a:xfrm>
          <a:off x="16370300" y="17021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44450</xdr:rowOff>
    </xdr:from>
    <xdr:to>
      <xdr:col>86</xdr:col>
      <xdr:colOff>25400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6230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158568</xdr:rowOff>
    </xdr:from>
    <xdr:ext cx="690189" cy="259045"/>
    <xdr:sp macro="" textlink="">
      <xdr:nvSpPr>
        <xdr:cNvPr id="665" name="積立金最大値テキスト">
          <a:extLst>
            <a:ext uri="{FF2B5EF4-FFF2-40B4-BE49-F238E27FC236}">
              <a16:creationId xmlns:a16="http://schemas.microsoft.com/office/drawing/2014/main" id="{00000000-0008-0000-0600-000099020000}"/>
            </a:ext>
          </a:extLst>
        </xdr:cNvPr>
        <xdr:cNvSpPr txBox="1"/>
      </xdr:nvSpPr>
      <xdr:spPr>
        <a:xfrm>
          <a:off x="16370300" y="154176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1,805,262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40441</xdr:rowOff>
    </xdr:from>
    <xdr:to>
      <xdr:col>86</xdr:col>
      <xdr:colOff>25400</xdr:colOff>
      <xdr:row>91</xdr:row>
      <xdr:rowOff>40441</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6230600" y="15642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160655</xdr:rowOff>
    </xdr:from>
    <xdr:to>
      <xdr:col>85</xdr:col>
      <xdr:colOff>127000</xdr:colOff>
      <xdr:row>99</xdr:row>
      <xdr:rowOff>23901</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flipV="1">
          <a:off x="15481300" y="16791305"/>
          <a:ext cx="838200" cy="206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89003</xdr:rowOff>
    </xdr:from>
    <xdr:ext cx="534377" cy="259045"/>
    <xdr:sp macro="" textlink="">
      <xdr:nvSpPr>
        <xdr:cNvPr id="668" name="積立金平均値テキスト">
          <a:extLst>
            <a:ext uri="{FF2B5EF4-FFF2-40B4-BE49-F238E27FC236}">
              <a16:creationId xmlns:a16="http://schemas.microsoft.com/office/drawing/2014/main" id="{00000000-0008-0000-0600-00009C020000}"/>
            </a:ext>
          </a:extLst>
        </xdr:cNvPr>
        <xdr:cNvSpPr txBox="1"/>
      </xdr:nvSpPr>
      <xdr:spPr>
        <a:xfrm>
          <a:off x="16370300" y="16891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110576</xdr:rowOff>
    </xdr:from>
    <xdr:to>
      <xdr:col>85</xdr:col>
      <xdr:colOff>177800</xdr:colOff>
      <xdr:row>99</xdr:row>
      <xdr:rowOff>40726</xdr:rowOff>
    </xdr:to>
    <xdr:sp macro="" textlink="">
      <xdr:nvSpPr>
        <xdr:cNvPr id="669" name="フローチャート: 判断 668">
          <a:extLst>
            <a:ext uri="{FF2B5EF4-FFF2-40B4-BE49-F238E27FC236}">
              <a16:creationId xmlns:a16="http://schemas.microsoft.com/office/drawing/2014/main" id="{00000000-0008-0000-0600-00009D020000}"/>
            </a:ext>
          </a:extLst>
        </xdr:cNvPr>
        <xdr:cNvSpPr/>
      </xdr:nvSpPr>
      <xdr:spPr>
        <a:xfrm>
          <a:off x="162687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23901</xdr:rowOff>
    </xdr:from>
    <xdr:to>
      <xdr:col>81</xdr:col>
      <xdr:colOff>50800</xdr:colOff>
      <xdr:row>99</xdr:row>
      <xdr:rowOff>28567</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flipV="1">
          <a:off x="14592300" y="16997451"/>
          <a:ext cx="889000" cy="4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98020</xdr:rowOff>
    </xdr:from>
    <xdr:to>
      <xdr:col>81</xdr:col>
      <xdr:colOff>101600</xdr:colOff>
      <xdr:row>99</xdr:row>
      <xdr:rowOff>28170</xdr:rowOff>
    </xdr:to>
    <xdr:sp macro="" textlink="">
      <xdr:nvSpPr>
        <xdr:cNvPr id="671" name="フローチャート: 判断 670">
          <a:extLst>
            <a:ext uri="{FF2B5EF4-FFF2-40B4-BE49-F238E27FC236}">
              <a16:creationId xmlns:a16="http://schemas.microsoft.com/office/drawing/2014/main" id="{00000000-0008-0000-0600-00009F020000}"/>
            </a:ext>
          </a:extLst>
        </xdr:cNvPr>
        <xdr:cNvSpPr/>
      </xdr:nvSpPr>
      <xdr:spPr>
        <a:xfrm>
          <a:off x="15430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44697</xdr:rowOff>
    </xdr:from>
    <xdr:ext cx="534377"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14111" y="1667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28567</xdr:rowOff>
    </xdr:from>
    <xdr:to>
      <xdr:col>76</xdr:col>
      <xdr:colOff>114300</xdr:colOff>
      <xdr:row>99</xdr:row>
      <xdr:rowOff>29871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3703300" y="17002117"/>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37878</xdr:rowOff>
    </xdr:from>
    <xdr:to>
      <xdr:col>76</xdr:col>
      <xdr:colOff>165100</xdr:colOff>
      <xdr:row>98</xdr:row>
      <xdr:rowOff>139478</xdr:rowOff>
    </xdr:to>
    <xdr:sp macro="" textlink="">
      <xdr:nvSpPr>
        <xdr:cNvPr id="674" name="フローチャート: 判断 673">
          <a:extLst>
            <a:ext uri="{FF2B5EF4-FFF2-40B4-BE49-F238E27FC236}">
              <a16:creationId xmlns:a16="http://schemas.microsoft.com/office/drawing/2014/main" id="{00000000-0008-0000-0600-0000A2020000}"/>
            </a:ext>
          </a:extLst>
        </xdr:cNvPr>
        <xdr:cNvSpPr/>
      </xdr:nvSpPr>
      <xdr:spPr>
        <a:xfrm>
          <a:off x="14541500" y="16839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156005</xdr:rowOff>
    </xdr:from>
    <xdr:ext cx="59901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4292795" y="1661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133815</xdr:rowOff>
    </xdr:from>
    <xdr:to>
      <xdr:col>71</xdr:col>
      <xdr:colOff>177800</xdr:colOff>
      <xdr:row>99</xdr:row>
      <xdr:rowOff>29871</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814300" y="16935915"/>
          <a:ext cx="889000" cy="67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120603</xdr:rowOff>
    </xdr:from>
    <xdr:to>
      <xdr:col>72</xdr:col>
      <xdr:colOff>38100</xdr:colOff>
      <xdr:row>99</xdr:row>
      <xdr:rowOff>50753</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3652500" y="1692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67280</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3436111" y="16697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89494</xdr:rowOff>
    </xdr:from>
    <xdr:to>
      <xdr:col>67</xdr:col>
      <xdr:colOff>101600</xdr:colOff>
      <xdr:row>99</xdr:row>
      <xdr:rowOff>19644</xdr:rowOff>
    </xdr:to>
    <xdr:sp macro="" textlink="">
      <xdr:nvSpPr>
        <xdr:cNvPr id="679" name="フローチャート: 判断 678">
          <a:extLst>
            <a:ext uri="{FF2B5EF4-FFF2-40B4-BE49-F238E27FC236}">
              <a16:creationId xmlns:a16="http://schemas.microsoft.com/office/drawing/2014/main" id="{00000000-0008-0000-0600-0000A7020000}"/>
            </a:ext>
          </a:extLst>
        </xdr:cNvPr>
        <xdr:cNvSpPr/>
      </xdr:nvSpPr>
      <xdr:spPr>
        <a:xfrm>
          <a:off x="12763500" y="16891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10771</xdr:rowOff>
    </xdr:from>
    <xdr:ext cx="534377"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2547111" y="16984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109855</xdr:rowOff>
    </xdr:from>
    <xdr:to>
      <xdr:col>85</xdr:col>
      <xdr:colOff>177800</xdr:colOff>
      <xdr:row>98</xdr:row>
      <xdr:rowOff>40005</xdr:rowOff>
    </xdr:to>
    <xdr:sp macro="" textlink="">
      <xdr:nvSpPr>
        <xdr:cNvPr id="686" name="楕円 685">
          <a:extLst>
            <a:ext uri="{FF2B5EF4-FFF2-40B4-BE49-F238E27FC236}">
              <a16:creationId xmlns:a16="http://schemas.microsoft.com/office/drawing/2014/main" id="{00000000-0008-0000-0600-0000AE020000}"/>
            </a:ext>
          </a:extLst>
        </xdr:cNvPr>
        <xdr:cNvSpPr/>
      </xdr:nvSpPr>
      <xdr:spPr>
        <a:xfrm>
          <a:off x="16268700" y="16740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132732</xdr:rowOff>
    </xdr:from>
    <xdr:ext cx="599010" cy="259045"/>
    <xdr:sp macro="" textlink="">
      <xdr:nvSpPr>
        <xdr:cNvPr id="687" name="積立金該当値テキスト">
          <a:extLst>
            <a:ext uri="{FF2B5EF4-FFF2-40B4-BE49-F238E27FC236}">
              <a16:creationId xmlns:a16="http://schemas.microsoft.com/office/drawing/2014/main" id="{00000000-0008-0000-0600-0000AF020000}"/>
            </a:ext>
          </a:extLst>
        </xdr:cNvPr>
        <xdr:cNvSpPr txBox="1"/>
      </xdr:nvSpPr>
      <xdr:spPr>
        <a:xfrm>
          <a:off x="16370300" y="16591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144551</xdr:rowOff>
    </xdr:from>
    <xdr:to>
      <xdr:col>81</xdr:col>
      <xdr:colOff>101600</xdr:colOff>
      <xdr:row>99</xdr:row>
      <xdr:rowOff>74701</xdr:rowOff>
    </xdr:to>
    <xdr:sp macro="" textlink="">
      <xdr:nvSpPr>
        <xdr:cNvPr id="688" name="楕円 687">
          <a:extLst>
            <a:ext uri="{FF2B5EF4-FFF2-40B4-BE49-F238E27FC236}">
              <a16:creationId xmlns:a16="http://schemas.microsoft.com/office/drawing/2014/main" id="{00000000-0008-0000-0600-0000B0020000}"/>
            </a:ext>
          </a:extLst>
        </xdr:cNvPr>
        <xdr:cNvSpPr/>
      </xdr:nvSpPr>
      <xdr:spPr>
        <a:xfrm>
          <a:off x="15430500" y="16946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65828</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7039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149217</xdr:rowOff>
    </xdr:from>
    <xdr:to>
      <xdr:col>76</xdr:col>
      <xdr:colOff>165100</xdr:colOff>
      <xdr:row>99</xdr:row>
      <xdr:rowOff>79367</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4541500" y="169513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70494</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4325111" y="1704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150521</xdr:rowOff>
    </xdr:from>
    <xdr:to>
      <xdr:col>72</xdr:col>
      <xdr:colOff>38100</xdr:colOff>
      <xdr:row>99</xdr:row>
      <xdr:rowOff>80671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3652500" y="1695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71798</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704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83015</xdr:rowOff>
    </xdr:from>
    <xdr:to>
      <xdr:col>67</xdr:col>
      <xdr:colOff>101600</xdr:colOff>
      <xdr:row>99</xdr:row>
      <xdr:rowOff>13165</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2763500" y="16885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29692</xdr:rowOff>
    </xdr:from>
    <xdr:ext cx="59901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14795" y="16660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a:extLst>
            <a:ext uri="{FF2B5EF4-FFF2-40B4-BE49-F238E27FC236}">
              <a16:creationId xmlns:a16="http://schemas.microsoft.com/office/drawing/2014/main" id="{00000000-0008-0000-0600-0000B8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a:extLst>
            <a:ext uri="{FF2B5EF4-FFF2-40B4-BE49-F238E27FC236}">
              <a16:creationId xmlns:a16="http://schemas.microsoft.com/office/drawing/2014/main" id="{00000000-0008-0000-0600-0000B9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a:extLst>
            <a:ext uri="{FF2B5EF4-FFF2-40B4-BE49-F238E27FC236}">
              <a16:creationId xmlns:a16="http://schemas.microsoft.com/office/drawing/2014/main" id="{00000000-0008-0000-0600-0000BA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a:extLst>
            <a:ext uri="{FF2B5EF4-FFF2-40B4-BE49-F238E27FC236}">
              <a16:creationId xmlns:a16="http://schemas.microsoft.com/office/drawing/2014/main" id="{00000000-0008-0000-0600-0000BB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a:extLst>
            <a:ext uri="{FF2B5EF4-FFF2-40B4-BE49-F238E27FC236}">
              <a16:creationId xmlns:a16="http://schemas.microsoft.com/office/drawing/2014/main" id="{00000000-0008-0000-0600-0000C1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09" name="テキスト ボックス 708">
          <a:extLst>
            <a:ext uri="{FF2B5EF4-FFF2-40B4-BE49-F238E27FC236}">
              <a16:creationId xmlns:a16="http://schemas.microsoft.com/office/drawing/2014/main" id="{00000000-0008-0000-0600-0000C5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94971</xdr:rowOff>
    </xdr:from>
    <xdr:to>
      <xdr:col>116</xdr:col>
      <xdr:colOff>62864</xdr:colOff>
      <xdr:row>39</xdr:row>
      <xdr:rowOff>44450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flipV="1">
          <a:off x="22159595" y="5409921"/>
          <a:ext cx="1269" cy="13210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74541</xdr:rowOff>
    </xdr:from>
    <xdr:ext cx="249299" cy="259045"/>
    <xdr:sp macro="" textlink="">
      <xdr:nvSpPr>
        <xdr:cNvPr id="720" name="投資及び出資金最小値テキスト">
          <a:extLst>
            <a:ext uri="{FF2B5EF4-FFF2-40B4-BE49-F238E27FC236}">
              <a16:creationId xmlns:a16="http://schemas.microsoft.com/office/drawing/2014/main" id="{00000000-0008-0000-0600-0000D0020000}"/>
            </a:ext>
          </a:extLst>
        </xdr:cNvPr>
        <xdr:cNvSpPr txBox="1"/>
      </xdr:nvSpPr>
      <xdr:spPr>
        <a:xfrm>
          <a:off x="22212300" y="67610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41648</xdr:rowOff>
    </xdr:from>
    <xdr:ext cx="534377" cy="259045"/>
    <xdr:sp macro="" textlink="">
      <xdr:nvSpPr>
        <xdr:cNvPr id="722" name="投資及び出資金最大値テキスト">
          <a:extLst>
            <a:ext uri="{FF2B5EF4-FFF2-40B4-BE49-F238E27FC236}">
              <a16:creationId xmlns:a16="http://schemas.microsoft.com/office/drawing/2014/main" id="{00000000-0008-0000-0600-0000D2020000}"/>
            </a:ext>
          </a:extLst>
        </xdr:cNvPr>
        <xdr:cNvSpPr txBox="1"/>
      </xdr:nvSpPr>
      <xdr:spPr>
        <a:xfrm>
          <a:off x="22212300" y="518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94971</xdr:rowOff>
    </xdr:from>
    <xdr:to>
      <xdr:col>116</xdr:col>
      <xdr:colOff>152400</xdr:colOff>
      <xdr:row>31</xdr:row>
      <xdr:rowOff>94971</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540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26238</xdr:rowOff>
    </xdr:from>
    <xdr:to>
      <xdr:col>116</xdr:col>
      <xdr:colOff>63500</xdr:colOff>
      <xdr:row>39</xdr:row>
      <xdr:rowOff>32144</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21323300" y="6712788"/>
          <a:ext cx="838200" cy="5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163441</xdr:rowOff>
    </xdr:from>
    <xdr:ext cx="378565" cy="259045"/>
    <xdr:sp macro="" textlink="">
      <xdr:nvSpPr>
        <xdr:cNvPr id="725" name="投資及び出資金平均値テキスト">
          <a:extLst>
            <a:ext uri="{FF2B5EF4-FFF2-40B4-BE49-F238E27FC236}">
              <a16:creationId xmlns:a16="http://schemas.microsoft.com/office/drawing/2014/main" id="{00000000-0008-0000-0600-0000D5020000}"/>
            </a:ext>
          </a:extLst>
        </xdr:cNvPr>
        <xdr:cNvSpPr txBox="1"/>
      </xdr:nvSpPr>
      <xdr:spPr>
        <a:xfrm>
          <a:off x="22212300" y="650709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140564</xdr:rowOff>
    </xdr:from>
    <xdr:to>
      <xdr:col>116</xdr:col>
      <xdr:colOff>114300</xdr:colOff>
      <xdr:row>39</xdr:row>
      <xdr:rowOff>70714</xdr:rowOff>
    </xdr:to>
    <xdr:sp macro="" textlink="">
      <xdr:nvSpPr>
        <xdr:cNvPr id="726" name="フローチャート: 判断 725">
          <a:extLst>
            <a:ext uri="{FF2B5EF4-FFF2-40B4-BE49-F238E27FC236}">
              <a16:creationId xmlns:a16="http://schemas.microsoft.com/office/drawing/2014/main" id="{00000000-0008-0000-0600-0000D6020000}"/>
            </a:ext>
          </a:extLst>
        </xdr:cNvPr>
        <xdr:cNvSpPr/>
      </xdr:nvSpPr>
      <xdr:spPr>
        <a:xfrm>
          <a:off x="221107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15304</xdr:rowOff>
    </xdr:from>
    <xdr:to>
      <xdr:col>111</xdr:col>
      <xdr:colOff>177800</xdr:colOff>
      <xdr:row>39</xdr:row>
      <xdr:rowOff>26238</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0434300" y="6701854"/>
          <a:ext cx="889000" cy="10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121704</xdr:rowOff>
    </xdr:from>
    <xdr:to>
      <xdr:col>112</xdr:col>
      <xdr:colOff>38100</xdr:colOff>
      <xdr:row>39</xdr:row>
      <xdr:rowOff>51854</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1272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68381</xdr:rowOff>
    </xdr:from>
    <xdr:ext cx="469744"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21088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7379</xdr:rowOff>
    </xdr:from>
    <xdr:to>
      <xdr:col>107</xdr:col>
      <xdr:colOff>50800</xdr:colOff>
      <xdr:row>39</xdr:row>
      <xdr:rowOff>15304</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9545300" y="6693929"/>
          <a:ext cx="889000" cy="7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122351</xdr:rowOff>
    </xdr:from>
    <xdr:to>
      <xdr:col>107</xdr:col>
      <xdr:colOff>101600</xdr:colOff>
      <xdr:row>39</xdr:row>
      <xdr:rowOff>52501</xdr:rowOff>
    </xdr:to>
    <xdr:sp macro="" textlink="">
      <xdr:nvSpPr>
        <xdr:cNvPr id="731" name="フローチャート: 判断 730">
          <a:extLst>
            <a:ext uri="{FF2B5EF4-FFF2-40B4-BE49-F238E27FC236}">
              <a16:creationId xmlns:a16="http://schemas.microsoft.com/office/drawing/2014/main" id="{00000000-0008-0000-0600-0000DB020000}"/>
            </a:ext>
          </a:extLst>
        </xdr:cNvPr>
        <xdr:cNvSpPr/>
      </xdr:nvSpPr>
      <xdr:spPr>
        <a:xfrm>
          <a:off x="20383500" y="663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69029</xdr:rowOff>
    </xdr:from>
    <xdr:ext cx="469744"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20199428" y="641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166904</xdr:rowOff>
    </xdr:from>
    <xdr:to>
      <xdr:col>102</xdr:col>
      <xdr:colOff>114300</xdr:colOff>
      <xdr:row>39</xdr:row>
      <xdr:rowOff>7379</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656300" y="6682004"/>
          <a:ext cx="8890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150737</xdr:rowOff>
    </xdr:from>
    <xdr:to>
      <xdr:col>102</xdr:col>
      <xdr:colOff>165100</xdr:colOff>
      <xdr:row>39</xdr:row>
      <xdr:rowOff>80887</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19494500" y="66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72014</xdr:rowOff>
    </xdr:from>
    <xdr:ext cx="378565"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356017" y="67585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115418</xdr:rowOff>
    </xdr:from>
    <xdr:to>
      <xdr:col>98</xdr:col>
      <xdr:colOff>38100</xdr:colOff>
      <xdr:row>39</xdr:row>
      <xdr:rowOff>45568</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8605500" y="6630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62095</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421428" y="6405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152794</xdr:rowOff>
    </xdr:from>
    <xdr:to>
      <xdr:col>116</xdr:col>
      <xdr:colOff>114300</xdr:colOff>
      <xdr:row>39</xdr:row>
      <xdr:rowOff>82944</xdr:rowOff>
    </xdr:to>
    <xdr:sp macro="" textlink="">
      <xdr:nvSpPr>
        <xdr:cNvPr id="743" name="楕円 742">
          <a:extLst>
            <a:ext uri="{FF2B5EF4-FFF2-40B4-BE49-F238E27FC236}">
              <a16:creationId xmlns:a16="http://schemas.microsoft.com/office/drawing/2014/main" id="{00000000-0008-0000-0600-0000E7020000}"/>
            </a:ext>
          </a:extLst>
        </xdr:cNvPr>
        <xdr:cNvSpPr/>
      </xdr:nvSpPr>
      <xdr:spPr>
        <a:xfrm>
          <a:off x="22110700" y="6667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118991</xdr:rowOff>
    </xdr:from>
    <xdr:ext cx="378565" cy="259045"/>
    <xdr:sp macro="" textlink="">
      <xdr:nvSpPr>
        <xdr:cNvPr id="744" name="投資及び出資金該当値テキスト">
          <a:extLst>
            <a:ext uri="{FF2B5EF4-FFF2-40B4-BE49-F238E27FC236}">
              <a16:creationId xmlns:a16="http://schemas.microsoft.com/office/drawing/2014/main" id="{00000000-0008-0000-0600-0000E8020000}"/>
            </a:ext>
          </a:extLst>
        </xdr:cNvPr>
        <xdr:cNvSpPr txBox="1"/>
      </xdr:nvSpPr>
      <xdr:spPr>
        <a:xfrm>
          <a:off x="22212300" y="66340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146888</xdr:rowOff>
    </xdr:from>
    <xdr:to>
      <xdr:col>112</xdr:col>
      <xdr:colOff>38100</xdr:colOff>
      <xdr:row>39</xdr:row>
      <xdr:rowOff>77038</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1272500" y="666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68165</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7547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135954</xdr:rowOff>
    </xdr:from>
    <xdr:to>
      <xdr:col>107</xdr:col>
      <xdr:colOff>101600</xdr:colOff>
      <xdr:row>39</xdr:row>
      <xdr:rowOff>66104</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0383500" y="665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57231</xdr:rowOff>
    </xdr:from>
    <xdr:ext cx="378565"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0245017" y="6743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128029</xdr:rowOff>
    </xdr:from>
    <xdr:to>
      <xdr:col>102</xdr:col>
      <xdr:colOff>165100</xdr:colOff>
      <xdr:row>39</xdr:row>
      <xdr:rowOff>58179</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19494500" y="6643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74706</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4183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116104</xdr:rowOff>
    </xdr:from>
    <xdr:to>
      <xdr:col>98</xdr:col>
      <xdr:colOff>38100</xdr:colOff>
      <xdr:row>39</xdr:row>
      <xdr:rowOff>46254</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8605500" y="6631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37381</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723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a:extLst>
            <a:ext uri="{FF2B5EF4-FFF2-40B4-BE49-F238E27FC236}">
              <a16:creationId xmlns:a16="http://schemas.microsoft.com/office/drawing/2014/main" id="{00000000-0008-0000-0600-0000F1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a:extLst>
            <a:ext uri="{FF2B5EF4-FFF2-40B4-BE49-F238E27FC236}">
              <a16:creationId xmlns:a16="http://schemas.microsoft.com/office/drawing/2014/main" id="{00000000-0008-0000-0600-0000F2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6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76835</xdr:rowOff>
    </xdr:from>
    <xdr:to>
      <xdr:col>116</xdr:col>
      <xdr:colOff>62864</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flipV="1">
          <a:off x="22159595" y="8992235"/>
          <a:ext cx="1269" cy="10915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75" name="貸付金最小値テキスト">
          <a:extLst>
            <a:ext uri="{FF2B5EF4-FFF2-40B4-BE49-F238E27FC236}">
              <a16:creationId xmlns:a16="http://schemas.microsoft.com/office/drawing/2014/main" id="{00000000-0008-0000-0600-000007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51</xdr:row>
      <xdr:rowOff>23512</xdr:rowOff>
    </xdr:from>
    <xdr:ext cx="534377" cy="259045"/>
    <xdr:sp macro="" textlink="">
      <xdr:nvSpPr>
        <xdr:cNvPr id="777" name="貸付金最大値テキスト">
          <a:extLst>
            <a:ext uri="{FF2B5EF4-FFF2-40B4-BE49-F238E27FC236}">
              <a16:creationId xmlns:a16="http://schemas.microsoft.com/office/drawing/2014/main" id="{00000000-0008-0000-0600-000009030000}"/>
            </a:ext>
          </a:extLst>
        </xdr:cNvPr>
        <xdr:cNvSpPr txBox="1"/>
      </xdr:nvSpPr>
      <xdr:spPr>
        <a:xfrm>
          <a:off x="22212300" y="8767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76835</xdr:rowOff>
    </xdr:from>
    <xdr:to>
      <xdr:col>116</xdr:col>
      <xdr:colOff>152400</xdr:colOff>
      <xdr:row>52</xdr:row>
      <xdr:rowOff>76835</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22072600" y="8992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129288</xdr:rowOff>
    </xdr:from>
    <xdr:ext cx="469744" cy="259045"/>
    <xdr:sp macro="" textlink="">
      <xdr:nvSpPr>
        <xdr:cNvPr id="780" name="貸付金平均値テキスト">
          <a:extLst>
            <a:ext uri="{FF2B5EF4-FFF2-40B4-BE49-F238E27FC236}">
              <a16:creationId xmlns:a16="http://schemas.microsoft.com/office/drawing/2014/main" id="{00000000-0008-0000-0600-00000C030000}"/>
            </a:ext>
          </a:extLst>
        </xdr:cNvPr>
        <xdr:cNvSpPr txBox="1"/>
      </xdr:nvSpPr>
      <xdr:spPr>
        <a:xfrm>
          <a:off x="22212300" y="9730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106411</xdr:rowOff>
    </xdr:from>
    <xdr:to>
      <xdr:col>116</xdr:col>
      <xdr:colOff>114300</xdr:colOff>
      <xdr:row>58</xdr:row>
      <xdr:rowOff>36561</xdr:rowOff>
    </xdr:to>
    <xdr:sp macro="" textlink="">
      <xdr:nvSpPr>
        <xdr:cNvPr id="781" name="フローチャート: 判断 780">
          <a:extLst>
            <a:ext uri="{FF2B5EF4-FFF2-40B4-BE49-F238E27FC236}">
              <a16:creationId xmlns:a16="http://schemas.microsoft.com/office/drawing/2014/main" id="{00000000-0008-0000-0600-00000D030000}"/>
            </a:ext>
          </a:extLst>
        </xdr:cNvPr>
        <xdr:cNvSpPr/>
      </xdr:nvSpPr>
      <xdr:spPr>
        <a:xfrm>
          <a:off x="22110700" y="9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49123</xdr:rowOff>
    </xdr:from>
    <xdr:to>
      <xdr:col>112</xdr:col>
      <xdr:colOff>38100</xdr:colOff>
      <xdr:row>55</xdr:row>
      <xdr:rowOff>150723</xdr:rowOff>
    </xdr:to>
    <xdr:sp macro="" textlink="">
      <xdr:nvSpPr>
        <xdr:cNvPr id="783" name="フローチャート: 判断 782">
          <a:extLst>
            <a:ext uri="{FF2B5EF4-FFF2-40B4-BE49-F238E27FC236}">
              <a16:creationId xmlns:a16="http://schemas.microsoft.com/office/drawing/2014/main" id="{00000000-0008-0000-0600-00000F030000}"/>
            </a:ext>
          </a:extLst>
        </xdr:cNvPr>
        <xdr:cNvSpPr/>
      </xdr:nvSpPr>
      <xdr:spPr>
        <a:xfrm>
          <a:off x="21272500" y="947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53</xdr:row>
      <xdr:rowOff>167250</xdr:rowOff>
    </xdr:from>
    <xdr:ext cx="534377"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056111" y="925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8113</xdr:rowOff>
    </xdr:from>
    <xdr:to>
      <xdr:col>107</xdr:col>
      <xdr:colOff>101600</xdr:colOff>
      <xdr:row>57</xdr:row>
      <xdr:rowOff>109713</xdr:rowOff>
    </xdr:to>
    <xdr:sp macro="" textlink="">
      <xdr:nvSpPr>
        <xdr:cNvPr id="786" name="フローチャート: 判断 785">
          <a:extLst>
            <a:ext uri="{FF2B5EF4-FFF2-40B4-BE49-F238E27FC236}">
              <a16:creationId xmlns:a16="http://schemas.microsoft.com/office/drawing/2014/main" id="{00000000-0008-0000-0600-000012030000}"/>
            </a:ext>
          </a:extLst>
        </xdr:cNvPr>
        <xdr:cNvSpPr/>
      </xdr:nvSpPr>
      <xdr:spPr>
        <a:xfrm>
          <a:off x="20383500" y="9780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126240</xdr:rowOff>
    </xdr:from>
    <xdr:ext cx="469744"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20199428" y="9555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142027</xdr:rowOff>
    </xdr:from>
    <xdr:to>
      <xdr:col>102</xdr:col>
      <xdr:colOff>165100</xdr:colOff>
      <xdr:row>56</xdr:row>
      <xdr:rowOff>72177</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19494500" y="957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88704</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9278111" y="9347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52644</xdr:rowOff>
    </xdr:from>
    <xdr:to>
      <xdr:col>98</xdr:col>
      <xdr:colOff>38100</xdr:colOff>
      <xdr:row>56</xdr:row>
      <xdr:rowOff>154244</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18605500" y="965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170771</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8421428" y="9429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798" name="楕円 797">
          <a:extLst>
            <a:ext uri="{FF2B5EF4-FFF2-40B4-BE49-F238E27FC236}">
              <a16:creationId xmlns:a16="http://schemas.microsoft.com/office/drawing/2014/main" id="{00000000-0008-0000-0600-00001E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799" name="貸付金該当値テキスト">
          <a:extLst>
            <a:ext uri="{FF2B5EF4-FFF2-40B4-BE49-F238E27FC236}">
              <a16:creationId xmlns:a16="http://schemas.microsoft.com/office/drawing/2014/main" id="{00000000-0008-0000-0600-00001F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00" name="楕円 799">
          <a:extLst>
            <a:ext uri="{FF2B5EF4-FFF2-40B4-BE49-F238E27FC236}">
              <a16:creationId xmlns:a16="http://schemas.microsoft.com/office/drawing/2014/main" id="{00000000-0008-0000-0600-000020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8" name="繰出金グラフ枠">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1907</xdr:rowOff>
    </xdr:from>
    <xdr:to>
      <xdr:col>116</xdr:col>
      <xdr:colOff>62864</xdr:colOff>
      <xdr:row>78</xdr:row>
      <xdr:rowOff>41304</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flipV="1">
          <a:off x="22159595" y="12174857"/>
          <a:ext cx="1269" cy="1239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45131</xdr:rowOff>
    </xdr:from>
    <xdr:ext cx="534377" cy="259045"/>
    <xdr:sp macro="" textlink="">
      <xdr:nvSpPr>
        <xdr:cNvPr id="830" name="繰出金最小値テキスト">
          <a:extLst>
            <a:ext uri="{FF2B5EF4-FFF2-40B4-BE49-F238E27FC236}">
              <a16:creationId xmlns:a16="http://schemas.microsoft.com/office/drawing/2014/main" id="{00000000-0008-0000-0600-00003E030000}"/>
            </a:ext>
          </a:extLst>
        </xdr:cNvPr>
        <xdr:cNvSpPr txBox="1"/>
      </xdr:nvSpPr>
      <xdr:spPr>
        <a:xfrm>
          <a:off x="22212300" y="13418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41304</xdr:rowOff>
    </xdr:from>
    <xdr:to>
      <xdr:col>116</xdr:col>
      <xdr:colOff>152400</xdr:colOff>
      <xdr:row>78</xdr:row>
      <xdr:rowOff>41304</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22072600" y="1341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120034</xdr:rowOff>
    </xdr:from>
    <xdr:ext cx="599010" cy="259045"/>
    <xdr:sp macro="" textlink="">
      <xdr:nvSpPr>
        <xdr:cNvPr id="832" name="繰出金最大値テキスト">
          <a:extLst>
            <a:ext uri="{FF2B5EF4-FFF2-40B4-BE49-F238E27FC236}">
              <a16:creationId xmlns:a16="http://schemas.microsoft.com/office/drawing/2014/main" id="{00000000-0008-0000-0600-000040030000}"/>
            </a:ext>
          </a:extLst>
        </xdr:cNvPr>
        <xdr:cNvSpPr txBox="1"/>
      </xdr:nvSpPr>
      <xdr:spPr>
        <a:xfrm>
          <a:off x="22212300" y="119500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1907</xdr:rowOff>
    </xdr:from>
    <xdr:to>
      <xdr:col>116</xdr:col>
      <xdr:colOff>152400</xdr:colOff>
      <xdr:row>71</xdr:row>
      <xdr:rowOff>1907</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22072600" y="12174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140249</xdr:rowOff>
    </xdr:from>
    <xdr:to>
      <xdr:col>116</xdr:col>
      <xdr:colOff>63500</xdr:colOff>
      <xdr:row>76</xdr:row>
      <xdr:rowOff>169134</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flipV="1">
          <a:off x="21323300" y="13170449"/>
          <a:ext cx="838200" cy="28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137980</xdr:rowOff>
    </xdr:from>
    <xdr:ext cx="599010" cy="259045"/>
    <xdr:sp macro="" textlink="">
      <xdr:nvSpPr>
        <xdr:cNvPr id="835" name="繰出金平均値テキスト">
          <a:extLst>
            <a:ext uri="{FF2B5EF4-FFF2-40B4-BE49-F238E27FC236}">
              <a16:creationId xmlns:a16="http://schemas.microsoft.com/office/drawing/2014/main" id="{00000000-0008-0000-0600-000043030000}"/>
            </a:ext>
          </a:extLst>
        </xdr:cNvPr>
        <xdr:cNvSpPr txBox="1"/>
      </xdr:nvSpPr>
      <xdr:spPr>
        <a:xfrm>
          <a:off x="22212300" y="131681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159553</xdr:rowOff>
    </xdr:from>
    <xdr:to>
      <xdr:col>116</xdr:col>
      <xdr:colOff>114300</xdr:colOff>
      <xdr:row>77</xdr:row>
      <xdr:rowOff>89703</xdr:rowOff>
    </xdr:to>
    <xdr:sp macro="" textlink="">
      <xdr:nvSpPr>
        <xdr:cNvPr id="836" name="フローチャート: 判断 835">
          <a:extLst>
            <a:ext uri="{FF2B5EF4-FFF2-40B4-BE49-F238E27FC236}">
              <a16:creationId xmlns:a16="http://schemas.microsoft.com/office/drawing/2014/main" id="{00000000-0008-0000-0600-000044030000}"/>
            </a:ext>
          </a:extLst>
        </xdr:cNvPr>
        <xdr:cNvSpPr/>
      </xdr:nvSpPr>
      <xdr:spPr>
        <a:xfrm>
          <a:off x="22110700" y="13189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150853</xdr:rowOff>
    </xdr:from>
    <xdr:to>
      <xdr:col>111</xdr:col>
      <xdr:colOff>177800</xdr:colOff>
      <xdr:row>76</xdr:row>
      <xdr:rowOff>169134</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0434300" y="13181053"/>
          <a:ext cx="889000" cy="18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156232</xdr:rowOff>
    </xdr:from>
    <xdr:to>
      <xdr:col>112</xdr:col>
      <xdr:colOff>38100</xdr:colOff>
      <xdr:row>77</xdr:row>
      <xdr:rowOff>86382</xdr:rowOff>
    </xdr:to>
    <xdr:sp macro="" textlink="">
      <xdr:nvSpPr>
        <xdr:cNvPr id="838" name="フローチャート: 判断 837">
          <a:extLst>
            <a:ext uri="{FF2B5EF4-FFF2-40B4-BE49-F238E27FC236}">
              <a16:creationId xmlns:a16="http://schemas.microsoft.com/office/drawing/2014/main" id="{00000000-0008-0000-0600-000046030000}"/>
            </a:ext>
          </a:extLst>
        </xdr:cNvPr>
        <xdr:cNvSpPr/>
      </xdr:nvSpPr>
      <xdr:spPr>
        <a:xfrm>
          <a:off x="21272500" y="13186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77509</xdr:rowOff>
    </xdr:from>
    <xdr:ext cx="59901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21023795" y="13279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150853</xdr:rowOff>
    </xdr:from>
    <xdr:to>
      <xdr:col>107</xdr:col>
      <xdr:colOff>50800</xdr:colOff>
      <xdr:row>76</xdr:row>
      <xdr:rowOff>163854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19545300" y="13181053"/>
          <a:ext cx="889000" cy="1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164041</xdr:rowOff>
    </xdr:from>
    <xdr:to>
      <xdr:col>107</xdr:col>
      <xdr:colOff>101600</xdr:colOff>
      <xdr:row>77</xdr:row>
      <xdr:rowOff>94191</xdr:rowOff>
    </xdr:to>
    <xdr:sp macro="" textlink="">
      <xdr:nvSpPr>
        <xdr:cNvPr id="841" name="フローチャート: 判断 840">
          <a:extLst>
            <a:ext uri="{FF2B5EF4-FFF2-40B4-BE49-F238E27FC236}">
              <a16:creationId xmlns:a16="http://schemas.microsoft.com/office/drawing/2014/main" id="{00000000-0008-0000-0600-000049030000}"/>
            </a:ext>
          </a:extLst>
        </xdr:cNvPr>
        <xdr:cNvSpPr/>
      </xdr:nvSpPr>
      <xdr:spPr>
        <a:xfrm>
          <a:off x="20383500" y="13194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85318</xdr:rowOff>
    </xdr:from>
    <xdr:ext cx="59901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134795" y="13286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163854</xdr:rowOff>
    </xdr:from>
    <xdr:to>
      <xdr:col>102</xdr:col>
      <xdr:colOff>114300</xdr:colOff>
      <xdr:row>77</xdr:row>
      <xdr:rowOff>33150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18656300" y="13194054"/>
          <a:ext cx="889000" cy="4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165333</xdr:rowOff>
    </xdr:from>
    <xdr:to>
      <xdr:col>102</xdr:col>
      <xdr:colOff>165100</xdr:colOff>
      <xdr:row>77</xdr:row>
      <xdr:rowOff>95483</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19494500" y="13195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86610</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9245795" y="13288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4149</xdr:rowOff>
    </xdr:from>
    <xdr:to>
      <xdr:col>98</xdr:col>
      <xdr:colOff>38100</xdr:colOff>
      <xdr:row>77</xdr:row>
      <xdr:rowOff>105749</xdr:rowOff>
    </xdr:to>
    <xdr:sp macro="" textlink="">
      <xdr:nvSpPr>
        <xdr:cNvPr id="846" name="フローチャート: 判断 845">
          <a:extLst>
            <a:ext uri="{FF2B5EF4-FFF2-40B4-BE49-F238E27FC236}">
              <a16:creationId xmlns:a16="http://schemas.microsoft.com/office/drawing/2014/main" id="{00000000-0008-0000-0600-00004E030000}"/>
            </a:ext>
          </a:extLst>
        </xdr:cNvPr>
        <xdr:cNvSpPr/>
      </xdr:nvSpPr>
      <xdr:spPr>
        <a:xfrm>
          <a:off x="18605500" y="13205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96876</xdr:rowOff>
    </xdr:from>
    <xdr:ext cx="599010"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8356795" y="1329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89449</xdr:rowOff>
    </xdr:from>
    <xdr:to>
      <xdr:col>116</xdr:col>
      <xdr:colOff>114300</xdr:colOff>
      <xdr:row>77</xdr:row>
      <xdr:rowOff>19599</xdr:rowOff>
    </xdr:to>
    <xdr:sp macro="" textlink="">
      <xdr:nvSpPr>
        <xdr:cNvPr id="853" name="楕円 852">
          <a:extLst>
            <a:ext uri="{FF2B5EF4-FFF2-40B4-BE49-F238E27FC236}">
              <a16:creationId xmlns:a16="http://schemas.microsoft.com/office/drawing/2014/main" id="{00000000-0008-0000-0600-000055030000}"/>
            </a:ext>
          </a:extLst>
        </xdr:cNvPr>
        <xdr:cNvSpPr/>
      </xdr:nvSpPr>
      <xdr:spPr>
        <a:xfrm>
          <a:off x="22110700" y="1311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112326</xdr:rowOff>
    </xdr:from>
    <xdr:ext cx="599010" cy="259045"/>
    <xdr:sp macro="" textlink="">
      <xdr:nvSpPr>
        <xdr:cNvPr id="854" name="繰出金該当値テキスト">
          <a:extLst>
            <a:ext uri="{FF2B5EF4-FFF2-40B4-BE49-F238E27FC236}">
              <a16:creationId xmlns:a16="http://schemas.microsoft.com/office/drawing/2014/main" id="{00000000-0008-0000-0600-000056030000}"/>
            </a:ext>
          </a:extLst>
        </xdr:cNvPr>
        <xdr:cNvSpPr txBox="1"/>
      </xdr:nvSpPr>
      <xdr:spPr>
        <a:xfrm>
          <a:off x="22212300" y="12971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118334</xdr:rowOff>
    </xdr:from>
    <xdr:to>
      <xdr:col>112</xdr:col>
      <xdr:colOff>38100</xdr:colOff>
      <xdr:row>77</xdr:row>
      <xdr:rowOff>48484</xdr:rowOff>
    </xdr:to>
    <xdr:sp macro="" textlink="">
      <xdr:nvSpPr>
        <xdr:cNvPr id="855" name="楕円 854">
          <a:extLst>
            <a:ext uri="{FF2B5EF4-FFF2-40B4-BE49-F238E27FC236}">
              <a16:creationId xmlns:a16="http://schemas.microsoft.com/office/drawing/2014/main" id="{00000000-0008-0000-0600-000057030000}"/>
            </a:ext>
          </a:extLst>
        </xdr:cNvPr>
        <xdr:cNvSpPr/>
      </xdr:nvSpPr>
      <xdr:spPr>
        <a:xfrm>
          <a:off x="21272500" y="131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65012</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2923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100053</xdr:rowOff>
    </xdr:from>
    <xdr:to>
      <xdr:col>107</xdr:col>
      <xdr:colOff>101600</xdr:colOff>
      <xdr:row>77</xdr:row>
      <xdr:rowOff>30203</xdr:rowOff>
    </xdr:to>
    <xdr:sp macro="" textlink="">
      <xdr:nvSpPr>
        <xdr:cNvPr id="857" name="楕円 856">
          <a:extLst>
            <a:ext uri="{FF2B5EF4-FFF2-40B4-BE49-F238E27FC236}">
              <a16:creationId xmlns:a16="http://schemas.microsoft.com/office/drawing/2014/main" id="{00000000-0008-0000-0600-000059030000}"/>
            </a:ext>
          </a:extLst>
        </xdr:cNvPr>
        <xdr:cNvSpPr/>
      </xdr:nvSpPr>
      <xdr:spPr>
        <a:xfrm>
          <a:off x="20383500" y="13130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46731</xdr:rowOff>
    </xdr:from>
    <xdr:ext cx="59901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20134795" y="12905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113054</xdr:rowOff>
    </xdr:from>
    <xdr:to>
      <xdr:col>102</xdr:col>
      <xdr:colOff>165100</xdr:colOff>
      <xdr:row>77</xdr:row>
      <xdr:rowOff>43204</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19494500" y="13143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59731</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9245795" y="129184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153800</xdr:rowOff>
    </xdr:from>
    <xdr:to>
      <xdr:col>98</xdr:col>
      <xdr:colOff>38100</xdr:colOff>
      <xdr:row>77</xdr:row>
      <xdr:rowOff>83950</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18605500" y="1318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100477</xdr:rowOff>
    </xdr:from>
    <xdr:ext cx="59901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8356795" y="12959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3" name="正方形/長方形 862">
          <a:extLst>
            <a:ext uri="{FF2B5EF4-FFF2-40B4-BE49-F238E27FC236}">
              <a16:creationId xmlns:a16="http://schemas.microsoft.com/office/drawing/2014/main" id="{00000000-0008-0000-0600-00005F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4" name="正方形/長方形 863">
          <a:extLst>
            <a:ext uri="{FF2B5EF4-FFF2-40B4-BE49-F238E27FC236}">
              <a16:creationId xmlns:a16="http://schemas.microsoft.com/office/drawing/2014/main" id="{00000000-0008-0000-0600-000060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5" name="正方形/長方形 864">
          <a:extLst>
            <a:ext uri="{FF2B5EF4-FFF2-40B4-BE49-F238E27FC236}">
              <a16:creationId xmlns:a16="http://schemas.microsoft.com/office/drawing/2014/main" id="{00000000-0008-0000-0600-000061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6" name="正方形/長方形 865">
          <a:extLst>
            <a:ext uri="{FF2B5EF4-FFF2-40B4-BE49-F238E27FC236}">
              <a16:creationId xmlns:a16="http://schemas.microsoft.com/office/drawing/2014/main" id="{00000000-0008-0000-0600-000062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67" name="正方形/長方形 866">
          <a:extLst>
            <a:ext uri="{FF2B5EF4-FFF2-40B4-BE49-F238E27FC236}">
              <a16:creationId xmlns:a16="http://schemas.microsoft.com/office/drawing/2014/main" id="{00000000-0008-0000-0600-000063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68" name="正方形/長方形 867">
          <a:extLst>
            <a:ext uri="{FF2B5EF4-FFF2-40B4-BE49-F238E27FC236}">
              <a16:creationId xmlns:a16="http://schemas.microsoft.com/office/drawing/2014/main" id="{00000000-0008-0000-0600-000064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2" name="直線コネクタ 871">
          <a:extLst>
            <a:ext uri="{FF2B5EF4-FFF2-40B4-BE49-F238E27FC236}">
              <a16:creationId xmlns:a16="http://schemas.microsoft.com/office/drawing/2014/main" id="{00000000-0008-0000-0600-000068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5" name="直線コネクタ 874">
          <a:extLst>
            <a:ext uri="{FF2B5EF4-FFF2-40B4-BE49-F238E27FC236}">
              <a16:creationId xmlns:a16="http://schemas.microsoft.com/office/drawing/2014/main" id="{00000000-0008-0000-0600-00006B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7" name="前年度繰上充用金グラフ枠">
          <a:extLst>
            <a:ext uri="{FF2B5EF4-FFF2-40B4-BE49-F238E27FC236}">
              <a16:creationId xmlns:a16="http://schemas.microsoft.com/office/drawing/2014/main" id="{00000000-0008-0000-0600-00006D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9" name="前年度繰上充用金最小値テキスト">
          <a:extLst>
            <a:ext uri="{FF2B5EF4-FFF2-40B4-BE49-F238E27FC236}">
              <a16:creationId xmlns:a16="http://schemas.microsoft.com/office/drawing/2014/main" id="{00000000-0008-0000-0600-00006F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1" name="前年度繰上充用金最大値テキスト">
          <a:extLst>
            <a:ext uri="{FF2B5EF4-FFF2-40B4-BE49-F238E27FC236}">
              <a16:creationId xmlns:a16="http://schemas.microsoft.com/office/drawing/2014/main" id="{00000000-0008-0000-0600-000071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2" name="直線コネクタ 881">
          <a:extLst>
            <a:ext uri="{FF2B5EF4-FFF2-40B4-BE49-F238E27FC236}">
              <a16:creationId xmlns:a16="http://schemas.microsoft.com/office/drawing/2014/main" id="{00000000-0008-0000-0600-00007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4" name="前年度繰上充用金平均値テキスト">
          <a:extLst>
            <a:ext uri="{FF2B5EF4-FFF2-40B4-BE49-F238E27FC236}">
              <a16:creationId xmlns:a16="http://schemas.microsoft.com/office/drawing/2014/main" id="{00000000-0008-0000-0600-000074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5" name="フローチャート: 判断 884">
          <a:extLst>
            <a:ext uri="{FF2B5EF4-FFF2-40B4-BE49-F238E27FC236}">
              <a16:creationId xmlns:a16="http://schemas.microsoft.com/office/drawing/2014/main" id="{00000000-0008-0000-0600-000075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7" name="フローチャート: 判断 886">
          <a:extLst>
            <a:ext uri="{FF2B5EF4-FFF2-40B4-BE49-F238E27FC236}">
              <a16:creationId xmlns:a16="http://schemas.microsoft.com/office/drawing/2014/main" id="{00000000-0008-0000-0600-000077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0" name="フローチャート: 判断 889">
          <a:extLst>
            <a:ext uri="{FF2B5EF4-FFF2-40B4-BE49-F238E27FC236}">
              <a16:creationId xmlns:a16="http://schemas.microsoft.com/office/drawing/2014/main" id="{00000000-0008-0000-0600-00007A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フローチャート: 判断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楕円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3" name="前年度繰上充用金該当値テキスト">
          <a:extLst>
            <a:ext uri="{FF2B5EF4-FFF2-40B4-BE49-F238E27FC236}">
              <a16:creationId xmlns:a16="http://schemas.microsoft.com/office/drawing/2014/main" id="{00000000-0008-0000-0600-000087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4" name="楕円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6" name="楕円 905">
          <a:extLst>
            <a:ext uri="{FF2B5EF4-FFF2-40B4-BE49-F238E27FC236}">
              <a16:creationId xmlns:a16="http://schemas.microsoft.com/office/drawing/2014/main" id="{00000000-0008-0000-0600-00008A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2" name="正方形/長方形 911">
          <a:extLst>
            <a:ext uri="{FF2B5EF4-FFF2-40B4-BE49-F238E27FC236}">
              <a16:creationId xmlns:a16="http://schemas.microsoft.com/office/drawing/2014/main" id="{00000000-0008-0000-0600-000090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3" name="正方形/長方形 912">
          <a:extLst>
            <a:ext uri="{FF2B5EF4-FFF2-40B4-BE49-F238E27FC236}">
              <a16:creationId xmlns:a16="http://schemas.microsoft.com/office/drawing/2014/main" id="{00000000-0008-0000-0600-000091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kumimoji="1" lang="ja-JP" altLang="ja-JP" sz="1100">
              <a:solidFill>
                <a:schemeClr val="dk1"/>
              </a:solidFill>
              <a:effectLst/>
              <a:latin typeface="+mn-lt"/>
              <a:ea typeface="+mn-ea"/>
              <a:cs typeface="+mn-cs"/>
            </a:rPr>
            <a:t>　住民一人当たりのコストを類似団体と比較すると、人件費・物件費・維持補修費・補助費等が低く、扶助費・繰出金が高い傾向となって</a:t>
          </a:r>
          <a:r>
            <a:rPr kumimoji="1" lang="ja-JP" altLang="en-US" sz="1100">
              <a:solidFill>
                <a:schemeClr val="dk1"/>
              </a:solidFill>
              <a:effectLst/>
              <a:latin typeface="+mn-lt"/>
              <a:ea typeface="+mn-ea"/>
              <a:cs typeface="+mn-cs"/>
            </a:rPr>
            <a:t>いる</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また、公債費については例年同程度で推移している。</a:t>
          </a:r>
          <a:r>
            <a:rPr kumimoji="1" lang="ja-JP" altLang="ja-JP" sz="1100">
              <a:solidFill>
                <a:schemeClr val="dk1"/>
              </a:solidFill>
              <a:effectLst/>
              <a:latin typeface="+mn-lt"/>
              <a:ea typeface="+mn-ea"/>
              <a:cs typeface="+mn-cs"/>
            </a:rPr>
            <a:t>他は各年度の事情も考えられるため、単純に比較はできない。</a:t>
          </a:r>
          <a:endParaRPr lang="ja-JP" altLang="ja-JP" sz="1400">
            <a:effectLst/>
          </a:endParaRPr>
        </a:p>
        <a:p>
          <a:pPr rtl="0" eaLnBrk="1" fontAlgn="auto" latinLnBrk="0" hangingPunct="1"/>
          <a:r>
            <a:rPr kumimoji="1" lang="ja-JP"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少子高齢の町として、高齢者や子どもに対する支援は重要であり、真に住民のためになっているか精査しながら行っていきたいと考えている。</a:t>
          </a:r>
          <a:endParaRPr lang="ja-JP" altLang="ja-JP" sz="1400">
            <a:effectLst/>
          </a:endParaRPr>
        </a:p>
        <a:p>
          <a:pPr rtl="0" eaLnBrk="1" fontAlgn="auto" latinLnBrk="0" hangingPunct="1"/>
          <a:r>
            <a:rPr kumimoji="1" lang="ja-JP" altLang="ja-JP" sz="1100">
              <a:solidFill>
                <a:schemeClr val="dk1"/>
              </a:solidFill>
              <a:effectLst/>
              <a:latin typeface="+mn-lt"/>
              <a:ea typeface="+mn-ea"/>
              <a:cs typeface="+mn-cs"/>
            </a:rPr>
            <a:t>　普通建設事業費は、平成</a:t>
          </a:r>
          <a:r>
            <a:rPr kumimoji="1" lang="en-US" altLang="ja-JP" sz="1100">
              <a:solidFill>
                <a:schemeClr val="dk1"/>
              </a:solidFill>
              <a:effectLst/>
              <a:latin typeface="+mn-lt"/>
              <a:ea typeface="+mn-ea"/>
              <a:cs typeface="+mn-cs"/>
            </a:rPr>
            <a:t>25</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年度は道の駅と総合文化センターの整備により、高い数値を示していると考えられる。これらは新規整備であるが、今後は新規整備から更新整備へシフトするものと考えられる。事業の取捨選択を徹底していくことで、適正な事業費の確保を図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山口県上関町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2,867
2,865
34.69
4,228,134
4,121,298
106,836
1,851,359
3,314,491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155003</xdr:rowOff>
    </xdr:from>
    <xdr:to>
      <xdr:col>24</xdr:col>
      <xdr:colOff>62865</xdr:colOff>
      <xdr:row>38</xdr:row>
      <xdr:rowOff>93078</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298503"/>
          <a:ext cx="1270" cy="13096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96905</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93078</xdr:rowOff>
    </xdr:from>
    <xdr:to>
      <xdr:col>24</xdr:col>
      <xdr:colOff>152400</xdr:colOff>
      <xdr:row>38</xdr:row>
      <xdr:rowOff>93078</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08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101680</xdr:rowOff>
    </xdr:from>
    <xdr:ext cx="599010"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73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112,795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155003</xdr:rowOff>
    </xdr:from>
    <xdr:to>
      <xdr:col>24</xdr:col>
      <xdr:colOff>152400</xdr:colOff>
      <xdr:row>30</xdr:row>
      <xdr:rowOff>155003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29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143789</xdr:rowOff>
    </xdr:from>
    <xdr:to>
      <xdr:col>24</xdr:col>
      <xdr:colOff>63500</xdr:colOff>
      <xdr:row>38</xdr:row>
      <xdr:rowOff>3366</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87439"/>
          <a:ext cx="838200" cy="31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102366</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27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79489</xdr:rowOff>
    </xdr:from>
    <xdr:to>
      <xdr:col>24</xdr:col>
      <xdr:colOff>114300</xdr:colOff>
      <xdr:row>38</xdr:row>
      <xdr:rowOff>9640</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42313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130201</xdr:rowOff>
    </xdr:from>
    <xdr:to>
      <xdr:col>19</xdr:col>
      <xdr:colOff>177800</xdr:colOff>
      <xdr:row>37</xdr:row>
      <xdr:rowOff>143789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73851"/>
          <a:ext cx="889000" cy="13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75806</xdr:rowOff>
    </xdr:from>
    <xdr:to>
      <xdr:col>20</xdr:col>
      <xdr:colOff>38100</xdr:colOff>
      <xdr:row>38</xdr:row>
      <xdr:rowOff>5956</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419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22483</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94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130201</xdr:rowOff>
    </xdr:from>
    <xdr:to>
      <xdr:col>15</xdr:col>
      <xdr:colOff>50800</xdr:colOff>
      <xdr:row>37</xdr:row>
      <xdr:rowOff>151498</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73851"/>
          <a:ext cx="889000" cy="21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73736</xdr:rowOff>
    </xdr:from>
    <xdr:to>
      <xdr:col>15</xdr:col>
      <xdr:colOff>101600</xdr:colOff>
      <xdr:row>38</xdr:row>
      <xdr:rowOff>3887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41738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20413</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120790</xdr:rowOff>
    </xdr:from>
    <xdr:to>
      <xdr:col>10</xdr:col>
      <xdr:colOff>114300</xdr:colOff>
      <xdr:row>37</xdr:row>
      <xdr:rowOff>151498</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1130300" y="6464440"/>
          <a:ext cx="889000" cy="30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79604</xdr:rowOff>
    </xdr:from>
    <xdr:to>
      <xdr:col>10</xdr:col>
      <xdr:colOff>165100</xdr:colOff>
      <xdr:row>38</xdr:row>
      <xdr:rowOff>9754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4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26281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9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84226</xdr:rowOff>
    </xdr:from>
    <xdr:to>
      <xdr:col>6</xdr:col>
      <xdr:colOff>38100</xdr:colOff>
      <xdr:row>38</xdr:row>
      <xdr:rowOff>14376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427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5504</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520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124016</xdr:rowOff>
    </xdr:from>
    <xdr:to>
      <xdr:col>24</xdr:col>
      <xdr:colOff>114300</xdr:colOff>
      <xdr:row>38</xdr:row>
      <xdr:rowOff>54166</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67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57917</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4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92989</xdr:rowOff>
    </xdr:from>
    <xdr:to>
      <xdr:col>20</xdr:col>
      <xdr:colOff>38100</xdr:colOff>
      <xdr:row>38</xdr:row>
      <xdr:rowOff>23140</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4366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14267</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5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79401</xdr:rowOff>
    </xdr:from>
    <xdr:to>
      <xdr:col>15</xdr:col>
      <xdr:colOff>101600</xdr:colOff>
      <xdr:row>38</xdr:row>
      <xdr:rowOff>9551</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423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678</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51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100698</xdr:rowOff>
    </xdr:from>
    <xdr:to>
      <xdr:col>10</xdr:col>
      <xdr:colOff>165100</xdr:colOff>
      <xdr:row>38</xdr:row>
      <xdr:rowOff>30848</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444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21976</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53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69990</xdr:rowOff>
    </xdr:from>
    <xdr:to>
      <xdr:col>6</xdr:col>
      <xdr:colOff>38100</xdr:colOff>
      <xdr:row>38</xdr:row>
      <xdr:rowOff>140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13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16667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188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70930</xdr:rowOff>
    </xdr:from>
    <xdr:to>
      <xdr:col>24</xdr:col>
      <xdr:colOff>62865</xdr:colOff>
      <xdr:row>59</xdr:row>
      <xdr:rowOff>2659</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814880"/>
          <a:ext cx="1270" cy="130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6486</xdr:rowOff>
    </xdr:from>
    <xdr:ext cx="599010"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122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2659</xdr:rowOff>
    </xdr:from>
    <xdr:to>
      <xdr:col>24</xdr:col>
      <xdr:colOff>152400</xdr:colOff>
      <xdr:row>59</xdr:row>
      <xdr:rowOff>2659</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118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17607</xdr:rowOff>
    </xdr:from>
    <xdr:ext cx="690189"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901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3,530,499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70930</xdr:rowOff>
    </xdr:from>
    <xdr:to>
      <xdr:col>24</xdr:col>
      <xdr:colOff>152400</xdr:colOff>
      <xdr:row>51</xdr:row>
      <xdr:rowOff>70930</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81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42647</xdr:rowOff>
    </xdr:from>
    <xdr:to>
      <xdr:col>24</xdr:col>
      <xdr:colOff>63500</xdr:colOff>
      <xdr:row>58</xdr:row>
      <xdr:rowOff>149858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986747"/>
          <a:ext cx="838200" cy="107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14405</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9585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35978</xdr:rowOff>
    </xdr:from>
    <xdr:to>
      <xdr:col>24</xdr:col>
      <xdr:colOff>114300</xdr:colOff>
      <xdr:row>58</xdr:row>
      <xdr:rowOff>137578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146224</xdr:rowOff>
    </xdr:from>
    <xdr:to>
      <xdr:col>19</xdr:col>
      <xdr:colOff>177800</xdr:colOff>
      <xdr:row>58</xdr:row>
      <xdr:rowOff>149858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10090324"/>
          <a:ext cx="889000" cy="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28017</xdr:rowOff>
    </xdr:from>
    <xdr:to>
      <xdr:col>20</xdr:col>
      <xdr:colOff>38100</xdr:colOff>
      <xdr:row>58</xdr:row>
      <xdr:rowOff>129617</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146144</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9747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146224</xdr:rowOff>
    </xdr:from>
    <xdr:to>
      <xdr:col>15</xdr:col>
      <xdr:colOff>50800</xdr:colOff>
      <xdr:row>58</xdr:row>
      <xdr:rowOff>155993</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10090324"/>
          <a:ext cx="889000" cy="9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15787</xdr:rowOff>
    </xdr:from>
    <xdr:to>
      <xdr:col>15</xdr:col>
      <xdr:colOff>101600</xdr:colOff>
      <xdr:row>58</xdr:row>
      <xdr:rowOff>117387</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959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133914</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7351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123641</xdr:rowOff>
    </xdr:from>
    <xdr:to>
      <xdr:col>10</xdr:col>
      <xdr:colOff>114300</xdr:colOff>
      <xdr:row>58</xdr:row>
      <xdr:rowOff>155993</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1130300" y="10067741"/>
          <a:ext cx="889000" cy="32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66868</xdr:rowOff>
    </xdr:from>
    <xdr:to>
      <xdr:col>10</xdr:col>
      <xdr:colOff>165100</xdr:colOff>
      <xdr:row>58</xdr:row>
      <xdr:rowOff>168468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1001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13545</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19795" y="9786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58187</xdr:rowOff>
    </xdr:from>
    <xdr:to>
      <xdr:col>6</xdr:col>
      <xdr:colOff>38100</xdr:colOff>
      <xdr:row>58</xdr:row>
      <xdr:rowOff>159787</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10002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4864</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30795" y="9777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163297</xdr:rowOff>
    </xdr:from>
    <xdr:to>
      <xdr:col>24</xdr:col>
      <xdr:colOff>114300</xdr:colOff>
      <xdr:row>58</xdr:row>
      <xdr:rowOff>93447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935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14724</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8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99058</xdr:rowOff>
    </xdr:from>
    <xdr:to>
      <xdr:col>20</xdr:col>
      <xdr:colOff>38100</xdr:colOff>
      <xdr:row>59</xdr:row>
      <xdr:rowOff>29208</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10043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59</xdr:row>
      <xdr:rowOff>20335</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10135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95424</xdr:rowOff>
    </xdr:from>
    <xdr:to>
      <xdr:col>15</xdr:col>
      <xdr:colOff>101600</xdr:colOff>
      <xdr:row>59</xdr:row>
      <xdr:rowOff>25574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10039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59</xdr:row>
      <xdr:rowOff>16701</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10132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105193</xdr:rowOff>
    </xdr:from>
    <xdr:to>
      <xdr:col>10</xdr:col>
      <xdr:colOff>165100</xdr:colOff>
      <xdr:row>59</xdr:row>
      <xdr:rowOff>35343</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1004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26470</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1014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72841</xdr:rowOff>
    </xdr:from>
    <xdr:to>
      <xdr:col>6</xdr:col>
      <xdr:colOff>38100</xdr:colOff>
      <xdr:row>59</xdr:row>
      <xdr:rowOff>2991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16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165568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30795" y="1010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155,856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民生費グラフ枠">
          <a:extLst>
            <a:ext uri="{FF2B5EF4-FFF2-40B4-BE49-F238E27FC236}">
              <a16:creationId xmlns:a16="http://schemas.microsoft.com/office/drawing/2014/main" id="{00000000-0008-0000-0700-0000A8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133967</xdr:rowOff>
    </xdr:from>
    <xdr:to>
      <xdr:col>24</xdr:col>
      <xdr:colOff>62865</xdr:colOff>
      <xdr:row>78</xdr:row>
      <xdr:rowOff>37624</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flipV="1">
          <a:off x="4633595" y="11964017"/>
          <a:ext cx="1270" cy="14467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41451</xdr:rowOff>
    </xdr:from>
    <xdr:ext cx="599010" cy="259045"/>
    <xdr:sp macro="" textlink="">
      <xdr:nvSpPr>
        <xdr:cNvPr id="170" name="民生費最小値テキスト">
          <a:extLst>
            <a:ext uri="{FF2B5EF4-FFF2-40B4-BE49-F238E27FC236}">
              <a16:creationId xmlns:a16="http://schemas.microsoft.com/office/drawing/2014/main" id="{00000000-0008-0000-0700-0000AA000000}"/>
            </a:ext>
          </a:extLst>
        </xdr:cNvPr>
        <xdr:cNvSpPr txBox="1"/>
      </xdr:nvSpPr>
      <xdr:spPr>
        <a:xfrm>
          <a:off x="4686300" y="134145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37624</xdr:rowOff>
    </xdr:from>
    <xdr:to>
      <xdr:col>24</xdr:col>
      <xdr:colOff>152400</xdr:colOff>
      <xdr:row>78</xdr:row>
      <xdr:rowOff>37624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4546600" y="13410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80644</xdr:rowOff>
    </xdr:from>
    <xdr:ext cx="690189" cy="259045"/>
    <xdr:sp macro="" textlink="">
      <xdr:nvSpPr>
        <xdr:cNvPr id="172" name="民生費最大値テキスト">
          <a:extLst>
            <a:ext uri="{FF2B5EF4-FFF2-40B4-BE49-F238E27FC236}">
              <a16:creationId xmlns:a16="http://schemas.microsoft.com/office/drawing/2014/main" id="{00000000-0008-0000-0700-0000AC000000}"/>
            </a:ext>
          </a:extLst>
        </xdr:cNvPr>
        <xdr:cNvSpPr txBox="1"/>
      </xdr:nvSpPr>
      <xdr:spPr>
        <a:xfrm>
          <a:off x="4686300" y="117392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1,279,514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133967</xdr:rowOff>
    </xdr:from>
    <xdr:to>
      <xdr:col>24</xdr:col>
      <xdr:colOff>152400</xdr:colOff>
      <xdr:row>69</xdr:row>
      <xdr:rowOff>133967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1964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59779</xdr:rowOff>
    </xdr:from>
    <xdr:to>
      <xdr:col>24</xdr:col>
      <xdr:colOff>63500</xdr:colOff>
      <xdr:row>77</xdr:row>
      <xdr:rowOff>68524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3797300" y="13261429"/>
          <a:ext cx="838200" cy="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20626</xdr:rowOff>
    </xdr:from>
    <xdr:ext cx="599010" cy="259045"/>
    <xdr:sp macro="" textlink="">
      <xdr:nvSpPr>
        <xdr:cNvPr id="175" name="民生費平均値テキスト">
          <a:extLst>
            <a:ext uri="{FF2B5EF4-FFF2-40B4-BE49-F238E27FC236}">
              <a16:creationId xmlns:a16="http://schemas.microsoft.com/office/drawing/2014/main" id="{00000000-0008-0000-0700-0000AF000000}"/>
            </a:ext>
          </a:extLst>
        </xdr:cNvPr>
        <xdr:cNvSpPr txBox="1"/>
      </xdr:nvSpPr>
      <xdr:spPr>
        <a:xfrm>
          <a:off x="4686300" y="1322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42199</xdr:rowOff>
    </xdr:from>
    <xdr:to>
      <xdr:col>24</xdr:col>
      <xdr:colOff>114300</xdr:colOff>
      <xdr:row>77</xdr:row>
      <xdr:rowOff>143799</xdr:rowOff>
    </xdr:to>
    <xdr:sp macro="" textlink="">
      <xdr:nvSpPr>
        <xdr:cNvPr id="176" name="フローチャート: 判断 175">
          <a:extLst>
            <a:ext uri="{FF2B5EF4-FFF2-40B4-BE49-F238E27FC236}">
              <a16:creationId xmlns:a16="http://schemas.microsoft.com/office/drawing/2014/main" id="{00000000-0008-0000-0700-0000B0000000}"/>
            </a:ext>
          </a:extLst>
        </xdr:cNvPr>
        <xdr:cNvSpPr/>
      </xdr:nvSpPr>
      <xdr:spPr>
        <a:xfrm>
          <a:off x="4584700" y="13243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68524</xdr:rowOff>
    </xdr:from>
    <xdr:to>
      <xdr:col>19</xdr:col>
      <xdr:colOff>177800</xdr:colOff>
      <xdr:row>77</xdr:row>
      <xdr:rowOff>82490</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2908300" y="13270174"/>
          <a:ext cx="889000" cy="1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53870</xdr:rowOff>
    </xdr:from>
    <xdr:to>
      <xdr:col>20</xdr:col>
      <xdr:colOff>38100</xdr:colOff>
      <xdr:row>77</xdr:row>
      <xdr:rowOff>155470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3746500" y="1325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146597</xdr:rowOff>
    </xdr:from>
    <xdr:ext cx="599010" cy="259045"/>
    <xdr:sp macro="" textlink="">
      <xdr:nvSpPr>
        <xdr:cNvPr id="179" name="テキスト ボックス 178">
          <a:extLst>
            <a:ext uri="{FF2B5EF4-FFF2-40B4-BE49-F238E27FC236}">
              <a16:creationId xmlns:a16="http://schemas.microsoft.com/office/drawing/2014/main" id="{00000000-0008-0000-0700-0000B3000000}"/>
            </a:ext>
          </a:extLst>
        </xdr:cNvPr>
        <xdr:cNvSpPr txBox="1"/>
      </xdr:nvSpPr>
      <xdr:spPr>
        <a:xfrm>
          <a:off x="3497795" y="133482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82490</xdr:rowOff>
    </xdr:from>
    <xdr:to>
      <xdr:col>15</xdr:col>
      <xdr:colOff>50800</xdr:colOff>
      <xdr:row>77</xdr:row>
      <xdr:rowOff>91718</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019300" y="13284140"/>
          <a:ext cx="889000" cy="9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2511</xdr:rowOff>
    </xdr:from>
    <xdr:to>
      <xdr:col>15</xdr:col>
      <xdr:colOff>101600</xdr:colOff>
      <xdr:row>77</xdr:row>
      <xdr:rowOff>104111</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2857500" y="1320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120638</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2608795" y="12979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91718</xdr:rowOff>
    </xdr:from>
    <xdr:to>
      <xdr:col>10</xdr:col>
      <xdr:colOff>114300</xdr:colOff>
      <xdr:row>77</xdr:row>
      <xdr:rowOff>130356</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1130300" y="13293368"/>
          <a:ext cx="889000" cy="38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87196</xdr:rowOff>
    </xdr:from>
    <xdr:to>
      <xdr:col>10</xdr:col>
      <xdr:colOff>165100</xdr:colOff>
      <xdr:row>78</xdr:row>
      <xdr:rowOff>17346</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1968500" y="1328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8473</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1719795" y="13381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97270</xdr:rowOff>
    </xdr:from>
    <xdr:to>
      <xdr:col>6</xdr:col>
      <xdr:colOff>38100</xdr:colOff>
      <xdr:row>78</xdr:row>
      <xdr:rowOff>27420</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079500" y="132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18547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830795" y="1339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8979</xdr:rowOff>
    </xdr:from>
    <xdr:to>
      <xdr:col>24</xdr:col>
      <xdr:colOff>114300</xdr:colOff>
      <xdr:row>77</xdr:row>
      <xdr:rowOff>110579</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4584700" y="13210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31856</xdr:rowOff>
    </xdr:from>
    <xdr:ext cx="599010" cy="259045"/>
    <xdr:sp macro="" textlink="">
      <xdr:nvSpPr>
        <xdr:cNvPr id="194" name="民生費該当値テキスト">
          <a:extLst>
            <a:ext uri="{FF2B5EF4-FFF2-40B4-BE49-F238E27FC236}">
              <a16:creationId xmlns:a16="http://schemas.microsoft.com/office/drawing/2014/main" id="{00000000-0008-0000-0700-0000C2000000}"/>
            </a:ext>
          </a:extLst>
        </xdr:cNvPr>
        <xdr:cNvSpPr txBox="1"/>
      </xdr:nvSpPr>
      <xdr:spPr>
        <a:xfrm>
          <a:off x="4686300" y="13062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17724</xdr:rowOff>
    </xdr:from>
    <xdr:to>
      <xdr:col>20</xdr:col>
      <xdr:colOff>38100</xdr:colOff>
      <xdr:row>77</xdr:row>
      <xdr:rowOff>119324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3746500" y="1321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135851</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3497795" y="12994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31690</xdr:rowOff>
    </xdr:from>
    <xdr:to>
      <xdr:col>15</xdr:col>
      <xdr:colOff>101600</xdr:colOff>
      <xdr:row>77</xdr:row>
      <xdr:rowOff>133290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2857500" y="1323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124417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2608795" y="13326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40918</xdr:rowOff>
    </xdr:from>
    <xdr:to>
      <xdr:col>10</xdr:col>
      <xdr:colOff>165100</xdr:colOff>
      <xdr:row>77</xdr:row>
      <xdr:rowOff>142518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1968500" y="13242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159045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1719795" y="13017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79556</xdr:rowOff>
    </xdr:from>
    <xdr:to>
      <xdr:col>6</xdr:col>
      <xdr:colOff>38100</xdr:colOff>
      <xdr:row>78</xdr:row>
      <xdr:rowOff>9706</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079500" y="1328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26233</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830795" y="13056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a:extLst>
            <a:ext uri="{FF2B5EF4-FFF2-40B4-BE49-F238E27FC236}">
              <a16:creationId xmlns:a16="http://schemas.microsoft.com/office/drawing/2014/main" id="{00000000-0008-0000-0700-0000D3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132649</xdr:rowOff>
    </xdr:from>
    <xdr:to>
      <xdr:col>24</xdr:col>
      <xdr:colOff>62865</xdr:colOff>
      <xdr:row>98</xdr:row>
      <xdr:rowOff>163162</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563149"/>
          <a:ext cx="1270" cy="1402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166989</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6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163162</xdr:rowOff>
    </xdr:from>
    <xdr:to>
      <xdr:col>24</xdr:col>
      <xdr:colOff>152400</xdr:colOff>
      <xdr:row>98</xdr:row>
      <xdr:rowOff>163162</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65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79326</xdr:rowOff>
    </xdr:from>
    <xdr:ext cx="599010"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338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763,701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132649</xdr:rowOff>
    </xdr:from>
    <xdr:to>
      <xdr:col>24</xdr:col>
      <xdr:colOff>152400</xdr:colOff>
      <xdr:row>90</xdr:row>
      <xdr:rowOff>132649</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5631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143008</xdr:rowOff>
    </xdr:from>
    <xdr:to>
      <xdr:col>24</xdr:col>
      <xdr:colOff>63500</xdr:colOff>
      <xdr:row>97</xdr:row>
      <xdr:rowOff>163619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73658"/>
          <a:ext cx="838200" cy="20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66719</xdr:rowOff>
    </xdr:from>
    <xdr:ext cx="599010"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5259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43842</xdr:rowOff>
    </xdr:from>
    <xdr:to>
      <xdr:col>24</xdr:col>
      <xdr:colOff>114300</xdr:colOff>
      <xdr:row>97</xdr:row>
      <xdr:rowOff>145442</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120706</xdr:rowOff>
    </xdr:from>
    <xdr:to>
      <xdr:col>19</xdr:col>
      <xdr:colOff>177800</xdr:colOff>
      <xdr:row>97</xdr:row>
      <xdr:rowOff>143008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751356"/>
          <a:ext cx="889000" cy="22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61785</xdr:rowOff>
    </xdr:from>
    <xdr:to>
      <xdr:col>20</xdr:col>
      <xdr:colOff>38100</xdr:colOff>
      <xdr:row>97</xdr:row>
      <xdr:rowOff>163385</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8462</xdr:rowOff>
    </xdr:from>
    <xdr:ext cx="599010"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497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120706</xdr:rowOff>
    </xdr:from>
    <xdr:to>
      <xdr:col>15</xdr:col>
      <xdr:colOff>50800</xdr:colOff>
      <xdr:row>97</xdr:row>
      <xdr:rowOff>149081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019300" y="16751356"/>
          <a:ext cx="889000" cy="28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87965</xdr:rowOff>
    </xdr:from>
    <xdr:to>
      <xdr:col>15</xdr:col>
      <xdr:colOff>101600</xdr:colOff>
      <xdr:row>98</xdr:row>
      <xdr:rowOff>18115</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718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98</xdr:row>
      <xdr:rowOff>9242</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08795" y="16811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148865</xdr:rowOff>
    </xdr:from>
    <xdr:to>
      <xdr:col>10</xdr:col>
      <xdr:colOff>114300</xdr:colOff>
      <xdr:row>97</xdr:row>
      <xdr:rowOff>149081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1130300" y="16779515"/>
          <a:ext cx="889000" cy="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102631</xdr:rowOff>
    </xdr:from>
    <xdr:to>
      <xdr:col>10</xdr:col>
      <xdr:colOff>165100</xdr:colOff>
      <xdr:row>98</xdr:row>
      <xdr:rowOff>32781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733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98</xdr:row>
      <xdr:rowOff>23908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19795" y="1682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124154</xdr:rowOff>
    </xdr:from>
    <xdr:to>
      <xdr:col>6</xdr:col>
      <xdr:colOff>38100</xdr:colOff>
      <xdr:row>98</xdr:row>
      <xdr:rowOff>54304</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75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98</xdr:row>
      <xdr:rowOff>45431</xdr:rowOff>
    </xdr:from>
    <xdr:ext cx="59901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30795" y="16847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112819</xdr:rowOff>
    </xdr:from>
    <xdr:to>
      <xdr:col>24</xdr:col>
      <xdr:colOff>114300</xdr:colOff>
      <xdr:row>98</xdr:row>
      <xdr:rowOff>42969</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743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91246</xdr:rowOff>
    </xdr:from>
    <xdr:ext cx="599010"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21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92208</xdr:rowOff>
    </xdr:from>
    <xdr:to>
      <xdr:col>20</xdr:col>
      <xdr:colOff>38100</xdr:colOff>
      <xdr:row>98</xdr:row>
      <xdr:rowOff>22358</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98</xdr:row>
      <xdr:rowOff>13485</xdr:rowOff>
    </xdr:from>
    <xdr:ext cx="59901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497795" y="16815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69906</xdr:rowOff>
    </xdr:from>
    <xdr:to>
      <xdr:col>15</xdr:col>
      <xdr:colOff>101600</xdr:colOff>
      <xdr:row>98</xdr:row>
      <xdr:rowOff>56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70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16583</xdr:rowOff>
    </xdr:from>
    <xdr:ext cx="59901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08795" y="1647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98281</xdr:rowOff>
    </xdr:from>
    <xdr:to>
      <xdr:col>10</xdr:col>
      <xdr:colOff>165100</xdr:colOff>
      <xdr:row>98</xdr:row>
      <xdr:rowOff>28431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728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44958</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19795" y="16504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98065</xdr:rowOff>
    </xdr:from>
    <xdr:to>
      <xdr:col>6</xdr:col>
      <xdr:colOff>38100</xdr:colOff>
      <xdr:row>98</xdr:row>
      <xdr:rowOff>28215</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72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44742</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30795" y="16503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a:extLst>
            <a:ext uri="{FF2B5EF4-FFF2-40B4-BE49-F238E27FC236}">
              <a16:creationId xmlns:a16="http://schemas.microsoft.com/office/drawing/2014/main" id="{00000000-0008-0000-07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92347</xdr:rowOff>
    </xdr:from>
    <xdr:to>
      <xdr:col>54</xdr:col>
      <xdr:colOff>189865</xdr:colOff>
      <xdr:row>39</xdr:row>
      <xdr:rowOff>98878</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10475595" y="5235847"/>
          <a:ext cx="1270" cy="15495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124505</xdr:rowOff>
    </xdr:from>
    <xdr:ext cx="249299" cy="259045"/>
    <xdr:sp macro="" textlink="">
      <xdr:nvSpPr>
        <xdr:cNvPr id="286" name="労働費最小値テキスト">
          <a:extLst>
            <a:ext uri="{FF2B5EF4-FFF2-40B4-BE49-F238E27FC236}">
              <a16:creationId xmlns:a16="http://schemas.microsoft.com/office/drawing/2014/main" id="{00000000-0008-0000-0700-00001E010000}"/>
            </a:ext>
          </a:extLst>
        </xdr:cNvPr>
        <xdr:cNvSpPr txBox="1"/>
      </xdr:nvSpPr>
      <xdr:spPr>
        <a:xfrm>
          <a:off x="10528300" y="68110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39024</xdr:rowOff>
    </xdr:from>
    <xdr:ext cx="534377" cy="259045"/>
    <xdr:sp macro="" textlink="">
      <xdr:nvSpPr>
        <xdr:cNvPr id="288" name="労働費最大値テキスト">
          <a:extLst>
            <a:ext uri="{FF2B5EF4-FFF2-40B4-BE49-F238E27FC236}">
              <a16:creationId xmlns:a16="http://schemas.microsoft.com/office/drawing/2014/main" id="{00000000-0008-0000-0700-000020010000}"/>
            </a:ext>
          </a:extLst>
        </xdr:cNvPr>
        <xdr:cNvSpPr txBox="1"/>
      </xdr:nvSpPr>
      <xdr:spPr>
        <a:xfrm>
          <a:off x="10528300" y="501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94,900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92347</xdr:rowOff>
    </xdr:from>
    <xdr:to>
      <xdr:col>55</xdr:col>
      <xdr:colOff>88900</xdr:colOff>
      <xdr:row>30</xdr:row>
      <xdr:rowOff>92347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5235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98748</xdr:rowOff>
    </xdr:from>
    <xdr:to>
      <xdr:col>55</xdr:col>
      <xdr:colOff>0</xdr:colOff>
      <xdr:row>39</xdr:row>
      <xdr:rowOff>98748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9639300" y="678529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41956</xdr:rowOff>
    </xdr:from>
    <xdr:ext cx="469744" cy="259045"/>
    <xdr:sp macro="" textlink="">
      <xdr:nvSpPr>
        <xdr:cNvPr id="291" name="労働費平均値テキスト">
          <a:extLst>
            <a:ext uri="{FF2B5EF4-FFF2-40B4-BE49-F238E27FC236}">
              <a16:creationId xmlns:a16="http://schemas.microsoft.com/office/drawing/2014/main" id="{00000000-0008-0000-0700-000023010000}"/>
            </a:ext>
          </a:extLst>
        </xdr:cNvPr>
        <xdr:cNvSpPr txBox="1"/>
      </xdr:nvSpPr>
      <xdr:spPr>
        <a:xfrm>
          <a:off x="10528300" y="65570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19079</xdr:rowOff>
    </xdr:from>
    <xdr:to>
      <xdr:col>55</xdr:col>
      <xdr:colOff>50800</xdr:colOff>
      <xdr:row>39</xdr:row>
      <xdr:rowOff>120679</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10426700" y="670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89326</xdr:rowOff>
    </xdr:from>
    <xdr:to>
      <xdr:col>50</xdr:col>
      <xdr:colOff>114300</xdr:colOff>
      <xdr:row>39</xdr:row>
      <xdr:rowOff>98748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8750300" y="6775876"/>
          <a:ext cx="889000" cy="9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14017</xdr:rowOff>
    </xdr:from>
    <xdr:to>
      <xdr:col>50</xdr:col>
      <xdr:colOff>165100</xdr:colOff>
      <xdr:row>39</xdr:row>
      <xdr:rowOff>115617</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9588500" y="6700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132144</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9404428" y="6475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89326</xdr:rowOff>
    </xdr:from>
    <xdr:to>
      <xdr:col>45</xdr:col>
      <xdr:colOff>177800</xdr:colOff>
      <xdr:row>39</xdr:row>
      <xdr:rowOff>92837</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flipV="1">
          <a:off x="7861300" y="6775876"/>
          <a:ext cx="8890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165612</xdr:rowOff>
    </xdr:from>
    <xdr:to>
      <xdr:col>46</xdr:col>
      <xdr:colOff>38100</xdr:colOff>
      <xdr:row>39</xdr:row>
      <xdr:rowOff>95762</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8699500" y="6680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112289</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8515428" y="645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92837</xdr:rowOff>
    </xdr:from>
    <xdr:to>
      <xdr:col>41</xdr:col>
      <xdr:colOff>50800</xdr:colOff>
      <xdr:row>39</xdr:row>
      <xdr:rowOff>98715</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flipV="1">
          <a:off x="6972300" y="6779387"/>
          <a:ext cx="889000" cy="5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9527</xdr:rowOff>
    </xdr:from>
    <xdr:to>
      <xdr:col>41</xdr:col>
      <xdr:colOff>101600</xdr:colOff>
      <xdr:row>39</xdr:row>
      <xdr:rowOff>111127</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7810500" y="6696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127654</xdr:rowOff>
    </xdr:from>
    <xdr:ext cx="469744"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26428" y="6471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161203</xdr:rowOff>
    </xdr:from>
    <xdr:to>
      <xdr:col>36</xdr:col>
      <xdr:colOff>165100</xdr:colOff>
      <xdr:row>39</xdr:row>
      <xdr:rowOff>91353</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6921500" y="66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107880</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37428" y="645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47948</xdr:rowOff>
    </xdr:from>
    <xdr:to>
      <xdr:col>55</xdr:col>
      <xdr:colOff>50800</xdr:colOff>
      <xdr:row>39</xdr:row>
      <xdr:rowOff>149548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104267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168956</xdr:rowOff>
    </xdr:from>
    <xdr:ext cx="249299" cy="259045"/>
    <xdr:sp macro="" textlink="">
      <xdr:nvSpPr>
        <xdr:cNvPr id="310" name="労働費該当値テキスト">
          <a:extLst>
            <a:ext uri="{FF2B5EF4-FFF2-40B4-BE49-F238E27FC236}">
              <a16:creationId xmlns:a16="http://schemas.microsoft.com/office/drawing/2014/main" id="{00000000-0008-0000-0700-000036010000}"/>
            </a:ext>
          </a:extLst>
        </xdr:cNvPr>
        <xdr:cNvSpPr txBox="1"/>
      </xdr:nvSpPr>
      <xdr:spPr>
        <a:xfrm>
          <a:off x="10528300" y="66840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47948</xdr:rowOff>
    </xdr:from>
    <xdr:to>
      <xdr:col>50</xdr:col>
      <xdr:colOff>165100</xdr:colOff>
      <xdr:row>39</xdr:row>
      <xdr:rowOff>149548</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9588500" y="673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140675</xdr:rowOff>
    </xdr:from>
    <xdr:ext cx="249299"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9514650" y="68272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38526</xdr:rowOff>
    </xdr:from>
    <xdr:to>
      <xdr:col>46</xdr:col>
      <xdr:colOff>38100</xdr:colOff>
      <xdr:row>39</xdr:row>
      <xdr:rowOff>140126</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8699500" y="6725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131253</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8561017" y="68178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42037</xdr:rowOff>
    </xdr:from>
    <xdr:to>
      <xdr:col>41</xdr:col>
      <xdr:colOff>101600</xdr:colOff>
      <xdr:row>39</xdr:row>
      <xdr:rowOff>143637</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7810500" y="67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134764</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7672017" y="68213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47915</xdr:rowOff>
    </xdr:from>
    <xdr:to>
      <xdr:col>36</xdr:col>
      <xdr:colOff>165100</xdr:colOff>
      <xdr:row>39</xdr:row>
      <xdr:rowOff>149515</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6921500" y="673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140642</xdr:rowOff>
    </xdr:from>
    <xdr:ext cx="313932"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6815333" y="682719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7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a:extLst>
            <a:ext uri="{FF2B5EF4-FFF2-40B4-BE49-F238E27FC236}">
              <a16:creationId xmlns:a16="http://schemas.microsoft.com/office/drawing/2014/main" id="{00000000-0008-0000-07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130035</xdr:rowOff>
    </xdr:from>
    <xdr:to>
      <xdr:col>54</xdr:col>
      <xdr:colOff>189865</xdr:colOff>
      <xdr:row>58</xdr:row>
      <xdr:rowOff>139369</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flipV="1">
          <a:off x="10475595" y="8702535"/>
          <a:ext cx="1270"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143196</xdr:rowOff>
    </xdr:from>
    <xdr:ext cx="378565" cy="259045"/>
    <xdr:sp macro="" textlink="">
      <xdr:nvSpPr>
        <xdr:cNvPr id="341" name="農林水産業費最小値テキスト">
          <a:extLst>
            <a:ext uri="{FF2B5EF4-FFF2-40B4-BE49-F238E27FC236}">
              <a16:creationId xmlns:a16="http://schemas.microsoft.com/office/drawing/2014/main" id="{00000000-0008-0000-0700-000055010000}"/>
            </a:ext>
          </a:extLst>
        </xdr:cNvPr>
        <xdr:cNvSpPr txBox="1"/>
      </xdr:nvSpPr>
      <xdr:spPr>
        <a:xfrm>
          <a:off x="10528300" y="10087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139369</xdr:rowOff>
    </xdr:from>
    <xdr:to>
      <xdr:col>55</xdr:col>
      <xdr:colOff>88900</xdr:colOff>
      <xdr:row>58</xdr:row>
      <xdr:rowOff>139369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10388600" y="1008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76712</xdr:rowOff>
    </xdr:from>
    <xdr:ext cx="690189" cy="259045"/>
    <xdr:sp macro="" textlink="">
      <xdr:nvSpPr>
        <xdr:cNvPr id="343" name="農林水産業費最大値テキスト">
          <a:extLst>
            <a:ext uri="{FF2B5EF4-FFF2-40B4-BE49-F238E27FC236}">
              <a16:creationId xmlns:a16="http://schemas.microsoft.com/office/drawing/2014/main" id="{00000000-0008-0000-0700-000057010000}"/>
            </a:ext>
          </a:extLst>
        </xdr:cNvPr>
        <xdr:cNvSpPr txBox="1"/>
      </xdr:nvSpPr>
      <xdr:spPr>
        <a:xfrm>
          <a:off x="10528300" y="84777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1,510,570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130035</xdr:rowOff>
    </xdr:from>
    <xdr:to>
      <xdr:col>55</xdr:col>
      <xdr:colOff>88900</xdr:colOff>
      <xdr:row>50</xdr:row>
      <xdr:rowOff>130035</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8702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40913</xdr:rowOff>
    </xdr:from>
    <xdr:to>
      <xdr:col>55</xdr:col>
      <xdr:colOff>0</xdr:colOff>
      <xdr:row>58</xdr:row>
      <xdr:rowOff>54844</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9639300" y="9985013"/>
          <a:ext cx="838200" cy="1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11983</xdr:rowOff>
    </xdr:from>
    <xdr:ext cx="599010" cy="259045"/>
    <xdr:sp macro="" textlink="">
      <xdr:nvSpPr>
        <xdr:cNvPr id="346" name="農林水産業費平均値テキスト">
          <a:extLst>
            <a:ext uri="{FF2B5EF4-FFF2-40B4-BE49-F238E27FC236}">
              <a16:creationId xmlns:a16="http://schemas.microsoft.com/office/drawing/2014/main" id="{00000000-0008-0000-0700-00005A010000}"/>
            </a:ext>
          </a:extLst>
        </xdr:cNvPr>
        <xdr:cNvSpPr txBox="1"/>
      </xdr:nvSpPr>
      <xdr:spPr>
        <a:xfrm>
          <a:off x="10528300" y="97846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160556</xdr:rowOff>
    </xdr:from>
    <xdr:to>
      <xdr:col>55</xdr:col>
      <xdr:colOff>50800</xdr:colOff>
      <xdr:row>58</xdr:row>
      <xdr:rowOff>90706</xdr:rowOff>
    </xdr:to>
    <xdr:sp macro="" textlink="">
      <xdr:nvSpPr>
        <xdr:cNvPr id="347" name="フローチャート: 判断 346">
          <a:extLst>
            <a:ext uri="{FF2B5EF4-FFF2-40B4-BE49-F238E27FC236}">
              <a16:creationId xmlns:a16="http://schemas.microsoft.com/office/drawing/2014/main" id="{00000000-0008-0000-0700-00005B010000}"/>
            </a:ext>
          </a:extLst>
        </xdr:cNvPr>
        <xdr:cNvSpPr/>
      </xdr:nvSpPr>
      <xdr:spPr>
        <a:xfrm>
          <a:off x="104267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54336</xdr:rowOff>
    </xdr:from>
    <xdr:to>
      <xdr:col>50</xdr:col>
      <xdr:colOff>114300</xdr:colOff>
      <xdr:row>58</xdr:row>
      <xdr:rowOff>54844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8750300" y="9998436"/>
          <a:ext cx="889000" cy="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1972</xdr:rowOff>
    </xdr:from>
    <xdr:to>
      <xdr:col>50</xdr:col>
      <xdr:colOff>165100</xdr:colOff>
      <xdr:row>58</xdr:row>
      <xdr:rowOff>103572</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9588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120099</xdr:rowOff>
    </xdr:from>
    <xdr:ext cx="534377"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9372111" y="972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54336</xdr:rowOff>
    </xdr:from>
    <xdr:to>
      <xdr:col>45</xdr:col>
      <xdr:colOff>177800</xdr:colOff>
      <xdr:row>58</xdr:row>
      <xdr:rowOff>92338</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7861300" y="9998436"/>
          <a:ext cx="889000" cy="38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169893</xdr:rowOff>
    </xdr:from>
    <xdr:to>
      <xdr:col>46</xdr:col>
      <xdr:colOff>38100</xdr:colOff>
      <xdr:row>58</xdr:row>
      <xdr:rowOff>100043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8699500" y="9942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116570</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8483111" y="9717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92338</xdr:rowOff>
    </xdr:from>
    <xdr:to>
      <xdr:col>41</xdr:col>
      <xdr:colOff>50800</xdr:colOff>
      <xdr:row>58</xdr:row>
      <xdr:rowOff>102772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6972300" y="10036438"/>
          <a:ext cx="889000" cy="1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167994</xdr:rowOff>
    </xdr:from>
    <xdr:to>
      <xdr:col>41</xdr:col>
      <xdr:colOff>101600</xdr:colOff>
      <xdr:row>58</xdr:row>
      <xdr:rowOff>98144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7810500" y="9940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114671</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561795" y="97158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1848</xdr:rowOff>
    </xdr:from>
    <xdr:to>
      <xdr:col>36</xdr:col>
      <xdr:colOff>165100</xdr:colOff>
      <xdr:row>58</xdr:row>
      <xdr:rowOff>103448</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6921500" y="994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119975</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6705111" y="9721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161563</xdr:rowOff>
    </xdr:from>
    <xdr:to>
      <xdr:col>55</xdr:col>
      <xdr:colOff>50800</xdr:colOff>
      <xdr:row>58</xdr:row>
      <xdr:rowOff>91713</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10426700" y="9934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138983</xdr:rowOff>
    </xdr:from>
    <xdr:ext cx="599010" cy="259045"/>
    <xdr:sp macro="" textlink="">
      <xdr:nvSpPr>
        <xdr:cNvPr id="365" name="農林水産業費該当値テキスト">
          <a:extLst>
            <a:ext uri="{FF2B5EF4-FFF2-40B4-BE49-F238E27FC236}">
              <a16:creationId xmlns:a16="http://schemas.microsoft.com/office/drawing/2014/main" id="{00000000-0008-0000-0700-00006D010000}"/>
            </a:ext>
          </a:extLst>
        </xdr:cNvPr>
        <xdr:cNvSpPr txBox="1"/>
      </xdr:nvSpPr>
      <xdr:spPr>
        <a:xfrm>
          <a:off x="10528300" y="9911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4044</xdr:rowOff>
    </xdr:from>
    <xdr:to>
      <xdr:col>50</xdr:col>
      <xdr:colOff>165100</xdr:colOff>
      <xdr:row>58</xdr:row>
      <xdr:rowOff>105644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9588500" y="9948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96771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9372111" y="10040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3536</xdr:rowOff>
    </xdr:from>
    <xdr:to>
      <xdr:col>46</xdr:col>
      <xdr:colOff>38100</xdr:colOff>
      <xdr:row>58</xdr:row>
      <xdr:rowOff>105136</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8699500" y="9947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96263</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483111" y="1004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41538</xdr:rowOff>
    </xdr:from>
    <xdr:to>
      <xdr:col>41</xdr:col>
      <xdr:colOff>101600</xdr:colOff>
      <xdr:row>58</xdr:row>
      <xdr:rowOff>143138</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7810500" y="9985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134265</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594111" y="10078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51972</xdr:rowOff>
    </xdr:from>
    <xdr:to>
      <xdr:col>36</xdr:col>
      <xdr:colOff>165100</xdr:colOff>
      <xdr:row>58</xdr:row>
      <xdr:rowOff>153572</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6921500" y="99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144699</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6705111" y="1008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7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a:extLst>
            <a:ext uri="{FF2B5EF4-FFF2-40B4-BE49-F238E27FC236}">
              <a16:creationId xmlns:a16="http://schemas.microsoft.com/office/drawing/2014/main" id="{00000000-0008-0000-07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116876</xdr:rowOff>
    </xdr:from>
    <xdr:to>
      <xdr:col>54</xdr:col>
      <xdr:colOff>189865</xdr:colOff>
      <xdr:row>79</xdr:row>
      <xdr:rowOff>42661</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flipV="1">
          <a:off x="10475595" y="12289826"/>
          <a:ext cx="1270" cy="1297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46488</xdr:rowOff>
    </xdr:from>
    <xdr:ext cx="378565" cy="259045"/>
    <xdr:sp macro="" textlink="">
      <xdr:nvSpPr>
        <xdr:cNvPr id="398" name="商工費最小値テキスト">
          <a:extLst>
            <a:ext uri="{FF2B5EF4-FFF2-40B4-BE49-F238E27FC236}">
              <a16:creationId xmlns:a16="http://schemas.microsoft.com/office/drawing/2014/main" id="{00000000-0008-0000-0700-00008E010000}"/>
            </a:ext>
          </a:extLst>
        </xdr:cNvPr>
        <xdr:cNvSpPr txBox="1"/>
      </xdr:nvSpPr>
      <xdr:spPr>
        <a:xfrm>
          <a:off x="10528300" y="135910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42661</xdr:rowOff>
    </xdr:from>
    <xdr:to>
      <xdr:col>55</xdr:col>
      <xdr:colOff>88900</xdr:colOff>
      <xdr:row>79</xdr:row>
      <xdr:rowOff>42661</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10388600" y="13587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63553</xdr:rowOff>
    </xdr:from>
    <xdr:ext cx="599010" cy="259045"/>
    <xdr:sp macro="" textlink="">
      <xdr:nvSpPr>
        <xdr:cNvPr id="400" name="商工費最大値テキスト">
          <a:extLst>
            <a:ext uri="{FF2B5EF4-FFF2-40B4-BE49-F238E27FC236}">
              <a16:creationId xmlns:a16="http://schemas.microsoft.com/office/drawing/2014/main" id="{00000000-0008-0000-0700-000090010000}"/>
            </a:ext>
          </a:extLst>
        </xdr:cNvPr>
        <xdr:cNvSpPr txBox="1"/>
      </xdr:nvSpPr>
      <xdr:spPr>
        <a:xfrm>
          <a:off x="10528300" y="12065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681,981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116876</xdr:rowOff>
    </xdr:from>
    <xdr:to>
      <xdr:col>55</xdr:col>
      <xdr:colOff>88900</xdr:colOff>
      <xdr:row>71</xdr:row>
      <xdr:rowOff>116876</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228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155181</xdr:rowOff>
    </xdr:from>
    <xdr:to>
      <xdr:col>55</xdr:col>
      <xdr:colOff>0</xdr:colOff>
      <xdr:row>78</xdr:row>
      <xdr:rowOff>168022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9639300" y="13528281"/>
          <a:ext cx="838200" cy="128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48471</xdr:rowOff>
    </xdr:from>
    <xdr:ext cx="534377" cy="259045"/>
    <xdr:sp macro="" textlink="">
      <xdr:nvSpPr>
        <xdr:cNvPr id="403" name="商工費平均値テキスト">
          <a:extLst>
            <a:ext uri="{FF2B5EF4-FFF2-40B4-BE49-F238E27FC236}">
              <a16:creationId xmlns:a16="http://schemas.microsoft.com/office/drawing/2014/main" id="{00000000-0008-0000-0700-000093010000}"/>
            </a:ext>
          </a:extLst>
        </xdr:cNvPr>
        <xdr:cNvSpPr txBox="1"/>
      </xdr:nvSpPr>
      <xdr:spPr>
        <a:xfrm>
          <a:off x="10528300" y="13250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25594</xdr:rowOff>
    </xdr:from>
    <xdr:to>
      <xdr:col>55</xdr:col>
      <xdr:colOff>50800</xdr:colOff>
      <xdr:row>78</xdr:row>
      <xdr:rowOff>127194</xdr:rowOff>
    </xdr:to>
    <xdr:sp macro="" textlink="">
      <xdr:nvSpPr>
        <xdr:cNvPr id="404" name="フローチャート: 判断 403">
          <a:extLst>
            <a:ext uri="{FF2B5EF4-FFF2-40B4-BE49-F238E27FC236}">
              <a16:creationId xmlns:a16="http://schemas.microsoft.com/office/drawing/2014/main" id="{00000000-0008-0000-0700-000094010000}"/>
            </a:ext>
          </a:extLst>
        </xdr:cNvPr>
        <xdr:cNvSpPr/>
      </xdr:nvSpPr>
      <xdr:spPr>
        <a:xfrm>
          <a:off x="10426700" y="1339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153414</xdr:rowOff>
    </xdr:from>
    <xdr:to>
      <xdr:col>50</xdr:col>
      <xdr:colOff>114300</xdr:colOff>
      <xdr:row>78</xdr:row>
      <xdr:rowOff>155181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8750300" y="13526514"/>
          <a:ext cx="889000" cy="1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11250</xdr:rowOff>
    </xdr:from>
    <xdr:to>
      <xdr:col>50</xdr:col>
      <xdr:colOff>165100</xdr:colOff>
      <xdr:row>78</xdr:row>
      <xdr:rowOff>112850</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9588500" y="1338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129377</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9372111" y="1315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19114</xdr:rowOff>
    </xdr:from>
    <xdr:to>
      <xdr:col>45</xdr:col>
      <xdr:colOff>177800</xdr:colOff>
      <xdr:row>78</xdr:row>
      <xdr:rowOff>153414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7861300" y="13392214"/>
          <a:ext cx="889000" cy="13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52888</xdr:rowOff>
    </xdr:from>
    <xdr:to>
      <xdr:col>46</xdr:col>
      <xdr:colOff>38100</xdr:colOff>
      <xdr:row>78</xdr:row>
      <xdr:rowOff>154488</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8699500" y="134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171015</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8483111" y="1320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19114</xdr:rowOff>
    </xdr:from>
    <xdr:to>
      <xdr:col>41</xdr:col>
      <xdr:colOff>50800</xdr:colOff>
      <xdr:row>78</xdr:row>
      <xdr:rowOff>107288</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6972300" y="13392214"/>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59175</xdr:rowOff>
    </xdr:from>
    <xdr:to>
      <xdr:col>41</xdr:col>
      <xdr:colOff>101600</xdr:colOff>
      <xdr:row>78</xdr:row>
      <xdr:rowOff>160775</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7810500" y="13432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151902</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594111" y="1352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64188</xdr:rowOff>
    </xdr:from>
    <xdr:to>
      <xdr:col>36</xdr:col>
      <xdr:colOff>165100</xdr:colOff>
      <xdr:row>78</xdr:row>
      <xdr:rowOff>165788</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6921500" y="1343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156915</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6705111" y="13530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117222</xdr:rowOff>
    </xdr:from>
    <xdr:to>
      <xdr:col>55</xdr:col>
      <xdr:colOff>50800</xdr:colOff>
      <xdr:row>79</xdr:row>
      <xdr:rowOff>47372</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10426700" y="13490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32149</xdr:rowOff>
    </xdr:from>
    <xdr:ext cx="534377" cy="259045"/>
    <xdr:sp macro="" textlink="">
      <xdr:nvSpPr>
        <xdr:cNvPr id="422" name="商工費該当値テキスト">
          <a:extLst>
            <a:ext uri="{FF2B5EF4-FFF2-40B4-BE49-F238E27FC236}">
              <a16:creationId xmlns:a16="http://schemas.microsoft.com/office/drawing/2014/main" id="{00000000-0008-0000-0700-0000A6010000}"/>
            </a:ext>
          </a:extLst>
        </xdr:cNvPr>
        <xdr:cNvSpPr txBox="1"/>
      </xdr:nvSpPr>
      <xdr:spPr>
        <a:xfrm>
          <a:off x="10528300" y="13405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104381</xdr:rowOff>
    </xdr:from>
    <xdr:to>
      <xdr:col>50</xdr:col>
      <xdr:colOff>165100</xdr:colOff>
      <xdr:row>79</xdr:row>
      <xdr:rowOff>34531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9588500" y="1347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25658</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372111" y="13570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102614</xdr:rowOff>
    </xdr:from>
    <xdr:to>
      <xdr:col>46</xdr:col>
      <xdr:colOff>38100</xdr:colOff>
      <xdr:row>79</xdr:row>
      <xdr:rowOff>32764</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8699500" y="1347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23891</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483111" y="1356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139764</xdr:rowOff>
    </xdr:from>
    <xdr:to>
      <xdr:col>41</xdr:col>
      <xdr:colOff>101600</xdr:colOff>
      <xdr:row>78</xdr:row>
      <xdr:rowOff>69914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7810500" y="1334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86441</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7561795" y="13116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56488</xdr:rowOff>
    </xdr:from>
    <xdr:to>
      <xdr:col>36</xdr:col>
      <xdr:colOff>165100</xdr:colOff>
      <xdr:row>78</xdr:row>
      <xdr:rowOff>158088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6921500" y="1342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3165</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6705111" y="13204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17627</xdr:rowOff>
    </xdr:from>
    <xdr:to>
      <xdr:col>54</xdr:col>
      <xdr:colOff>189865</xdr:colOff>
      <xdr:row>99</xdr:row>
      <xdr:rowOff>74795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619577"/>
          <a:ext cx="1270" cy="14287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78622</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7052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74795</xdr:rowOff>
    </xdr:from>
    <xdr:to>
      <xdr:col>55</xdr:col>
      <xdr:colOff>88900</xdr:colOff>
      <xdr:row>99</xdr:row>
      <xdr:rowOff>74795</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704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135754</xdr:rowOff>
    </xdr:from>
    <xdr:ext cx="690189"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39480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1,334,641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17627</xdr:rowOff>
    </xdr:from>
    <xdr:to>
      <xdr:col>55</xdr:col>
      <xdr:colOff>88900</xdr:colOff>
      <xdr:row>91</xdr:row>
      <xdr:rowOff>17627</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61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76287</xdr:rowOff>
    </xdr:from>
    <xdr:to>
      <xdr:col>55</xdr:col>
      <xdr:colOff>0</xdr:colOff>
      <xdr:row>98</xdr:row>
      <xdr:rowOff>148210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878387"/>
          <a:ext cx="838200" cy="7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21736</xdr:rowOff>
    </xdr:from>
    <xdr:ext cx="599010"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8238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43309</xdr:rowOff>
    </xdr:from>
    <xdr:to>
      <xdr:col>55</xdr:col>
      <xdr:colOff>50800</xdr:colOff>
      <xdr:row>98</xdr:row>
      <xdr:rowOff>144909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84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148210</xdr:rowOff>
    </xdr:from>
    <xdr:to>
      <xdr:col>50</xdr:col>
      <xdr:colOff>114300</xdr:colOff>
      <xdr:row>99</xdr:row>
      <xdr:rowOff>6750</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flipV="1">
          <a:off x="8750300" y="16950310"/>
          <a:ext cx="889000" cy="29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51135</xdr:rowOff>
    </xdr:from>
    <xdr:to>
      <xdr:col>50</xdr:col>
      <xdr:colOff>165100</xdr:colOff>
      <xdr:row>98</xdr:row>
      <xdr:rowOff>152735</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85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169262</xdr:rowOff>
    </xdr:from>
    <xdr:ext cx="59901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39795" y="1662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1564</xdr:rowOff>
    </xdr:from>
    <xdr:to>
      <xdr:col>45</xdr:col>
      <xdr:colOff>177800</xdr:colOff>
      <xdr:row>99</xdr:row>
      <xdr:rowOff>6750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975114"/>
          <a:ext cx="889000" cy="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57348</xdr:rowOff>
    </xdr:from>
    <xdr:to>
      <xdr:col>46</xdr:col>
      <xdr:colOff>38100</xdr:colOff>
      <xdr:row>98</xdr:row>
      <xdr:rowOff>158948</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85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97</xdr:row>
      <xdr:rowOff>4025</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50795" y="16634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1564</xdr:rowOff>
    </xdr:from>
    <xdr:to>
      <xdr:col>41</xdr:col>
      <xdr:colOff>50800</xdr:colOff>
      <xdr:row>99</xdr:row>
      <xdr:rowOff>31076</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6972300" y="16975114"/>
          <a:ext cx="889000" cy="29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57558</xdr:rowOff>
    </xdr:from>
    <xdr:to>
      <xdr:col>41</xdr:col>
      <xdr:colOff>101600</xdr:colOff>
      <xdr:row>98</xdr:row>
      <xdr:rowOff>159158</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85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97</xdr:row>
      <xdr:rowOff>4235</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61795" y="1663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74820</xdr:rowOff>
    </xdr:from>
    <xdr:to>
      <xdr:col>36</xdr:col>
      <xdr:colOff>165100</xdr:colOff>
      <xdr:row>99</xdr:row>
      <xdr:rowOff>4970</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87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97</xdr:row>
      <xdr:rowOff>21497</xdr:rowOff>
    </xdr:from>
    <xdr:ext cx="59901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672795" y="16652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25487</xdr:rowOff>
    </xdr:from>
    <xdr:to>
      <xdr:col>55</xdr:col>
      <xdr:colOff>50800</xdr:colOff>
      <xdr:row>98</xdr:row>
      <xdr:rowOff>127087</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82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48364</xdr:rowOff>
    </xdr:from>
    <xdr:ext cx="599010"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679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178,254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97410</xdr:rowOff>
    </xdr:from>
    <xdr:to>
      <xdr:col>50</xdr:col>
      <xdr:colOff>165100</xdr:colOff>
      <xdr:row>99</xdr:row>
      <xdr:rowOff>27560</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89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99</xdr:row>
      <xdr:rowOff>18687</xdr:rowOff>
    </xdr:from>
    <xdr:ext cx="59901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39795" y="1699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127400</xdr:rowOff>
    </xdr:from>
    <xdr:to>
      <xdr:col>46</xdr:col>
      <xdr:colOff>38100</xdr:colOff>
      <xdr:row>99</xdr:row>
      <xdr:rowOff>57550</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92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48677</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702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122214</xdr:rowOff>
    </xdr:from>
    <xdr:to>
      <xdr:col>41</xdr:col>
      <xdr:colOff>101600</xdr:colOff>
      <xdr:row>99</xdr:row>
      <xdr:rowOff>52364</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92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43491</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70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151726</xdr:rowOff>
    </xdr:from>
    <xdr:to>
      <xdr:col>36</xdr:col>
      <xdr:colOff>165100</xdr:colOff>
      <xdr:row>99</xdr:row>
      <xdr:rowOff>81876</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95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73003</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704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135829</xdr:rowOff>
    </xdr:from>
    <xdr:to>
      <xdr:col>85</xdr:col>
      <xdr:colOff>126364</xdr:colOff>
      <xdr:row>38</xdr:row>
      <xdr:rowOff>170965</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450779"/>
          <a:ext cx="1269" cy="1235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3342</xdr:rowOff>
    </xdr:from>
    <xdr:ext cx="534377"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68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170965</xdr:rowOff>
    </xdr:from>
    <xdr:to>
      <xdr:col>86</xdr:col>
      <xdr:colOff>25400</xdr:colOff>
      <xdr:row>38</xdr:row>
      <xdr:rowOff>170965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686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82506</xdr:rowOff>
    </xdr:from>
    <xdr:ext cx="599010"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5226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336,016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135829</xdr:rowOff>
    </xdr:from>
    <xdr:to>
      <xdr:col>86</xdr:col>
      <xdr:colOff>25400</xdr:colOff>
      <xdr:row>31</xdr:row>
      <xdr:rowOff>135829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450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87354</xdr:rowOff>
    </xdr:from>
    <xdr:to>
      <xdr:col>85</xdr:col>
      <xdr:colOff>127000</xdr:colOff>
      <xdr:row>38</xdr:row>
      <xdr:rowOff>100857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602454"/>
          <a:ext cx="838200" cy="1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122449</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2946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99572</xdr:rowOff>
    </xdr:from>
    <xdr:to>
      <xdr:col>85</xdr:col>
      <xdr:colOff>177800</xdr:colOff>
      <xdr:row>38</xdr:row>
      <xdr:rowOff>29722</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443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97844</xdr:rowOff>
    </xdr:from>
    <xdr:to>
      <xdr:col>81</xdr:col>
      <xdr:colOff>50800</xdr:colOff>
      <xdr:row>38</xdr:row>
      <xdr:rowOff>100857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612944"/>
          <a:ext cx="889000" cy="3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84138</xdr:rowOff>
    </xdr:from>
    <xdr:to>
      <xdr:col>81</xdr:col>
      <xdr:colOff>101600</xdr:colOff>
      <xdr:row>38</xdr:row>
      <xdr:rowOff>14288</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427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30815</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203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44472</xdr:rowOff>
    </xdr:from>
    <xdr:to>
      <xdr:col>76</xdr:col>
      <xdr:colOff>114300</xdr:colOff>
      <xdr:row>38</xdr:row>
      <xdr:rowOff>97844</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559572"/>
          <a:ext cx="889000" cy="5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82465</xdr:rowOff>
    </xdr:from>
    <xdr:to>
      <xdr:col>76</xdr:col>
      <xdr:colOff>165100</xdr:colOff>
      <xdr:row>38</xdr:row>
      <xdr:rowOff>12615</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42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29142</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20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140386</xdr:rowOff>
    </xdr:from>
    <xdr:to>
      <xdr:col>71</xdr:col>
      <xdr:colOff>177800</xdr:colOff>
      <xdr:row>38</xdr:row>
      <xdr:rowOff>44472</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484036"/>
          <a:ext cx="889000" cy="75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95175</xdr:rowOff>
    </xdr:from>
    <xdr:to>
      <xdr:col>72</xdr:col>
      <xdr:colOff>38100</xdr:colOff>
      <xdr:row>38</xdr:row>
      <xdr:rowOff>25326</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43882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41852</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214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97811</xdr:rowOff>
    </xdr:from>
    <xdr:to>
      <xdr:col>67</xdr:col>
      <xdr:colOff>101600</xdr:colOff>
      <xdr:row>38</xdr:row>
      <xdr:rowOff>27961</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4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19089</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534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36554</xdr:rowOff>
    </xdr:from>
    <xdr:to>
      <xdr:col>85</xdr:col>
      <xdr:colOff>177800</xdr:colOff>
      <xdr:row>38</xdr:row>
      <xdr:rowOff>138154</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551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122931</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46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50057</xdr:rowOff>
    </xdr:from>
    <xdr:to>
      <xdr:col>81</xdr:col>
      <xdr:colOff>101600</xdr:colOff>
      <xdr:row>38</xdr:row>
      <xdr:rowOff>151657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56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142784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657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47044</xdr:rowOff>
    </xdr:from>
    <xdr:to>
      <xdr:col>76</xdr:col>
      <xdr:colOff>165100</xdr:colOff>
      <xdr:row>38</xdr:row>
      <xdr:rowOff>148644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562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139771</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65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165122</xdr:rowOff>
    </xdr:from>
    <xdr:to>
      <xdr:col>72</xdr:col>
      <xdr:colOff>38100</xdr:colOff>
      <xdr:row>38</xdr:row>
      <xdr:rowOff>95272</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508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86399</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601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89586</xdr:rowOff>
    </xdr:from>
    <xdr:to>
      <xdr:col>67</xdr:col>
      <xdr:colOff>101600</xdr:colOff>
      <xdr:row>38</xdr:row>
      <xdr:rowOff>19735</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433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36263</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2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a:extLst>
            <a:ext uri="{FF2B5EF4-FFF2-40B4-BE49-F238E27FC236}">
              <a16:creationId xmlns:a16="http://schemas.microsoft.com/office/drawing/2014/main" id="{00000000-0008-0000-0700-00003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51884</xdr:rowOff>
    </xdr:from>
    <xdr:to>
      <xdr:col>85</xdr:col>
      <xdr:colOff>126364</xdr:colOff>
      <xdr:row>58</xdr:row>
      <xdr:rowOff>110245</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6317595" y="8795834"/>
          <a:ext cx="1269" cy="1258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114072</xdr:rowOff>
    </xdr:from>
    <xdr:ext cx="534377" cy="259045"/>
    <xdr:sp macro="" textlink="">
      <xdr:nvSpPr>
        <xdr:cNvPr id="571" name="教育費最小値テキスト">
          <a:extLst>
            <a:ext uri="{FF2B5EF4-FFF2-40B4-BE49-F238E27FC236}">
              <a16:creationId xmlns:a16="http://schemas.microsoft.com/office/drawing/2014/main" id="{00000000-0008-0000-0700-00003B020000}"/>
            </a:ext>
          </a:extLst>
        </xdr:cNvPr>
        <xdr:cNvSpPr txBox="1"/>
      </xdr:nvSpPr>
      <xdr:spPr>
        <a:xfrm>
          <a:off x="16370300" y="10058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110245</xdr:rowOff>
    </xdr:from>
    <xdr:to>
      <xdr:col>86</xdr:col>
      <xdr:colOff>25400</xdr:colOff>
      <xdr:row>58</xdr:row>
      <xdr:rowOff>110245</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6230600" y="10054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170011</xdr:rowOff>
    </xdr:from>
    <xdr:ext cx="599010" cy="259045"/>
    <xdr:sp macro="" textlink="">
      <xdr:nvSpPr>
        <xdr:cNvPr id="573" name="教育費最大値テキスト">
          <a:extLst>
            <a:ext uri="{FF2B5EF4-FFF2-40B4-BE49-F238E27FC236}">
              <a16:creationId xmlns:a16="http://schemas.microsoft.com/office/drawing/2014/main" id="{00000000-0008-0000-0700-00003D020000}"/>
            </a:ext>
          </a:extLst>
        </xdr:cNvPr>
        <xdr:cNvSpPr txBox="1"/>
      </xdr:nvSpPr>
      <xdr:spPr>
        <a:xfrm>
          <a:off x="16370300" y="857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716,098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51884</xdr:rowOff>
    </xdr:from>
    <xdr:to>
      <xdr:col>86</xdr:col>
      <xdr:colOff>25400</xdr:colOff>
      <xdr:row>51</xdr:row>
      <xdr:rowOff>51884</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879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55021</xdr:rowOff>
    </xdr:from>
    <xdr:to>
      <xdr:col>85</xdr:col>
      <xdr:colOff>127000</xdr:colOff>
      <xdr:row>58</xdr:row>
      <xdr:rowOff>62641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5481300" y="9999121"/>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120881</xdr:rowOff>
    </xdr:from>
    <xdr:ext cx="599010" cy="259045"/>
    <xdr:sp macro="" textlink="">
      <xdr:nvSpPr>
        <xdr:cNvPr id="576" name="教育費平均値テキスト">
          <a:extLst>
            <a:ext uri="{FF2B5EF4-FFF2-40B4-BE49-F238E27FC236}">
              <a16:creationId xmlns:a16="http://schemas.microsoft.com/office/drawing/2014/main" id="{00000000-0008-0000-0700-000040020000}"/>
            </a:ext>
          </a:extLst>
        </xdr:cNvPr>
        <xdr:cNvSpPr txBox="1"/>
      </xdr:nvSpPr>
      <xdr:spPr>
        <a:xfrm>
          <a:off x="16370300" y="97220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98004</xdr:rowOff>
    </xdr:from>
    <xdr:to>
      <xdr:col>85</xdr:col>
      <xdr:colOff>177800</xdr:colOff>
      <xdr:row>58</xdr:row>
      <xdr:rowOff>28154</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6268700" y="98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42994</xdr:rowOff>
    </xdr:from>
    <xdr:to>
      <xdr:col>81</xdr:col>
      <xdr:colOff>50800</xdr:colOff>
      <xdr:row>58</xdr:row>
      <xdr:rowOff>62641</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4592300" y="9987094"/>
          <a:ext cx="889000" cy="19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61954</xdr:rowOff>
    </xdr:from>
    <xdr:to>
      <xdr:col>81</xdr:col>
      <xdr:colOff>101600</xdr:colOff>
      <xdr:row>57</xdr:row>
      <xdr:rowOff>163554</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5430500" y="9834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8631</xdr:rowOff>
    </xdr:from>
    <xdr:ext cx="59901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181795" y="960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151519</xdr:rowOff>
    </xdr:from>
    <xdr:to>
      <xdr:col>76</xdr:col>
      <xdr:colOff>114300</xdr:colOff>
      <xdr:row>58</xdr:row>
      <xdr:rowOff>42994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3703300" y="9409819"/>
          <a:ext cx="889000" cy="577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71938</xdr:rowOff>
    </xdr:from>
    <xdr:to>
      <xdr:col>76</xdr:col>
      <xdr:colOff>165100</xdr:colOff>
      <xdr:row>58</xdr:row>
      <xdr:rowOff>2088</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4541500" y="9844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18615</xdr:rowOff>
    </xdr:from>
    <xdr:ext cx="59901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292795" y="961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151519</xdr:rowOff>
    </xdr:from>
    <xdr:to>
      <xdr:col>71</xdr:col>
      <xdr:colOff>177800</xdr:colOff>
      <xdr:row>56</xdr:row>
      <xdr:rowOff>118286</xdr:rowOff>
    </xdr:to>
    <xdr:cxnSp macro="">
      <xdr:nvCxnSpPr>
        <xdr:cNvPr id="584" name="直線コネクタ 583">
          <a:extLst>
            <a:ext uri="{FF2B5EF4-FFF2-40B4-BE49-F238E27FC236}">
              <a16:creationId xmlns:a16="http://schemas.microsoft.com/office/drawing/2014/main" id="{00000000-0008-0000-0700-000048020000}"/>
            </a:ext>
          </a:extLst>
        </xdr:cNvPr>
        <xdr:cNvCxnSpPr/>
      </xdr:nvCxnSpPr>
      <xdr:spPr>
        <a:xfrm flipV="1">
          <a:off x="12814300" y="9409819"/>
          <a:ext cx="889000" cy="309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75342</xdr:rowOff>
    </xdr:from>
    <xdr:to>
      <xdr:col>72</xdr:col>
      <xdr:colOff>38100</xdr:colOff>
      <xdr:row>58</xdr:row>
      <xdr:rowOff>5492</xdr:rowOff>
    </xdr:to>
    <xdr:sp macro="" textlink="">
      <xdr:nvSpPr>
        <xdr:cNvPr id="585" name="フローチャート: 判断 584">
          <a:extLst>
            <a:ext uri="{FF2B5EF4-FFF2-40B4-BE49-F238E27FC236}">
              <a16:creationId xmlns:a16="http://schemas.microsoft.com/office/drawing/2014/main" id="{00000000-0008-0000-0700-000049020000}"/>
            </a:ext>
          </a:extLst>
        </xdr:cNvPr>
        <xdr:cNvSpPr/>
      </xdr:nvSpPr>
      <xdr:spPr>
        <a:xfrm>
          <a:off x="13652500" y="9847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57</xdr:row>
      <xdr:rowOff>168069</xdr:rowOff>
    </xdr:from>
    <xdr:ext cx="59901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3403795" y="9940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128225</xdr:rowOff>
    </xdr:from>
    <xdr:to>
      <xdr:col>67</xdr:col>
      <xdr:colOff>101600</xdr:colOff>
      <xdr:row>58</xdr:row>
      <xdr:rowOff>58375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2763500" y="9900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49502</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2514795" y="9993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4221</xdr:rowOff>
    </xdr:from>
    <xdr:to>
      <xdr:col>85</xdr:col>
      <xdr:colOff>177800</xdr:colOff>
      <xdr:row>58</xdr:row>
      <xdr:rowOff>105821</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6268700" y="9948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90598</xdr:rowOff>
    </xdr:from>
    <xdr:ext cx="534377" cy="259045"/>
    <xdr:sp macro="" textlink="">
      <xdr:nvSpPr>
        <xdr:cNvPr id="595" name="教育費該当値テキスト">
          <a:extLst>
            <a:ext uri="{FF2B5EF4-FFF2-40B4-BE49-F238E27FC236}">
              <a16:creationId xmlns:a16="http://schemas.microsoft.com/office/drawing/2014/main" id="{00000000-0008-0000-0700-000053020000}"/>
            </a:ext>
          </a:extLst>
        </xdr:cNvPr>
        <xdr:cNvSpPr txBox="1"/>
      </xdr:nvSpPr>
      <xdr:spPr>
        <a:xfrm>
          <a:off x="16370300" y="9863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11841</xdr:rowOff>
    </xdr:from>
    <xdr:to>
      <xdr:col>81</xdr:col>
      <xdr:colOff>101600</xdr:colOff>
      <xdr:row>58</xdr:row>
      <xdr:rowOff>113441</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5430500" y="9955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104568</xdr:rowOff>
    </xdr:from>
    <xdr:ext cx="534377"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14111" y="10048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163644</xdr:rowOff>
    </xdr:from>
    <xdr:to>
      <xdr:col>76</xdr:col>
      <xdr:colOff>165100</xdr:colOff>
      <xdr:row>58</xdr:row>
      <xdr:rowOff>93794</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4541500" y="9936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84921</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4325111" y="1002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100719</xdr:rowOff>
    </xdr:from>
    <xdr:to>
      <xdr:col>72</xdr:col>
      <xdr:colOff>38100</xdr:colOff>
      <xdr:row>55</xdr:row>
      <xdr:rowOff>30869</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3652500" y="9359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53</xdr:row>
      <xdr:rowOff>47396</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3403795" y="91342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67486</xdr:rowOff>
    </xdr:from>
    <xdr:to>
      <xdr:col>67</xdr:col>
      <xdr:colOff>101600</xdr:colOff>
      <xdr:row>56</xdr:row>
      <xdr:rowOff>169086</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2763500" y="966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55</xdr:row>
      <xdr:rowOff>14163</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2514795" y="9443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121118</xdr:rowOff>
    </xdr:from>
    <xdr:to>
      <xdr:col>85</xdr:col>
      <xdr:colOff>126364</xdr:colOff>
      <xdr:row>79</xdr:row>
      <xdr:rowOff>98879</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22618"/>
          <a:ext cx="1269" cy="15208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128548</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673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67795</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897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931,380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121118</xdr:rowOff>
    </xdr:from>
    <xdr:to>
      <xdr:col>86</xdr:col>
      <xdr:colOff>25400</xdr:colOff>
      <xdr:row>70</xdr:row>
      <xdr:rowOff>121118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22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98633</xdr:rowOff>
    </xdr:from>
    <xdr:to>
      <xdr:col>85</xdr:col>
      <xdr:colOff>127000</xdr:colOff>
      <xdr:row>79</xdr:row>
      <xdr:rowOff>98879</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643183"/>
          <a:ext cx="838200" cy="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45998</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190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23121</xdr:rowOff>
    </xdr:from>
    <xdr:to>
      <xdr:col>85</xdr:col>
      <xdr:colOff>177800</xdr:colOff>
      <xdr:row>79</xdr:row>
      <xdr:rowOff>124721</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56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98633</xdr:rowOff>
    </xdr:from>
    <xdr:to>
      <xdr:col>81</xdr:col>
      <xdr:colOff>50800</xdr:colOff>
      <xdr:row>79</xdr:row>
      <xdr:rowOff>98690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643183"/>
          <a:ext cx="889000" cy="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30252</xdr:rowOff>
    </xdr:from>
    <xdr:to>
      <xdr:col>81</xdr:col>
      <xdr:colOff>101600</xdr:colOff>
      <xdr:row>79</xdr:row>
      <xdr:rowOff>131852</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148379</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35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98327</xdr:rowOff>
    </xdr:from>
    <xdr:to>
      <xdr:col>76</xdr:col>
      <xdr:colOff>114300</xdr:colOff>
      <xdr:row>79</xdr:row>
      <xdr:rowOff>98690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642877"/>
          <a:ext cx="889000" cy="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20518</xdr:rowOff>
    </xdr:from>
    <xdr:to>
      <xdr:col>76</xdr:col>
      <xdr:colOff>165100</xdr:colOff>
      <xdr:row>79</xdr:row>
      <xdr:rowOff>122118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6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138645</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34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97875</xdr:rowOff>
    </xdr:from>
    <xdr:to>
      <xdr:col>71</xdr:col>
      <xdr:colOff>177800</xdr:colOff>
      <xdr:row>79</xdr:row>
      <xdr:rowOff>98327</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642425"/>
          <a:ext cx="889000" cy="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79</xdr:row>
      <xdr:rowOff>24831</xdr:rowOff>
    </xdr:from>
    <xdr:to>
      <xdr:col>72</xdr:col>
      <xdr:colOff>38100</xdr:colOff>
      <xdr:row>79</xdr:row>
      <xdr:rowOff>126431</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69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142958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344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22468</xdr:rowOff>
    </xdr:from>
    <xdr:to>
      <xdr:col>67</xdr:col>
      <xdr:colOff>101600</xdr:colOff>
      <xdr:row>79</xdr:row>
      <xdr:rowOff>124068</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56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140595</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34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1548</xdr:rowOff>
    </xdr:from>
    <xdr:ext cx="249299"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546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47833</xdr:rowOff>
    </xdr:from>
    <xdr:to>
      <xdr:col>81</xdr:col>
      <xdr:colOff>101600</xdr:colOff>
      <xdr:row>79</xdr:row>
      <xdr:rowOff>149433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59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140560</xdr:rowOff>
    </xdr:from>
    <xdr:ext cx="378565"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2017" y="136851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47890</xdr:rowOff>
    </xdr:from>
    <xdr:to>
      <xdr:col>76</xdr:col>
      <xdr:colOff>165100</xdr:colOff>
      <xdr:row>79</xdr:row>
      <xdr:rowOff>149490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92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140617</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03017" y="13685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47527</xdr:rowOff>
    </xdr:from>
    <xdr:to>
      <xdr:col>72</xdr:col>
      <xdr:colOff>38100</xdr:colOff>
      <xdr:row>79</xdr:row>
      <xdr:rowOff>149127</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92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140254</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14017" y="136848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47075</xdr:rowOff>
    </xdr:from>
    <xdr:to>
      <xdr:col>67</xdr:col>
      <xdr:colOff>101600</xdr:colOff>
      <xdr:row>79</xdr:row>
      <xdr:rowOff>148675</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9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139802</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84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109558</xdr:rowOff>
    </xdr:from>
    <xdr:to>
      <xdr:col>85</xdr:col>
      <xdr:colOff>126364</xdr:colOff>
      <xdr:row>99</xdr:row>
      <xdr:rowOff>33906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711508"/>
          <a:ext cx="1269" cy="1295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37733</xdr:rowOff>
    </xdr:from>
    <xdr:ext cx="469744"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701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33906</xdr:rowOff>
    </xdr:from>
    <xdr:to>
      <xdr:col>86</xdr:col>
      <xdr:colOff>25400</xdr:colOff>
      <xdr:row>99</xdr:row>
      <xdr:rowOff>33906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7007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56235</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4867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685,823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109558</xdr:rowOff>
    </xdr:from>
    <xdr:to>
      <xdr:col>86</xdr:col>
      <xdr:colOff>25400</xdr:colOff>
      <xdr:row>91</xdr:row>
      <xdr:rowOff>109558</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711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83409</xdr:rowOff>
    </xdr:from>
    <xdr:to>
      <xdr:col>85</xdr:col>
      <xdr:colOff>127000</xdr:colOff>
      <xdr:row>97</xdr:row>
      <xdr:rowOff>85145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714059"/>
          <a:ext cx="838200" cy="1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55216</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5144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32339</xdr:rowOff>
    </xdr:from>
    <xdr:to>
      <xdr:col>85</xdr:col>
      <xdr:colOff>177800</xdr:colOff>
      <xdr:row>97</xdr:row>
      <xdr:rowOff>133939</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62687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66250</xdr:rowOff>
    </xdr:from>
    <xdr:to>
      <xdr:col>81</xdr:col>
      <xdr:colOff>50800</xdr:colOff>
      <xdr:row>97</xdr:row>
      <xdr:rowOff>83409</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696900"/>
          <a:ext cx="889000" cy="17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46951</xdr:rowOff>
    </xdr:from>
    <xdr:to>
      <xdr:col>81</xdr:col>
      <xdr:colOff>101600</xdr:colOff>
      <xdr:row>97</xdr:row>
      <xdr:rowOff>148551</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5430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139678</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5" y="167703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66250</xdr:rowOff>
    </xdr:from>
    <xdr:to>
      <xdr:col>76</xdr:col>
      <xdr:colOff>114300</xdr:colOff>
      <xdr:row>97</xdr:row>
      <xdr:rowOff>67676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3703300" y="16696900"/>
          <a:ext cx="889000" cy="1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107307</xdr:rowOff>
    </xdr:from>
    <xdr:to>
      <xdr:col>76</xdr:col>
      <xdr:colOff>165100</xdr:colOff>
      <xdr:row>98</xdr:row>
      <xdr:rowOff>37457</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4541500" y="1673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28584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5" y="168306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67676</xdr:rowOff>
    </xdr:from>
    <xdr:to>
      <xdr:col>71</xdr:col>
      <xdr:colOff>177800</xdr:colOff>
      <xdr:row>97</xdr:row>
      <xdr:rowOff>75958</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2814300" y="16698326"/>
          <a:ext cx="889000" cy="8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71504</xdr:rowOff>
    </xdr:from>
    <xdr:to>
      <xdr:col>72</xdr:col>
      <xdr:colOff>38100</xdr:colOff>
      <xdr:row>98</xdr:row>
      <xdr:rowOff>1654</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3652500" y="16702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97</xdr:row>
      <xdr:rowOff>164231</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5" y="167948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68859</xdr:rowOff>
    </xdr:from>
    <xdr:to>
      <xdr:col>67</xdr:col>
      <xdr:colOff>101600</xdr:colOff>
      <xdr:row>97</xdr:row>
      <xdr:rowOff>170459</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2763500" y="16699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161586</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5" y="16792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34345</xdr:rowOff>
    </xdr:from>
    <xdr:to>
      <xdr:col>85</xdr:col>
      <xdr:colOff>177800</xdr:colOff>
      <xdr:row>97</xdr:row>
      <xdr:rowOff>135945</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6268700" y="16664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12772</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6434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32609</xdr:rowOff>
    </xdr:from>
    <xdr:to>
      <xdr:col>81</xdr:col>
      <xdr:colOff>101600</xdr:colOff>
      <xdr:row>97</xdr:row>
      <xdr:rowOff>134209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5430500" y="1666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150736</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5" y="16438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15450</xdr:rowOff>
    </xdr:from>
    <xdr:to>
      <xdr:col>76</xdr:col>
      <xdr:colOff>165100</xdr:colOff>
      <xdr:row>97</xdr:row>
      <xdr:rowOff>117050</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4541500" y="1664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133577</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5" y="164213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16876</xdr:rowOff>
    </xdr:from>
    <xdr:to>
      <xdr:col>72</xdr:col>
      <xdr:colOff>38100</xdr:colOff>
      <xdr:row>97</xdr:row>
      <xdr:rowOff>118476</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3652500" y="1664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135003</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5" y="16422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25158</xdr:rowOff>
    </xdr:from>
    <xdr:to>
      <xdr:col>67</xdr:col>
      <xdr:colOff>101600</xdr:colOff>
      <xdr:row>97</xdr:row>
      <xdr:rowOff>126758</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2763500" y="1665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143285</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5" y="16431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29</xdr:row>
      <xdr:rowOff>38299</xdr:rowOff>
    </xdr:from>
    <xdr:ext cx="59541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692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27</xdr:row>
      <xdr:rowOff>54627</xdr:rowOff>
    </xdr:from>
    <xdr:ext cx="59541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111958</xdr:rowOff>
    </xdr:from>
    <xdr:to>
      <xdr:col>116</xdr:col>
      <xdr:colOff>62864</xdr:colOff>
      <xdr:row>39</xdr:row>
      <xdr:rowOff>98878</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55458"/>
          <a:ext cx="1269" cy="152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58635</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30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93,699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111958</xdr:rowOff>
    </xdr:from>
    <xdr:to>
      <xdr:col>116</xdr:col>
      <xdr:colOff>152400</xdr:colOff>
      <xdr:row>30</xdr:row>
      <xdr:rowOff>111958</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55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46496</xdr:rowOff>
    </xdr:from>
    <xdr:to>
      <xdr:col>116</xdr:col>
      <xdr:colOff>63500</xdr:colOff>
      <xdr:row>39</xdr:row>
      <xdr:rowOff>59739</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3046"/>
          <a:ext cx="838200" cy="13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8744</xdr:rowOff>
    </xdr:from>
    <xdr:ext cx="469744"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238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157317</xdr:rowOff>
    </xdr:from>
    <xdr:to>
      <xdr:col>116</xdr:col>
      <xdr:colOff>114300</xdr:colOff>
      <xdr:row>39</xdr:row>
      <xdr:rowOff>87467</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7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168308</xdr:rowOff>
    </xdr:from>
    <xdr:to>
      <xdr:col>111</xdr:col>
      <xdr:colOff>177800</xdr:colOff>
      <xdr:row>39</xdr:row>
      <xdr:rowOff>46496</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83408"/>
          <a:ext cx="889000" cy="496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25251</xdr:rowOff>
    </xdr:from>
    <xdr:to>
      <xdr:col>112</xdr:col>
      <xdr:colOff>38100</xdr:colOff>
      <xdr:row>39</xdr:row>
      <xdr:rowOff>126851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711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117978</xdr:rowOff>
    </xdr:from>
    <xdr:ext cx="469744"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088428" y="6804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168308</xdr:rowOff>
    </xdr:from>
    <xdr:to>
      <xdr:col>107</xdr:col>
      <xdr:colOff>50800</xdr:colOff>
      <xdr:row>39</xdr:row>
      <xdr:rowOff>68149</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19545300" y="6683408"/>
          <a:ext cx="889000" cy="71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25692</xdr:rowOff>
    </xdr:from>
    <xdr:to>
      <xdr:col>107</xdr:col>
      <xdr:colOff>101600</xdr:colOff>
      <xdr:row>39</xdr:row>
      <xdr:rowOff>127292</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71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118419</xdr:rowOff>
    </xdr:from>
    <xdr:ext cx="469744"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199428" y="6804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68149</xdr:rowOff>
    </xdr:from>
    <xdr:to>
      <xdr:col>102</xdr:col>
      <xdr:colOff>114300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8656300" y="6754699"/>
          <a:ext cx="889000" cy="3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45874</xdr:rowOff>
    </xdr:from>
    <xdr:to>
      <xdr:col>102</xdr:col>
      <xdr:colOff>165100</xdr:colOff>
      <xdr:row>39</xdr:row>
      <xdr:rowOff>147474</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732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138601</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8251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43049</xdr:rowOff>
    </xdr:from>
    <xdr:to>
      <xdr:col>98</xdr:col>
      <xdr:colOff>38100</xdr:colOff>
      <xdr:row>39</xdr:row>
      <xdr:rowOff>144649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729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161176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504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8939</xdr:rowOff>
    </xdr:from>
    <xdr:to>
      <xdr:col>116</xdr:col>
      <xdr:colOff>114300</xdr:colOff>
      <xdr:row>39</xdr:row>
      <xdr:rowOff>110539</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9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135744</xdr:rowOff>
    </xdr:from>
    <xdr:ext cx="469744"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50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167146</xdr:rowOff>
    </xdr:from>
    <xdr:to>
      <xdr:col>112</xdr:col>
      <xdr:colOff>38100</xdr:colOff>
      <xdr:row>39</xdr:row>
      <xdr:rowOff>97296</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2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113823</xdr:rowOff>
    </xdr:from>
    <xdr:ext cx="469744"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088428" y="6457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117508</xdr:rowOff>
    </xdr:from>
    <xdr:to>
      <xdr:col>107</xdr:col>
      <xdr:colOff>101600</xdr:colOff>
      <xdr:row>39</xdr:row>
      <xdr:rowOff>47658</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32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64185</xdr:rowOff>
    </xdr:from>
    <xdr:ext cx="469744"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199428" y="6407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17349</xdr:rowOff>
    </xdr:from>
    <xdr:to>
      <xdr:col>102</xdr:col>
      <xdr:colOff>165100</xdr:colOff>
      <xdr:row>39</xdr:row>
      <xdr:rowOff>118949</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7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135476</xdr:rowOff>
    </xdr:from>
    <xdr:ext cx="469744"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310428" y="64791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山口県平均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住民一人当たりのコストを類似団体と比較すると、民生費・公債費が高く、他は建設事業のあった年度を除き、低い傾向となっている。</a:t>
          </a:r>
        </a:p>
        <a:p>
          <a:r>
            <a:rPr kumimoji="1" lang="ja-JP" altLang="en-US" sz="1300">
              <a:latin typeface="ＭＳ Ｐゴシック" panose="020B0600070205080204" pitchFamily="50" charset="-128"/>
              <a:ea typeface="ＭＳ Ｐゴシック" panose="020B0600070205080204" pitchFamily="50" charset="-128"/>
            </a:rPr>
            <a:t>　少子高齢の町として、高齢者や子どもに対する支援は重要であり、真に住民のためになっているか精査しながら行っていきたいと考えている。</a:t>
          </a:r>
        </a:p>
        <a:p>
          <a:r>
            <a:rPr kumimoji="1" lang="ja-JP" altLang="en-US" sz="1300">
              <a:latin typeface="ＭＳ Ｐゴシック" panose="020B0600070205080204" pitchFamily="50" charset="-128"/>
              <a:ea typeface="ＭＳ Ｐゴシック" panose="020B0600070205080204" pitchFamily="50" charset="-128"/>
            </a:rPr>
            <a:t>　商工費の平成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年度は道の駅の整備により、教育費の平成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は総合文化センターの整備により、高い数値を示していると考えられる。これらは新規整備であるが、今後は新規整備から更新整備へシフトするものと考えられる。事業の取捨選択を徹底していくことで、適正な事業費の確保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財政調整基金残高：</a:t>
          </a:r>
        </a:p>
        <a:p>
          <a:r>
            <a:rPr kumimoji="1" lang="ja-JP" altLang="en-US" sz="1050">
              <a:latin typeface="ＭＳ ゴシック" pitchFamily="49" charset="-128"/>
              <a:ea typeface="ＭＳ ゴシック" pitchFamily="49" charset="-128"/>
            </a:rPr>
            <a:t>　財政調整基金への積み立てを行った平成</a:t>
          </a:r>
          <a:r>
            <a:rPr kumimoji="1" lang="en-US" altLang="ja-JP" sz="1050">
              <a:latin typeface="ＭＳ ゴシック" pitchFamily="49" charset="-128"/>
              <a:ea typeface="ＭＳ ゴシック" pitchFamily="49" charset="-128"/>
            </a:rPr>
            <a:t>25</a:t>
          </a:r>
          <a:r>
            <a:rPr kumimoji="1" lang="ja-JP" altLang="en-US" sz="1050">
              <a:latin typeface="ＭＳ ゴシック" pitchFamily="49" charset="-128"/>
              <a:ea typeface="ＭＳ ゴシック" pitchFamily="49" charset="-128"/>
            </a:rPr>
            <a:t>年度を除き、</a:t>
          </a:r>
          <a:r>
            <a:rPr kumimoji="1" lang="en-US" altLang="ja-JP" sz="1050">
              <a:latin typeface="ＭＳ ゴシック" pitchFamily="49" charset="-128"/>
              <a:ea typeface="ＭＳ ゴシック" pitchFamily="49" charset="-128"/>
            </a:rPr>
            <a:t>20</a:t>
          </a:r>
          <a:r>
            <a:rPr kumimoji="1" lang="ja-JP" altLang="en-US" sz="1050">
              <a:latin typeface="ＭＳ ゴシック" pitchFamily="49" charset="-128"/>
              <a:ea typeface="ＭＳ ゴシック" pitchFamily="49" charset="-128"/>
            </a:rPr>
            <a:t>％前後を推移している。</a:t>
          </a:r>
        </a:p>
        <a:p>
          <a:r>
            <a:rPr kumimoji="1" lang="ja-JP" altLang="en-US" sz="1050">
              <a:latin typeface="ＭＳ ゴシック" pitchFamily="49" charset="-128"/>
              <a:ea typeface="ＭＳ ゴシック" pitchFamily="49" charset="-128"/>
            </a:rPr>
            <a:t>実質収支額：</a:t>
          </a:r>
        </a:p>
        <a:p>
          <a:r>
            <a:rPr kumimoji="1" lang="ja-JP" altLang="en-US" sz="1050">
              <a:latin typeface="ＭＳ ゴシック" pitchFamily="49" charset="-128"/>
              <a:ea typeface="ＭＳ ゴシック" pitchFamily="49" charset="-128"/>
            </a:rPr>
            <a:t>　同規模で推移している。</a:t>
          </a:r>
        </a:p>
        <a:p>
          <a:r>
            <a:rPr kumimoji="1" lang="ja-JP" altLang="en-US" sz="1050">
              <a:latin typeface="ＭＳ ゴシック" pitchFamily="49" charset="-128"/>
              <a:ea typeface="ＭＳ ゴシック" pitchFamily="49" charset="-128"/>
            </a:rPr>
            <a:t>実質単年度収支：</a:t>
          </a:r>
        </a:p>
        <a:p>
          <a:r>
            <a:rPr kumimoji="1" lang="ja-JP" altLang="en-US" sz="1050">
              <a:latin typeface="ＭＳ ゴシック" pitchFamily="49" charset="-128"/>
              <a:ea typeface="ＭＳ ゴシック" pitchFamily="49" charset="-128"/>
            </a:rPr>
            <a:t>　平成</a:t>
          </a:r>
          <a:r>
            <a:rPr kumimoji="1" lang="en-US" altLang="ja-JP" sz="1050">
              <a:latin typeface="ＭＳ ゴシック" pitchFamily="49" charset="-128"/>
              <a:ea typeface="ＭＳ ゴシック" pitchFamily="49" charset="-128"/>
            </a:rPr>
            <a:t>27</a:t>
          </a:r>
          <a:r>
            <a:rPr kumimoji="1" lang="ja-JP" altLang="en-US" sz="1050">
              <a:latin typeface="ＭＳ ゴシック" pitchFamily="49" charset="-128"/>
              <a:ea typeface="ＭＳ ゴシック" pitchFamily="49" charset="-128"/>
            </a:rPr>
            <a:t>年度以降は</a:t>
          </a:r>
          <a:r>
            <a:rPr kumimoji="1" lang="en-US" altLang="ja-JP" sz="1050">
              <a:latin typeface="ＭＳ ゴシック" pitchFamily="49" charset="-128"/>
              <a:ea typeface="ＭＳ ゴシック" pitchFamily="49" charset="-128"/>
            </a:rPr>
            <a:t>0</a:t>
          </a:r>
          <a:r>
            <a:rPr kumimoji="1" lang="ja-JP" altLang="en-US" sz="1050">
              <a:latin typeface="ＭＳ ゴシック" pitchFamily="49" charset="-128"/>
              <a:ea typeface="ＭＳ ゴシック" pitchFamily="49" charset="-128"/>
            </a:rPr>
            <a:t>％前後を推移し安定している。</a:t>
          </a:r>
        </a:p>
        <a:p>
          <a:r>
            <a:rPr kumimoji="1" lang="ja-JP" altLang="en-US" sz="1050">
              <a:latin typeface="ＭＳ ゴシック" pitchFamily="49" charset="-128"/>
              <a:ea typeface="ＭＳ ゴシック" pitchFamily="49" charset="-128"/>
            </a:rPr>
            <a:t>今後の対応：</a:t>
          </a:r>
        </a:p>
        <a:p>
          <a:r>
            <a:rPr kumimoji="1" lang="ja-JP" altLang="en-US" sz="1050">
              <a:latin typeface="ＭＳ ゴシック" pitchFamily="49" charset="-128"/>
              <a:ea typeface="ＭＳ ゴシック" pitchFamily="49" charset="-128"/>
            </a:rPr>
            <a:t>　当町の一般財源の多くを占める町税及び地方交付税の動向によっては財政調整基金の取り崩しが増え、実質単年度収支がマイナスで推移する可能性がある。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山口県上関町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300" b="0" i="0" baseline="0">
              <a:solidFill>
                <a:schemeClr val="dk1"/>
              </a:solidFill>
              <a:effectLst/>
              <a:latin typeface="+mn-lt"/>
              <a:ea typeface="+mn-ea"/>
              <a:cs typeface="+mn-cs"/>
            </a:rPr>
            <a:t>各会計：</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一般会計及び全ての特別会計で赤字は生じていない。</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今後の対応：</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今後も赤字とならないよう、適正な財政運営を行っていく。</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election activeCell="BV7" sqref="BV7:CC7"/>
    </sheetView>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4228134</v>
      </c>
      <c r="BO4" s="441"/>
      <c r="BP4" s="441"/>
      <c r="BQ4" s="441"/>
      <c r="BR4" s="441"/>
      <c r="BS4" s="441"/>
      <c r="BT4" s="441"/>
      <c r="BU4" s="442"/>
      <c r="BV4" s="440">
        <v>3315873</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5.8</v>
      </c>
      <c r="CU4" s="622"/>
      <c r="CV4" s="622"/>
      <c r="CW4" s="622"/>
      <c r="CX4" s="622"/>
      <c r="CY4" s="622"/>
      <c r="CZ4" s="622"/>
      <c r="DA4" s="623"/>
      <c r="DB4" s="621">
        <v>5.4</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4121298</v>
      </c>
      <c r="BO5" s="446"/>
      <c r="BP5" s="446"/>
      <c r="BQ5" s="446"/>
      <c r="BR5" s="446"/>
      <c r="BS5" s="446"/>
      <c r="BT5" s="446"/>
      <c r="BU5" s="447"/>
      <c r="BV5" s="445">
        <v>3188286</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95.9</v>
      </c>
      <c r="CU5" s="416"/>
      <c r="CV5" s="416"/>
      <c r="CW5" s="416"/>
      <c r="CX5" s="416"/>
      <c r="CY5" s="416"/>
      <c r="CZ5" s="416"/>
      <c r="DA5" s="417"/>
      <c r="DB5" s="415">
        <v>94.6</v>
      </c>
      <c r="DC5" s="416"/>
      <c r="DD5" s="416"/>
      <c r="DE5" s="416"/>
      <c r="DF5" s="416"/>
      <c r="DG5" s="416"/>
      <c r="DH5" s="416"/>
      <c r="DI5" s="417"/>
      <c r="DJ5" s="165"/>
      <c r="DK5" s="165"/>
      <c r="DL5" s="165"/>
      <c r="DM5" s="165"/>
      <c r="DN5" s="165"/>
      <c r="DO5" s="165"/>
    </row>
    <row r="6" spans="1:119" ht="18.75" customHeight="1" x14ac:dyDescent="0.2">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106836</v>
      </c>
      <c r="BO6" s="446"/>
      <c r="BP6" s="446"/>
      <c r="BQ6" s="446"/>
      <c r="BR6" s="446"/>
      <c r="BS6" s="446"/>
      <c r="BT6" s="446"/>
      <c r="BU6" s="447"/>
      <c r="BV6" s="445">
        <v>127587</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99.7</v>
      </c>
      <c r="CU6" s="596"/>
      <c r="CV6" s="596"/>
      <c r="CW6" s="596"/>
      <c r="CX6" s="596"/>
      <c r="CY6" s="596"/>
      <c r="CZ6" s="596"/>
      <c r="DA6" s="597"/>
      <c r="DB6" s="595">
        <v>98.2</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0</v>
      </c>
      <c r="BO7" s="446"/>
      <c r="BP7" s="446"/>
      <c r="BQ7" s="446"/>
      <c r="BR7" s="446"/>
      <c r="BS7" s="446"/>
      <c r="BT7" s="446"/>
      <c r="BU7" s="447"/>
      <c r="BV7" s="445">
        <v>23869</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1851359</v>
      </c>
      <c r="CU7" s="446"/>
      <c r="CV7" s="446"/>
      <c r="CW7" s="446"/>
      <c r="CX7" s="446"/>
      <c r="CY7" s="446"/>
      <c r="CZ7" s="446"/>
      <c r="DA7" s="447"/>
      <c r="DB7" s="445">
        <v>1916731</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106836</v>
      </c>
      <c r="BO8" s="446"/>
      <c r="BP8" s="446"/>
      <c r="BQ8" s="446"/>
      <c r="BR8" s="446"/>
      <c r="BS8" s="446"/>
      <c r="BT8" s="446"/>
      <c r="BU8" s="447"/>
      <c r="BV8" s="445">
        <v>103718</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0.12</v>
      </c>
      <c r="CU8" s="559"/>
      <c r="CV8" s="559"/>
      <c r="CW8" s="559"/>
      <c r="CX8" s="559"/>
      <c r="CY8" s="559"/>
      <c r="CZ8" s="559"/>
      <c r="DA8" s="560"/>
      <c r="DB8" s="558">
        <v>0.12</v>
      </c>
      <c r="DC8" s="559"/>
      <c r="DD8" s="559"/>
      <c r="DE8" s="559"/>
      <c r="DF8" s="559"/>
      <c r="DG8" s="559"/>
      <c r="DH8" s="559"/>
      <c r="DI8" s="560"/>
      <c r="DJ8" s="165"/>
      <c r="DK8" s="165"/>
      <c r="DL8" s="165"/>
      <c r="DM8" s="165"/>
      <c r="DN8" s="165"/>
      <c r="DO8" s="165"/>
    </row>
    <row r="9" spans="1:119" ht="18.75" customHeight="1" thickBot="1" x14ac:dyDescent="0.25">
      <c r="A9" s="166"/>
      <c r="B9" s="584" t="s">
        <v>107</v>
      </c>
      <c r="C9" s="585"/>
      <c r="D9" s="585"/>
      <c r="E9" s="585"/>
      <c r="F9" s="585"/>
      <c r="G9" s="585"/>
      <c r="H9" s="585"/>
      <c r="I9" s="585"/>
      <c r="J9" s="585"/>
      <c r="K9" s="508"/>
      <c r="L9" s="586" t="s">
        <v>108</v>
      </c>
      <c r="M9" s="587"/>
      <c r="N9" s="587"/>
      <c r="O9" s="587"/>
      <c r="P9" s="587"/>
      <c r="Q9" s="588"/>
      <c r="R9" s="589">
        <v>2803</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111</v>
      </c>
      <c r="AV9" s="503"/>
      <c r="AW9" s="503"/>
      <c r="AX9" s="503"/>
      <c r="AY9" s="425" t="s">
        <v>112</v>
      </c>
      <c r="AZ9" s="426"/>
      <c r="BA9" s="426"/>
      <c r="BB9" s="426"/>
      <c r="BC9" s="426"/>
      <c r="BD9" s="426"/>
      <c r="BE9" s="426"/>
      <c r="BF9" s="426"/>
      <c r="BG9" s="426"/>
      <c r="BH9" s="426"/>
      <c r="BI9" s="426"/>
      <c r="BJ9" s="426"/>
      <c r="BK9" s="426"/>
      <c r="BL9" s="426"/>
      <c r="BM9" s="427"/>
      <c r="BN9" s="445">
        <v>3118</v>
      </c>
      <c r="BO9" s="446"/>
      <c r="BP9" s="446"/>
      <c r="BQ9" s="446"/>
      <c r="BR9" s="446"/>
      <c r="BS9" s="446"/>
      <c r="BT9" s="446"/>
      <c r="BU9" s="447"/>
      <c r="BV9" s="445">
        <v>1484</v>
      </c>
      <c r="BW9" s="446"/>
      <c r="BX9" s="446"/>
      <c r="BY9" s="446"/>
      <c r="BZ9" s="446"/>
      <c r="CA9" s="446"/>
      <c r="CB9" s="446"/>
      <c r="CC9" s="447"/>
      <c r="CD9" s="454" t="s">
        <v>113</v>
      </c>
      <c r="CE9" s="455"/>
      <c r="CF9" s="455"/>
      <c r="CG9" s="455"/>
      <c r="CH9" s="455"/>
      <c r="CI9" s="455"/>
      <c r="CJ9" s="455"/>
      <c r="CK9" s="455"/>
      <c r="CL9" s="455"/>
      <c r="CM9" s="455"/>
      <c r="CN9" s="455"/>
      <c r="CO9" s="455"/>
      <c r="CP9" s="455"/>
      <c r="CQ9" s="455"/>
      <c r="CR9" s="455"/>
      <c r="CS9" s="456"/>
      <c r="CT9" s="415">
        <v>14.2</v>
      </c>
      <c r="CU9" s="416"/>
      <c r="CV9" s="416"/>
      <c r="CW9" s="416"/>
      <c r="CX9" s="416"/>
      <c r="CY9" s="416"/>
      <c r="CZ9" s="416"/>
      <c r="DA9" s="417"/>
      <c r="DB9" s="415">
        <v>19.100000000000001</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114</v>
      </c>
      <c r="M10" s="419"/>
      <c r="N10" s="419"/>
      <c r="O10" s="419"/>
      <c r="P10" s="419"/>
      <c r="Q10" s="420"/>
      <c r="R10" s="421">
        <v>3332</v>
      </c>
      <c r="S10" s="422"/>
      <c r="T10" s="422"/>
      <c r="U10" s="422"/>
      <c r="V10" s="424"/>
      <c r="W10" s="593"/>
      <c r="X10" s="407"/>
      <c r="Y10" s="407"/>
      <c r="Z10" s="407"/>
      <c r="AA10" s="407"/>
      <c r="AB10" s="407"/>
      <c r="AC10" s="407"/>
      <c r="AD10" s="407"/>
      <c r="AE10" s="407"/>
      <c r="AF10" s="407"/>
      <c r="AG10" s="407"/>
      <c r="AH10" s="407"/>
      <c r="AI10" s="407"/>
      <c r="AJ10" s="407"/>
      <c r="AK10" s="407"/>
      <c r="AL10" s="594"/>
      <c r="AM10" s="514" t="s">
        <v>115</v>
      </c>
      <c r="AN10" s="419"/>
      <c r="AO10" s="419"/>
      <c r="AP10" s="419"/>
      <c r="AQ10" s="419"/>
      <c r="AR10" s="419"/>
      <c r="AS10" s="419"/>
      <c r="AT10" s="420"/>
      <c r="AU10" s="502" t="s">
        <v>116</v>
      </c>
      <c r="AV10" s="503"/>
      <c r="AW10" s="503"/>
      <c r="AX10" s="503"/>
      <c r="AY10" s="425" t="s">
        <v>117</v>
      </c>
      <c r="AZ10" s="426"/>
      <c r="BA10" s="426"/>
      <c r="BB10" s="426"/>
      <c r="BC10" s="426"/>
      <c r="BD10" s="426"/>
      <c r="BE10" s="426"/>
      <c r="BF10" s="426"/>
      <c r="BG10" s="426"/>
      <c r="BH10" s="426"/>
      <c r="BI10" s="426"/>
      <c r="BJ10" s="426"/>
      <c r="BK10" s="426"/>
      <c r="BL10" s="426"/>
      <c r="BM10" s="427"/>
      <c r="BN10" s="445">
        <v>52121</v>
      </c>
      <c r="BO10" s="446"/>
      <c r="BP10" s="446"/>
      <c r="BQ10" s="446"/>
      <c r="BR10" s="446"/>
      <c r="BS10" s="446"/>
      <c r="BT10" s="446"/>
      <c r="BU10" s="447"/>
      <c r="BV10" s="445">
        <v>52201</v>
      </c>
      <c r="BW10" s="446"/>
      <c r="BX10" s="446"/>
      <c r="BY10" s="446"/>
      <c r="BZ10" s="446"/>
      <c r="CA10" s="446"/>
      <c r="CB10" s="446"/>
      <c r="CC10" s="447"/>
      <c r="CD10" s="170" t="s">
        <v>118</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119</v>
      </c>
      <c r="M11" s="492"/>
      <c r="N11" s="492"/>
      <c r="O11" s="492"/>
      <c r="P11" s="492"/>
      <c r="Q11" s="493"/>
      <c r="R11" s="581" t="s">
        <v>120</v>
      </c>
      <c r="S11" s="582"/>
      <c r="T11" s="582"/>
      <c r="U11" s="582"/>
      <c r="V11" s="583"/>
      <c r="W11" s="593"/>
      <c r="X11" s="407"/>
      <c r="Y11" s="407"/>
      <c r="Z11" s="407"/>
      <c r="AA11" s="407"/>
      <c r="AB11" s="407"/>
      <c r="AC11" s="407"/>
      <c r="AD11" s="407"/>
      <c r="AE11" s="407"/>
      <c r="AF11" s="407"/>
      <c r="AG11" s="407"/>
      <c r="AH11" s="407"/>
      <c r="AI11" s="407"/>
      <c r="AJ11" s="407"/>
      <c r="AK11" s="407"/>
      <c r="AL11" s="594"/>
      <c r="AM11" s="514" t="s">
        <v>121</v>
      </c>
      <c r="AN11" s="419"/>
      <c r="AO11" s="419"/>
      <c r="AP11" s="419"/>
      <c r="AQ11" s="419"/>
      <c r="AR11" s="419"/>
      <c r="AS11" s="419"/>
      <c r="AT11" s="420"/>
      <c r="AU11" s="502" t="s">
        <v>88</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2">
      <c r="A12" s="166"/>
      <c r="B12" s="561" t="s">
        <v>125</v>
      </c>
      <c r="C12" s="562"/>
      <c r="D12" s="562"/>
      <c r="E12" s="562"/>
      <c r="F12" s="562"/>
      <c r="G12" s="562"/>
      <c r="H12" s="562"/>
      <c r="I12" s="562"/>
      <c r="J12" s="562"/>
      <c r="K12" s="563"/>
      <c r="L12" s="570" t="s">
        <v>126</v>
      </c>
      <c r="M12" s="571"/>
      <c r="N12" s="571"/>
      <c r="O12" s="571"/>
      <c r="P12" s="571"/>
      <c r="Q12" s="572"/>
      <c r="R12" s="573">
        <v>2867</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130</v>
      </c>
      <c r="AV12" s="503"/>
      <c r="AW12" s="503"/>
      <c r="AX12" s="503"/>
      <c r="AY12" s="425" t="s">
        <v>131</v>
      </c>
      <c r="AZ12" s="426"/>
      <c r="BA12" s="426"/>
      <c r="BB12" s="426"/>
      <c r="BC12" s="426"/>
      <c r="BD12" s="426"/>
      <c r="BE12" s="426"/>
      <c r="BF12" s="426"/>
      <c r="BG12" s="426"/>
      <c r="BH12" s="426"/>
      <c r="BI12" s="426"/>
      <c r="BJ12" s="426"/>
      <c r="BK12" s="426"/>
      <c r="BL12" s="426"/>
      <c r="BM12" s="427"/>
      <c r="BN12" s="445">
        <v>55000</v>
      </c>
      <c r="BO12" s="446"/>
      <c r="BP12" s="446"/>
      <c r="BQ12" s="446"/>
      <c r="BR12" s="446"/>
      <c r="BS12" s="446"/>
      <c r="BT12" s="446"/>
      <c r="BU12" s="447"/>
      <c r="BV12" s="445">
        <v>50000</v>
      </c>
      <c r="BW12" s="446"/>
      <c r="BX12" s="446"/>
      <c r="BY12" s="446"/>
      <c r="BZ12" s="446"/>
      <c r="CA12" s="446"/>
      <c r="CB12" s="446"/>
      <c r="CC12" s="447"/>
      <c r="CD12" s="454" t="s">
        <v>132</v>
      </c>
      <c r="CE12" s="455"/>
      <c r="CF12" s="455"/>
      <c r="CG12" s="455"/>
      <c r="CH12" s="455"/>
      <c r="CI12" s="455"/>
      <c r="CJ12" s="455"/>
      <c r="CK12" s="455"/>
      <c r="CL12" s="455"/>
      <c r="CM12" s="455"/>
      <c r="CN12" s="455"/>
      <c r="CO12" s="455"/>
      <c r="CP12" s="455"/>
      <c r="CQ12" s="455"/>
      <c r="CR12" s="455"/>
      <c r="CS12" s="456"/>
      <c r="CT12" s="558" t="s">
        <v>133</v>
      </c>
      <c r="CU12" s="559"/>
      <c r="CV12" s="559"/>
      <c r="CW12" s="559"/>
      <c r="CX12" s="559"/>
      <c r="CY12" s="559"/>
      <c r="CZ12" s="559"/>
      <c r="DA12" s="560"/>
      <c r="DB12" s="558" t="s">
        <v>134</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135</v>
      </c>
      <c r="N13" s="546"/>
      <c r="O13" s="546"/>
      <c r="P13" s="546"/>
      <c r="Q13" s="547"/>
      <c r="R13" s="548">
        <v>2865</v>
      </c>
      <c r="S13" s="549"/>
      <c r="T13" s="549"/>
      <c r="U13" s="549"/>
      <c r="V13" s="550"/>
      <c r="W13" s="536" t="s">
        <v>136</v>
      </c>
      <c r="X13" s="458"/>
      <c r="Y13" s="458"/>
      <c r="Z13" s="458"/>
      <c r="AA13" s="458"/>
      <c r="AB13" s="459"/>
      <c r="AC13" s="421">
        <v>219</v>
      </c>
      <c r="AD13" s="422"/>
      <c r="AE13" s="422"/>
      <c r="AF13" s="422"/>
      <c r="AG13" s="423"/>
      <c r="AH13" s="421">
        <v>264</v>
      </c>
      <c r="AI13" s="422"/>
      <c r="AJ13" s="422"/>
      <c r="AK13" s="422"/>
      <c r="AL13" s="424"/>
      <c r="AM13" s="514" t="s">
        <v>137</v>
      </c>
      <c r="AN13" s="419"/>
      <c r="AO13" s="419"/>
      <c r="AP13" s="419"/>
      <c r="AQ13" s="419"/>
      <c r="AR13" s="419"/>
      <c r="AS13" s="419"/>
      <c r="AT13" s="420"/>
      <c r="AU13" s="502" t="s">
        <v>116</v>
      </c>
      <c r="AV13" s="503"/>
      <c r="AW13" s="503"/>
      <c r="AX13" s="503"/>
      <c r="AY13" s="425" t="s">
        <v>138</v>
      </c>
      <c r="AZ13" s="426"/>
      <c r="BA13" s="426"/>
      <c r="BB13" s="426"/>
      <c r="BC13" s="426"/>
      <c r="BD13" s="426"/>
      <c r="BE13" s="426"/>
      <c r="BF13" s="426"/>
      <c r="BG13" s="426"/>
      <c r="BH13" s="426"/>
      <c r="BI13" s="426"/>
      <c r="BJ13" s="426"/>
      <c r="BK13" s="426"/>
      <c r="BL13" s="426"/>
      <c r="BM13" s="427"/>
      <c r="BN13" s="445">
        <v>239</v>
      </c>
      <c r="BO13" s="446"/>
      <c r="BP13" s="446"/>
      <c r="BQ13" s="446"/>
      <c r="BR13" s="446"/>
      <c r="BS13" s="446"/>
      <c r="BT13" s="446"/>
      <c r="BU13" s="447"/>
      <c r="BV13" s="445">
        <v>3685</v>
      </c>
      <c r="BW13" s="446"/>
      <c r="BX13" s="446"/>
      <c r="BY13" s="446"/>
      <c r="BZ13" s="446"/>
      <c r="CA13" s="446"/>
      <c r="CB13" s="446"/>
      <c r="CC13" s="447"/>
      <c r="CD13" s="454" t="s">
        <v>139</v>
      </c>
      <c r="CE13" s="455"/>
      <c r="CF13" s="455"/>
      <c r="CG13" s="455"/>
      <c r="CH13" s="455"/>
      <c r="CI13" s="455"/>
      <c r="CJ13" s="455"/>
      <c r="CK13" s="455"/>
      <c r="CL13" s="455"/>
      <c r="CM13" s="455"/>
      <c r="CN13" s="455"/>
      <c r="CO13" s="455"/>
      <c r="CP13" s="455"/>
      <c r="CQ13" s="455"/>
      <c r="CR13" s="455"/>
      <c r="CS13" s="456"/>
      <c r="CT13" s="415">
        <v>10.199999999999999</v>
      </c>
      <c r="CU13" s="416"/>
      <c r="CV13" s="416"/>
      <c r="CW13" s="416"/>
      <c r="CX13" s="416"/>
      <c r="CY13" s="416"/>
      <c r="CZ13" s="416"/>
      <c r="DA13" s="417"/>
      <c r="DB13" s="415">
        <v>10</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140</v>
      </c>
      <c r="M14" s="579"/>
      <c r="N14" s="579"/>
      <c r="O14" s="579"/>
      <c r="P14" s="579"/>
      <c r="Q14" s="580"/>
      <c r="R14" s="548">
        <v>2946</v>
      </c>
      <c r="S14" s="549"/>
      <c r="T14" s="549"/>
      <c r="U14" s="549"/>
      <c r="V14" s="550"/>
      <c r="W14" s="551"/>
      <c r="X14" s="461"/>
      <c r="Y14" s="461"/>
      <c r="Z14" s="461"/>
      <c r="AA14" s="461"/>
      <c r="AB14" s="462"/>
      <c r="AC14" s="541">
        <v>17.899999999999999</v>
      </c>
      <c r="AD14" s="542"/>
      <c r="AE14" s="542"/>
      <c r="AF14" s="542"/>
      <c r="AG14" s="543"/>
      <c r="AH14" s="541">
        <v>19.399999999999999</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141</v>
      </c>
      <c r="CE14" s="452"/>
      <c r="CF14" s="452"/>
      <c r="CG14" s="452"/>
      <c r="CH14" s="452"/>
      <c r="CI14" s="452"/>
      <c r="CJ14" s="452"/>
      <c r="CK14" s="452"/>
      <c r="CL14" s="452"/>
      <c r="CM14" s="452"/>
      <c r="CN14" s="452"/>
      <c r="CO14" s="452"/>
      <c r="CP14" s="452"/>
      <c r="CQ14" s="452"/>
      <c r="CR14" s="452"/>
      <c r="CS14" s="453"/>
      <c r="CT14" s="552" t="s">
        <v>134</v>
      </c>
      <c r="CU14" s="553"/>
      <c r="CV14" s="553"/>
      <c r="CW14" s="553"/>
      <c r="CX14" s="553"/>
      <c r="CY14" s="553"/>
      <c r="CZ14" s="553"/>
      <c r="DA14" s="554"/>
      <c r="DB14" s="552" t="s">
        <v>124</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142</v>
      </c>
      <c r="N15" s="546"/>
      <c r="O15" s="546"/>
      <c r="P15" s="546"/>
      <c r="Q15" s="547"/>
      <c r="R15" s="548">
        <v>2944</v>
      </c>
      <c r="S15" s="549"/>
      <c r="T15" s="549"/>
      <c r="U15" s="549"/>
      <c r="V15" s="550"/>
      <c r="W15" s="536" t="s">
        <v>143</v>
      </c>
      <c r="X15" s="458"/>
      <c r="Y15" s="458"/>
      <c r="Z15" s="458"/>
      <c r="AA15" s="458"/>
      <c r="AB15" s="459"/>
      <c r="AC15" s="421">
        <v>232</v>
      </c>
      <c r="AD15" s="422"/>
      <c r="AE15" s="422"/>
      <c r="AF15" s="422"/>
      <c r="AG15" s="423"/>
      <c r="AH15" s="421">
        <v>270</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209643</v>
      </c>
      <c r="BO15" s="441"/>
      <c r="BP15" s="441"/>
      <c r="BQ15" s="441"/>
      <c r="BR15" s="441"/>
      <c r="BS15" s="441"/>
      <c r="BT15" s="441"/>
      <c r="BU15" s="442"/>
      <c r="BV15" s="440">
        <v>215010</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19</v>
      </c>
      <c r="AD16" s="542"/>
      <c r="AE16" s="542"/>
      <c r="AF16" s="542"/>
      <c r="AG16" s="543"/>
      <c r="AH16" s="541">
        <v>19.8</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1729613</v>
      </c>
      <c r="BO16" s="446"/>
      <c r="BP16" s="446"/>
      <c r="BQ16" s="446"/>
      <c r="BR16" s="446"/>
      <c r="BS16" s="446"/>
      <c r="BT16" s="446"/>
      <c r="BU16" s="447"/>
      <c r="BV16" s="445">
        <v>1796924</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771</v>
      </c>
      <c r="AD17" s="422"/>
      <c r="AE17" s="422"/>
      <c r="AF17" s="422"/>
      <c r="AG17" s="423"/>
      <c r="AH17" s="421">
        <v>828</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262347</v>
      </c>
      <c r="BO17" s="446"/>
      <c r="BP17" s="446"/>
      <c r="BQ17" s="446"/>
      <c r="BR17" s="446"/>
      <c r="BS17" s="446"/>
      <c r="BT17" s="446"/>
      <c r="BU17" s="447"/>
      <c r="BV17" s="445">
        <v>265006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153</v>
      </c>
      <c r="C18" s="508"/>
      <c r="D18" s="508"/>
      <c r="E18" s="509"/>
      <c r="F18" s="509"/>
      <c r="G18" s="509"/>
      <c r="H18" s="509"/>
      <c r="I18" s="509"/>
      <c r="J18" s="509"/>
      <c r="K18" s="509"/>
      <c r="L18" s="510">
        <v>34.69</v>
      </c>
      <c r="M18" s="510"/>
      <c r="N18" s="510"/>
      <c r="O18" s="510"/>
      <c r="P18" s="510"/>
      <c r="Q18" s="510"/>
      <c r="R18" s="511"/>
      <c r="S18" s="511"/>
      <c r="T18" s="511"/>
      <c r="U18" s="511"/>
      <c r="V18" s="512"/>
      <c r="W18" s="526"/>
      <c r="X18" s="527"/>
      <c r="Y18" s="527"/>
      <c r="Z18" s="527"/>
      <c r="AA18" s="527"/>
      <c r="AB18" s="537"/>
      <c r="AC18" s="409">
        <v>63.1</v>
      </c>
      <c r="AD18" s="410"/>
      <c r="AE18" s="410"/>
      <c r="AF18" s="410"/>
      <c r="AG18" s="513"/>
      <c r="AH18" s="409">
        <v>60.8</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1774470</v>
      </c>
      <c r="BO18" s="446"/>
      <c r="BP18" s="446"/>
      <c r="BQ18" s="446"/>
      <c r="BR18" s="446"/>
      <c r="BS18" s="446"/>
      <c r="BT18" s="446"/>
      <c r="BU18" s="447"/>
      <c r="BV18" s="445">
        <v>1817618</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155</v>
      </c>
      <c r="C19" s="508"/>
      <c r="D19" s="508"/>
      <c r="E19" s="509"/>
      <c r="F19" s="509"/>
      <c r="G19" s="509"/>
      <c r="H19" s="509"/>
      <c r="I19" s="509"/>
      <c r="J19" s="509"/>
      <c r="K19" s="509"/>
      <c r="L19" s="515">
        <v>81</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3139948</v>
      </c>
      <c r="BO19" s="446"/>
      <c r="BP19" s="446"/>
      <c r="BQ19" s="446"/>
      <c r="BR19" s="446"/>
      <c r="BS19" s="446"/>
      <c r="BT19" s="446"/>
      <c r="BU19" s="447"/>
      <c r="BV19" s="445">
        <v>2408480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157</v>
      </c>
      <c r="C20" s="508"/>
      <c r="D20" s="508"/>
      <c r="E20" s="509"/>
      <c r="F20" s="509"/>
      <c r="G20" s="509"/>
      <c r="H20" s="509"/>
      <c r="I20" s="509"/>
      <c r="J20" s="509"/>
      <c r="K20" s="509"/>
      <c r="L20" s="515">
        <v>1459</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3314491</v>
      </c>
      <c r="BO23" s="446"/>
      <c r="BP23" s="446"/>
      <c r="BQ23" s="446"/>
      <c r="BR23" s="446"/>
      <c r="BS23" s="446"/>
      <c r="BT23" s="446"/>
      <c r="BU23" s="447"/>
      <c r="BV23" s="445">
        <v>3233755</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166</v>
      </c>
      <c r="F24" s="419"/>
      <c r="G24" s="419"/>
      <c r="H24" s="419"/>
      <c r="I24" s="419"/>
      <c r="J24" s="419"/>
      <c r="K24" s="420"/>
      <c r="L24" s="421">
        <v>1</v>
      </c>
      <c r="M24" s="422"/>
      <c r="N24" s="422"/>
      <c r="O24" s="422"/>
      <c r="P24" s="423"/>
      <c r="Q24" s="421">
        <v>6740</v>
      </c>
      <c r="R24" s="422"/>
      <c r="S24" s="422"/>
      <c r="T24" s="422"/>
      <c r="U24" s="422"/>
      <c r="V24" s="423"/>
      <c r="W24" s="487"/>
      <c r="X24" s="478"/>
      <c r="Y24" s="479"/>
      <c r="Z24" s="418" t="s">
        <v>167</v>
      </c>
      <c r="AA24" s="419"/>
      <c r="AB24" s="419"/>
      <c r="AC24" s="419"/>
      <c r="AD24" s="419"/>
      <c r="AE24" s="419"/>
      <c r="AF24" s="419"/>
      <c r="AG24" s="420"/>
      <c r="AH24" s="421">
        <v>59</v>
      </c>
      <c r="AI24" s="422"/>
      <c r="AJ24" s="422"/>
      <c r="AK24" s="422"/>
      <c r="AL24" s="423"/>
      <c r="AM24" s="421">
        <v>188033</v>
      </c>
      <c r="AN24" s="422"/>
      <c r="AO24" s="422"/>
      <c r="AP24" s="422"/>
      <c r="AQ24" s="422"/>
      <c r="AR24" s="423"/>
      <c r="AS24" s="421">
        <v>3187</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3250151</v>
      </c>
      <c r="BO24" s="446"/>
      <c r="BP24" s="446"/>
      <c r="BQ24" s="446"/>
      <c r="BR24" s="446"/>
      <c r="BS24" s="446"/>
      <c r="BT24" s="446"/>
      <c r="BU24" s="447"/>
      <c r="BV24" s="445">
        <v>3158155</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169</v>
      </c>
      <c r="F25" s="419"/>
      <c r="G25" s="419"/>
      <c r="H25" s="419"/>
      <c r="I25" s="419"/>
      <c r="J25" s="419"/>
      <c r="K25" s="420"/>
      <c r="L25" s="421">
        <v>1</v>
      </c>
      <c r="M25" s="422"/>
      <c r="N25" s="422"/>
      <c r="O25" s="422"/>
      <c r="P25" s="423"/>
      <c r="Q25" s="421">
        <v>5520</v>
      </c>
      <c r="R25" s="422"/>
      <c r="S25" s="422"/>
      <c r="T25" s="422"/>
      <c r="U25" s="422"/>
      <c r="V25" s="423"/>
      <c r="W25" s="487"/>
      <c r="X25" s="478"/>
      <c r="Y25" s="479"/>
      <c r="Z25" s="418" t="s">
        <v>170</v>
      </c>
      <c r="AA25" s="419"/>
      <c r="AB25" s="419"/>
      <c r="AC25" s="419"/>
      <c r="AD25" s="419"/>
      <c r="AE25" s="419"/>
      <c r="AF25" s="419"/>
      <c r="AG25" s="420"/>
      <c r="AH25" s="421" t="s">
        <v>133</v>
      </c>
      <c r="AI25" s="422"/>
      <c r="AJ25" s="422"/>
      <c r="AK25" s="422"/>
      <c r="AL25" s="423"/>
      <c r="AM25" s="421" t="s">
        <v>133</v>
      </c>
      <c r="AN25" s="422"/>
      <c r="AO25" s="422"/>
      <c r="AP25" s="422"/>
      <c r="AQ25" s="422"/>
      <c r="AR25" s="423"/>
      <c r="AS25" s="421" t="s">
        <v>133</v>
      </c>
      <c r="AT25" s="422"/>
      <c r="AU25" s="422"/>
      <c r="AV25" s="422"/>
      <c r="AW25" s="422"/>
      <c r="AX25" s="424"/>
      <c r="AY25" s="437" t="s">
        <v>171</v>
      </c>
      <c r="AZ25" s="438"/>
      <c r="BA25" s="438"/>
      <c r="BB25" s="438"/>
      <c r="BC25" s="438"/>
      <c r="BD25" s="438"/>
      <c r="BE25" s="438"/>
      <c r="BF25" s="438"/>
      <c r="BG25" s="438"/>
      <c r="BH25" s="438"/>
      <c r="BI25" s="438"/>
      <c r="BJ25" s="438"/>
      <c r="BK25" s="438"/>
      <c r="BL25" s="438"/>
      <c r="BM25" s="439"/>
      <c r="BN25" s="440">
        <v>367140</v>
      </c>
      <c r="BO25" s="441"/>
      <c r="BP25" s="441"/>
      <c r="BQ25" s="441"/>
      <c r="BR25" s="441"/>
      <c r="BS25" s="441"/>
      <c r="BT25" s="441"/>
      <c r="BU25" s="442"/>
      <c r="BV25" s="440">
        <v>340173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172</v>
      </c>
      <c r="F26" s="419"/>
      <c r="G26" s="419"/>
      <c r="H26" s="419"/>
      <c r="I26" s="419"/>
      <c r="J26" s="419"/>
      <c r="K26" s="420"/>
      <c r="L26" s="421">
        <v>1</v>
      </c>
      <c r="M26" s="422"/>
      <c r="N26" s="422"/>
      <c r="O26" s="422"/>
      <c r="P26" s="423"/>
      <c r="Q26" s="421">
        <v>5080</v>
      </c>
      <c r="R26" s="422"/>
      <c r="S26" s="422"/>
      <c r="T26" s="422"/>
      <c r="U26" s="422"/>
      <c r="V26" s="423"/>
      <c r="W26" s="487"/>
      <c r="X26" s="478"/>
      <c r="Y26" s="479"/>
      <c r="Z26" s="418" t="s">
        <v>173</v>
      </c>
      <c r="AA26" s="500"/>
      <c r="AB26" s="500"/>
      <c r="AC26" s="500"/>
      <c r="AD26" s="500"/>
      <c r="AE26" s="500"/>
      <c r="AF26" s="500"/>
      <c r="AG26" s="501"/>
      <c r="AH26" s="421">
        <v>1</v>
      </c>
      <c r="AI26" s="422"/>
      <c r="AJ26" s="422"/>
      <c r="AK26" s="422"/>
      <c r="AL26" s="423"/>
      <c r="AM26" s="421" t="s">
        <v>174</v>
      </c>
      <c r="AN26" s="422"/>
      <c r="AO26" s="422"/>
      <c r="AP26" s="422"/>
      <c r="AQ26" s="422"/>
      <c r="AR26" s="423"/>
      <c r="AS26" s="421" t="s">
        <v>174</v>
      </c>
      <c r="AT26" s="422"/>
      <c r="AU26" s="422"/>
      <c r="AV26" s="422"/>
      <c r="AW26" s="422"/>
      <c r="AX26" s="424"/>
      <c r="AY26" s="454" t="s">
        <v>175</v>
      </c>
      <c r="AZ26" s="455"/>
      <c r="BA26" s="455"/>
      <c r="BB26" s="455"/>
      <c r="BC26" s="455"/>
      <c r="BD26" s="455"/>
      <c r="BE26" s="455"/>
      <c r="BF26" s="455"/>
      <c r="BG26" s="455"/>
      <c r="BH26" s="455"/>
      <c r="BI26" s="455"/>
      <c r="BJ26" s="455"/>
      <c r="BK26" s="455"/>
      <c r="BL26" s="455"/>
      <c r="BM26" s="456"/>
      <c r="BN26" s="445" t="s">
        <v>176</v>
      </c>
      <c r="BO26" s="446"/>
      <c r="BP26" s="446"/>
      <c r="BQ26" s="446"/>
      <c r="BR26" s="446"/>
      <c r="BS26" s="446"/>
      <c r="BT26" s="446"/>
      <c r="BU26" s="447"/>
      <c r="BV26" s="445" t="s">
        <v>177</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178</v>
      </c>
      <c r="F27" s="419"/>
      <c r="G27" s="419"/>
      <c r="H27" s="419"/>
      <c r="I27" s="419"/>
      <c r="J27" s="419"/>
      <c r="K27" s="420"/>
      <c r="L27" s="421">
        <v>1</v>
      </c>
      <c r="M27" s="422"/>
      <c r="N27" s="422"/>
      <c r="O27" s="422"/>
      <c r="P27" s="423"/>
      <c r="Q27" s="421">
        <v>2540</v>
      </c>
      <c r="R27" s="422"/>
      <c r="S27" s="422"/>
      <c r="T27" s="422"/>
      <c r="U27" s="422"/>
      <c r="V27" s="423"/>
      <c r="W27" s="487"/>
      <c r="X27" s="478"/>
      <c r="Y27" s="479"/>
      <c r="Z27" s="418" t="s">
        <v>179</v>
      </c>
      <c r="AA27" s="419"/>
      <c r="AB27" s="419"/>
      <c r="AC27" s="419"/>
      <c r="AD27" s="419"/>
      <c r="AE27" s="419"/>
      <c r="AF27" s="419"/>
      <c r="AG27" s="420"/>
      <c r="AH27" s="421" t="s">
        <v>124</v>
      </c>
      <c r="AI27" s="422"/>
      <c r="AJ27" s="422"/>
      <c r="AK27" s="422"/>
      <c r="AL27" s="423"/>
      <c r="AM27" s="421" t="s">
        <v>124</v>
      </c>
      <c r="AN27" s="422"/>
      <c r="AO27" s="422"/>
      <c r="AP27" s="422"/>
      <c r="AQ27" s="422"/>
      <c r="AR27" s="423"/>
      <c r="AS27" s="421" t="s">
        <v>176</v>
      </c>
      <c r="AT27" s="422"/>
      <c r="AU27" s="422"/>
      <c r="AV27" s="422"/>
      <c r="AW27" s="422"/>
      <c r="AX27" s="424"/>
      <c r="AY27" s="451" t="s">
        <v>180</v>
      </c>
      <c r="AZ27" s="452"/>
      <c r="BA27" s="452"/>
      <c r="BB27" s="452"/>
      <c r="BC27" s="452"/>
      <c r="BD27" s="452"/>
      <c r="BE27" s="452"/>
      <c r="BF27" s="452"/>
      <c r="BG27" s="452"/>
      <c r="BH27" s="452"/>
      <c r="BI27" s="452"/>
      <c r="BJ27" s="452"/>
      <c r="BK27" s="452"/>
      <c r="BL27" s="452"/>
      <c r="BM27" s="453"/>
      <c r="BN27" s="448">
        <v>100000</v>
      </c>
      <c r="BO27" s="449"/>
      <c r="BP27" s="449"/>
      <c r="BQ27" s="449"/>
      <c r="BR27" s="449"/>
      <c r="BS27" s="449"/>
      <c r="BT27" s="449"/>
      <c r="BU27" s="450"/>
      <c r="BV27" s="448">
        <v>100000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181</v>
      </c>
      <c r="F28" s="419"/>
      <c r="G28" s="419"/>
      <c r="H28" s="419"/>
      <c r="I28" s="419"/>
      <c r="J28" s="419"/>
      <c r="K28" s="420"/>
      <c r="L28" s="421">
        <v>1</v>
      </c>
      <c r="M28" s="422"/>
      <c r="N28" s="422"/>
      <c r="O28" s="422"/>
      <c r="P28" s="423"/>
      <c r="Q28" s="421">
        <v>2040</v>
      </c>
      <c r="R28" s="422"/>
      <c r="S28" s="422"/>
      <c r="T28" s="422"/>
      <c r="U28" s="422"/>
      <c r="V28" s="423"/>
      <c r="W28" s="487"/>
      <c r="X28" s="478"/>
      <c r="Y28" s="479"/>
      <c r="Z28" s="418" t="s">
        <v>182</v>
      </c>
      <c r="AA28" s="419"/>
      <c r="AB28" s="419"/>
      <c r="AC28" s="419"/>
      <c r="AD28" s="419"/>
      <c r="AE28" s="419"/>
      <c r="AF28" s="419"/>
      <c r="AG28" s="420"/>
      <c r="AH28" s="421" t="s">
        <v>133</v>
      </c>
      <c r="AI28" s="422"/>
      <c r="AJ28" s="422"/>
      <c r="AK28" s="422"/>
      <c r="AL28" s="423"/>
      <c r="AM28" s="421" t="s">
        <v>133</v>
      </c>
      <c r="AN28" s="422"/>
      <c r="AO28" s="422"/>
      <c r="AP28" s="422"/>
      <c r="AQ28" s="422"/>
      <c r="AR28" s="423"/>
      <c r="AS28" s="421" t="s">
        <v>133</v>
      </c>
      <c r="AT28" s="422"/>
      <c r="AU28" s="422"/>
      <c r="AV28" s="422"/>
      <c r="AW28" s="422"/>
      <c r="AX28" s="424"/>
      <c r="AY28" s="428" t="s">
        <v>183</v>
      </c>
      <c r="AZ28" s="429"/>
      <c r="BA28" s="429"/>
      <c r="BB28" s="430"/>
      <c r="BC28" s="437" t="s">
        <v>42</v>
      </c>
      <c r="BD28" s="438"/>
      <c r="BE28" s="438"/>
      <c r="BF28" s="438"/>
      <c r="BG28" s="438"/>
      <c r="BH28" s="438"/>
      <c r="BI28" s="438"/>
      <c r="BJ28" s="438"/>
      <c r="BK28" s="438"/>
      <c r="BL28" s="438"/>
      <c r="BM28" s="439"/>
      <c r="BN28" s="440">
        <v>377908</v>
      </c>
      <c r="BO28" s="441"/>
      <c r="BP28" s="441"/>
      <c r="BQ28" s="441"/>
      <c r="BR28" s="441"/>
      <c r="BS28" s="441"/>
      <c r="BT28" s="441"/>
      <c r="BU28" s="442"/>
      <c r="BV28" s="440">
        <v>380787</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184</v>
      </c>
      <c r="F29" s="419"/>
      <c r="G29" s="419"/>
      <c r="H29" s="419"/>
      <c r="I29" s="419"/>
      <c r="J29" s="419"/>
      <c r="K29" s="420"/>
      <c r="L29" s="421">
        <v>7</v>
      </c>
      <c r="M29" s="422"/>
      <c r="N29" s="422"/>
      <c r="O29" s="422"/>
      <c r="P29" s="423"/>
      <c r="Q29" s="421">
        <v>1850</v>
      </c>
      <c r="R29" s="422"/>
      <c r="S29" s="422"/>
      <c r="T29" s="422"/>
      <c r="U29" s="422"/>
      <c r="V29" s="423"/>
      <c r="W29" s="488"/>
      <c r="X29" s="489"/>
      <c r="Y29" s="490"/>
      <c r="Z29" s="418" t="s">
        <v>185</v>
      </c>
      <c r="AA29" s="419"/>
      <c r="AB29" s="419"/>
      <c r="AC29" s="419"/>
      <c r="AD29" s="419"/>
      <c r="AE29" s="419"/>
      <c r="AF29" s="419"/>
      <c r="AG29" s="420"/>
      <c r="AH29" s="421">
        <v>59</v>
      </c>
      <c r="AI29" s="422"/>
      <c r="AJ29" s="422"/>
      <c r="AK29" s="422"/>
      <c r="AL29" s="423"/>
      <c r="AM29" s="421">
        <v>188033</v>
      </c>
      <c r="AN29" s="422"/>
      <c r="AO29" s="422"/>
      <c r="AP29" s="422"/>
      <c r="AQ29" s="422"/>
      <c r="AR29" s="423"/>
      <c r="AS29" s="421">
        <v>3187</v>
      </c>
      <c r="AT29" s="422"/>
      <c r="AU29" s="422"/>
      <c r="AV29" s="422"/>
      <c r="AW29" s="422"/>
      <c r="AX29" s="424"/>
      <c r="AY29" s="431"/>
      <c r="AZ29" s="432"/>
      <c r="BA29" s="432"/>
      <c r="BB29" s="433"/>
      <c r="BC29" s="425" t="s">
        <v>186</v>
      </c>
      <c r="BD29" s="426"/>
      <c r="BE29" s="426"/>
      <c r="BF29" s="426"/>
      <c r="BG29" s="426"/>
      <c r="BH29" s="426"/>
      <c r="BI29" s="426"/>
      <c r="BJ29" s="426"/>
      <c r="BK29" s="426"/>
      <c r="BL29" s="426"/>
      <c r="BM29" s="427"/>
      <c r="BN29" s="445">
        <v>85682</v>
      </c>
      <c r="BO29" s="446"/>
      <c r="BP29" s="446"/>
      <c r="BQ29" s="446"/>
      <c r="BR29" s="446"/>
      <c r="BS29" s="446"/>
      <c r="BT29" s="446"/>
      <c r="BU29" s="447"/>
      <c r="BV29" s="445">
        <v>85661</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187</v>
      </c>
      <c r="X30" s="498"/>
      <c r="Y30" s="498"/>
      <c r="Z30" s="498"/>
      <c r="AA30" s="498"/>
      <c r="AB30" s="498"/>
      <c r="AC30" s="498"/>
      <c r="AD30" s="498"/>
      <c r="AE30" s="498"/>
      <c r="AF30" s="498"/>
      <c r="AG30" s="499"/>
      <c r="AH30" s="409">
        <v>93.8</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2804982</v>
      </c>
      <c r="BO30" s="449"/>
      <c r="BP30" s="449"/>
      <c r="BQ30" s="449"/>
      <c r="BR30" s="449"/>
      <c r="BS30" s="449"/>
      <c r="BT30" s="449"/>
      <c r="BU30" s="450"/>
      <c r="BV30" s="448">
        <v>2113553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194</v>
      </c>
      <c r="D33" s="408"/>
      <c r="E33" s="407" t="s">
        <v>195</v>
      </c>
      <c r="F33" s="407"/>
      <c r="G33" s="407"/>
      <c r="H33" s="407"/>
      <c r="I33" s="407"/>
      <c r="J33" s="407"/>
      <c r="K33" s="407"/>
      <c r="L33" s="407"/>
      <c r="M33" s="407"/>
      <c r="N33" s="407"/>
      <c r="O33" s="407"/>
      <c r="P33" s="407"/>
      <c r="Q33" s="407"/>
      <c r="R33" s="407"/>
      <c r="S33" s="407"/>
      <c r="T33" s="195"/>
      <c r="U33" s="408" t="s">
        <v>194</v>
      </c>
      <c r="V33" s="408"/>
      <c r="W33" s="407" t="s">
        <v>196</v>
      </c>
      <c r="X33" s="407"/>
      <c r="Y33" s="407"/>
      <c r="Z33" s="407"/>
      <c r="AA33" s="407"/>
      <c r="AB33" s="407"/>
      <c r="AC33" s="407"/>
      <c r="AD33" s="407"/>
      <c r="AE33" s="407"/>
      <c r="AF33" s="407"/>
      <c r="AG33" s="407"/>
      <c r="AH33" s="407"/>
      <c r="AI33" s="407"/>
      <c r="AJ33" s="407"/>
      <c r="AK33" s="407"/>
      <c r="AL33" s="195"/>
      <c r="AM33" s="408" t="s">
        <v>194</v>
      </c>
      <c r="AN33" s="408"/>
      <c r="AO33" s="407" t="s">
        <v>195</v>
      </c>
      <c r="AP33" s="407"/>
      <c r="AQ33" s="407"/>
      <c r="AR33" s="407"/>
      <c r="AS33" s="407"/>
      <c r="AT33" s="407"/>
      <c r="AU33" s="407"/>
      <c r="AV33" s="407"/>
      <c r="AW33" s="407"/>
      <c r="AX33" s="407"/>
      <c r="AY33" s="407"/>
      <c r="AZ33" s="407"/>
      <c r="BA33" s="407"/>
      <c r="BB33" s="407"/>
      <c r="BC33" s="407"/>
      <c r="BD33" s="196"/>
      <c r="BE33" s="407" t="s">
        <v>197</v>
      </c>
      <c r="BF33" s="407"/>
      <c r="BG33" s="407" t="s">
        <v>198</v>
      </c>
      <c r="BH33" s="407"/>
      <c r="BI33" s="407"/>
      <c r="BJ33" s="407"/>
      <c r="BK33" s="407"/>
      <c r="BL33" s="407"/>
      <c r="BM33" s="407"/>
      <c r="BN33" s="407"/>
      <c r="BO33" s="407"/>
      <c r="BP33" s="407"/>
      <c r="BQ33" s="407"/>
      <c r="BR33" s="407"/>
      <c r="BS33" s="407"/>
      <c r="BT33" s="407"/>
      <c r="BU33" s="407"/>
      <c r="BV33" s="196"/>
      <c r="BW33" s="408" t="s">
        <v>197</v>
      </c>
      <c r="BX33" s="408"/>
      <c r="BY33" s="407" t="s">
        <v>199</v>
      </c>
      <c r="BZ33" s="407"/>
      <c r="CA33" s="407"/>
      <c r="CB33" s="407"/>
      <c r="CC33" s="407"/>
      <c r="CD33" s="407"/>
      <c r="CE33" s="407"/>
      <c r="CF33" s="407"/>
      <c r="CG33" s="407"/>
      <c r="CH33" s="407"/>
      <c r="CI33" s="407"/>
      <c r="CJ33" s="407"/>
      <c r="CK33" s="407"/>
      <c r="CL33" s="407"/>
      <c r="CM33" s="407"/>
      <c r="CN33" s="195"/>
      <c r="CO33" s="408" t="s">
        <v>194</v>
      </c>
      <c r="CP33" s="408"/>
      <c r="CQ33" s="407" t="s">
        <v>200</v>
      </c>
      <c r="CR33" s="407"/>
      <c r="CS33" s="407"/>
      <c r="CT33" s="407"/>
      <c r="CU33" s="407"/>
      <c r="CV33" s="407"/>
      <c r="CW33" s="407"/>
      <c r="CX33" s="407"/>
      <c r="CY33" s="407"/>
      <c r="CZ33" s="407"/>
      <c r="DA33" s="407"/>
      <c r="DB33" s="407"/>
      <c r="DC33" s="407"/>
      <c r="DD33" s="407"/>
      <c r="DE33" s="407"/>
      <c r="DF33" s="195"/>
      <c r="DG33" s="406" t="s">
        <v>201</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5</v>
      </c>
      <c r="V34" s="404"/>
      <c r="W34" s="403" t="str">
        <f>IF('各会計、関係団体の財政状況及び健全化判断比率'!B28="","",'各会計、関係団体の財政状況及び健全化判断比率'!B28)</f>
        <v>国民健康保険事業特別会計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9</v>
      </c>
      <c r="BF34" s="404"/>
      <c r="BG34" s="403" t="str">
        <f>IF('各会計、関係団体の財政状況及び健全化判断比率'!B32="","",'各会計、関係団体の財政状況及び健全化判断比率'!B32)</f>
        <v>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14</v>
      </c>
      <c r="BX34" s="404"/>
      <c r="BY34" s="403" t="str">
        <f>IF('各会計、関係団体の財政状況及び健全化判断比率'!B68="","",'各会計、関係団体の財政状況及び健全化判断比率'!B68)</f>
        <v>周東環境衛生組合（一般会計）</v>
      </c>
      <c r="BZ34" s="403"/>
      <c r="CA34" s="403"/>
      <c r="CB34" s="403"/>
      <c r="CC34" s="403"/>
      <c r="CD34" s="403"/>
      <c r="CE34" s="403"/>
      <c r="CF34" s="403"/>
      <c r="CG34" s="403"/>
      <c r="CH34" s="403"/>
      <c r="CI34" s="403"/>
      <c r="CJ34" s="403"/>
      <c r="CK34" s="403"/>
      <c r="CL34" s="403"/>
      <c r="CM34" s="403"/>
      <c r="CN34" s="193"/>
      <c r="CO34" s="404">
        <f>IF(CQ34="","",MAX(C34:D43,U34:V43,AM34:AN43,BE34:BF43,BW34:BX43)+1)</f>
        <v>24</v>
      </c>
      <c r="CP34" s="404"/>
      <c r="CQ34" s="403" t="str">
        <f>IF('各会計、関係団体の財政状況及び健全化判断比率'!BS7="","",'各会計、関係団体の財政状況及び健全化判断比率'!BS7)</f>
        <v>上関航運</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2">
      <c r="A35" s="166"/>
      <c r="B35" s="192"/>
      <c r="C35" s="404">
        <f>IF(E35="","",C34+1)</f>
        <v>2</v>
      </c>
      <c r="D35" s="404"/>
      <c r="E35" s="403" t="str">
        <f>IF('各会計、関係団体の財政状況及び健全化判断比率'!B8="","",'各会計、関係団体の財政状況及び健全化判断比率'!B8)</f>
        <v>へき地診療所事業特別会計</v>
      </c>
      <c r="F35" s="403"/>
      <c r="G35" s="403"/>
      <c r="H35" s="403"/>
      <c r="I35" s="403"/>
      <c r="J35" s="403"/>
      <c r="K35" s="403"/>
      <c r="L35" s="403"/>
      <c r="M35" s="403"/>
      <c r="N35" s="403"/>
      <c r="O35" s="403"/>
      <c r="P35" s="403"/>
      <c r="Q35" s="403"/>
      <c r="R35" s="403"/>
      <c r="S35" s="403"/>
      <c r="T35" s="193"/>
      <c r="U35" s="404">
        <f>IF(W35="","",U34+1)</f>
        <v>6</v>
      </c>
      <c r="V35" s="404"/>
      <c r="W35" s="403" t="str">
        <f>IF('各会計、関係団体の財政状況及び健全化判断比率'!B29="","",'各会計、関係団体の財政状況及び健全化判断比率'!B29)</f>
        <v>後期高齢者医療特別会計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10</v>
      </c>
      <c r="BF35" s="404"/>
      <c r="BG35" s="403" t="str">
        <f>IF('各会計、関係団体の財政状況及び健全化判断比率'!B33="","",'各会計、関係団体の財政状況及び健全化判断比率'!B33)</f>
        <v>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15</v>
      </c>
      <c r="BX35" s="404"/>
      <c r="BY35" s="403" t="str">
        <f>IF('各会計、関係団体の財政状況及び健全化判断比率'!B69="","",'各会計、関係団体の財政状況及び健全化判断比率'!B69)</f>
        <v>柳井地区広域消防組合（一般会計）</v>
      </c>
      <c r="BZ35" s="403"/>
      <c r="CA35" s="403"/>
      <c r="CB35" s="403"/>
      <c r="CC35" s="403"/>
      <c r="CD35" s="403"/>
      <c r="CE35" s="403"/>
      <c r="CF35" s="403"/>
      <c r="CG35" s="403"/>
      <c r="CH35" s="403"/>
      <c r="CI35" s="403"/>
      <c r="CJ35" s="403"/>
      <c r="CK35" s="403"/>
      <c r="CL35" s="403"/>
      <c r="CM35" s="403"/>
      <c r="CN35" s="193"/>
      <c r="CO35" s="404">
        <f t="shared" ref="CO35:CO43" si="3">IF(CQ35="","",CO34+1)</f>
        <v>25</v>
      </c>
      <c r="CP35" s="404"/>
      <c r="CQ35" s="403" t="str">
        <f>IF('各会計、関係団体の財政状況及び健全化判断比率'!BS8="","",'各会計、関係団体の財政状況及び健全化判断比率'!BS8)</f>
        <v>上関町土地開発公社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v>
      </c>
      <c r="DH35" s="405"/>
      <c r="DI35" s="197"/>
      <c r="DJ35" s="165"/>
      <c r="DK35" s="165"/>
      <c r="DL35" s="165"/>
      <c r="DM35" s="165"/>
      <c r="DN35" s="165"/>
      <c r="DO35" s="165"/>
    </row>
    <row r="36" spans="1:119" ht="32.25" customHeight="1" x14ac:dyDescent="0.2">
      <c r="A36" s="166"/>
      <c r="B36" s="192"/>
      <c r="C36" s="404">
        <f>IF(E36="","",C35+1)</f>
        <v>3</v>
      </c>
      <c r="D36" s="404"/>
      <c r="E36" s="403" t="str">
        <f>IF('各会計、関係団体の財政状況及び健全化判断比率'!B9="","",'各会計、関係団体の財政状況及び健全化判断比率'!B9)</f>
        <v>へき地歯科診療所事業特別会計</v>
      </c>
      <c r="F36" s="403"/>
      <c r="G36" s="403"/>
      <c r="H36" s="403"/>
      <c r="I36" s="403"/>
      <c r="J36" s="403"/>
      <c r="K36" s="403"/>
      <c r="L36" s="403"/>
      <c r="M36" s="403"/>
      <c r="N36" s="403"/>
      <c r="O36" s="403"/>
      <c r="P36" s="403"/>
      <c r="Q36" s="403"/>
      <c r="R36" s="403"/>
      <c r="S36" s="403"/>
      <c r="T36" s="193"/>
      <c r="U36" s="404">
        <f t="shared" ref="U36:U43" si="4">IF(W36="","",U35+1)</f>
        <v>7</v>
      </c>
      <c r="V36" s="404"/>
      <c r="W36" s="403" t="str">
        <f>IF('各会計、関係団体の財政状況及び健全化判断比率'!B30="","",'各会計、関係団体の財政状況及び健全化判断比率'!B30)</f>
        <v>介護保険特別会計（保険事業勘定）</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f t="shared" si="1"/>
        <v>11</v>
      </c>
      <c r="BF36" s="404"/>
      <c r="BG36" s="403" t="str">
        <f>IF('各会計、関係団体の財政状況及び健全化判断比率'!B34="","",'各会計、関係団体の財政状況及び健全化判断比率'!B34)</f>
        <v>漁業集落排水事業特別会計</v>
      </c>
      <c r="BH36" s="403"/>
      <c r="BI36" s="403"/>
      <c r="BJ36" s="403"/>
      <c r="BK36" s="403"/>
      <c r="BL36" s="403"/>
      <c r="BM36" s="403"/>
      <c r="BN36" s="403"/>
      <c r="BO36" s="403"/>
      <c r="BP36" s="403"/>
      <c r="BQ36" s="403"/>
      <c r="BR36" s="403"/>
      <c r="BS36" s="403"/>
      <c r="BT36" s="403"/>
      <c r="BU36" s="403"/>
      <c r="BV36" s="193"/>
      <c r="BW36" s="404">
        <f t="shared" si="2"/>
        <v>16</v>
      </c>
      <c r="BX36" s="404"/>
      <c r="BY36" s="403" t="str">
        <f>IF('各会計、関係団体の財政状況及び健全化判断比率'!B70="","",'各会計、関係団体の財政状況及び健全化判断比率'!B70)</f>
        <v>柳井地域広域水道企業団（水道用水供給事業会計）</v>
      </c>
      <c r="BZ36" s="403"/>
      <c r="CA36" s="403"/>
      <c r="CB36" s="403"/>
      <c r="CC36" s="403"/>
      <c r="CD36" s="403"/>
      <c r="CE36" s="403"/>
      <c r="CF36" s="403"/>
      <c r="CG36" s="403"/>
      <c r="CH36" s="403"/>
      <c r="CI36" s="403"/>
      <c r="CJ36" s="403"/>
      <c r="CK36" s="403"/>
      <c r="CL36" s="403"/>
      <c r="CM36" s="403"/>
      <c r="CN36" s="193"/>
      <c r="CO36" s="404">
        <f t="shared" si="3"/>
        <v>26</v>
      </c>
      <c r="CP36" s="404"/>
      <c r="CQ36" s="403" t="str">
        <f>IF('各会計、関係団体の財政状況及び健全化判断比率'!BS9="","",'各会計、関係団体の財政状況及び健全化判断比率'!BS9)</f>
        <v>なごみ</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f>IF(E37="","",C36+1)</f>
        <v>4</v>
      </c>
      <c r="D37" s="404"/>
      <c r="E37" s="403" t="str">
        <f>IF('各会計、関係団体の財政状況及び健全化判断比率'!B10="","",'各会計、関係団体の財政状況及び健全化判断比率'!B10)</f>
        <v>用地取得事業特別会計</v>
      </c>
      <c r="F37" s="403"/>
      <c r="G37" s="403"/>
      <c r="H37" s="403"/>
      <c r="I37" s="403"/>
      <c r="J37" s="403"/>
      <c r="K37" s="403"/>
      <c r="L37" s="403"/>
      <c r="M37" s="403"/>
      <c r="N37" s="403"/>
      <c r="O37" s="403"/>
      <c r="P37" s="403"/>
      <c r="Q37" s="403"/>
      <c r="R37" s="403"/>
      <c r="S37" s="403"/>
      <c r="T37" s="193"/>
      <c r="U37" s="404">
        <f t="shared" si="4"/>
        <v>8</v>
      </c>
      <c r="V37" s="404"/>
      <c r="W37" s="403" t="str">
        <f>IF('各会計、関係団体の財政状況及び健全化判断比率'!B31="","",'各会計、関係団体の財政状況及び健全化判断比率'!B31)</f>
        <v>介護保険特別会計（介護サービス事業勘定）</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f t="shared" si="1"/>
        <v>12</v>
      </c>
      <c r="BF37" s="404"/>
      <c r="BG37" s="403" t="str">
        <f>IF('各会計、関係団体の財政状況及び健全化判断比率'!B35="","",'各会計、関係団体の財政状況及び健全化判断比率'!B35)</f>
        <v>航運事業特別会計</v>
      </c>
      <c r="BH37" s="403"/>
      <c r="BI37" s="403"/>
      <c r="BJ37" s="403"/>
      <c r="BK37" s="403"/>
      <c r="BL37" s="403"/>
      <c r="BM37" s="403"/>
      <c r="BN37" s="403"/>
      <c r="BO37" s="403"/>
      <c r="BP37" s="403"/>
      <c r="BQ37" s="403"/>
      <c r="BR37" s="403"/>
      <c r="BS37" s="403"/>
      <c r="BT37" s="403"/>
      <c r="BU37" s="403"/>
      <c r="BV37" s="193"/>
      <c r="BW37" s="404">
        <f t="shared" si="2"/>
        <v>17</v>
      </c>
      <c r="BX37" s="404"/>
      <c r="BY37" s="403" t="str">
        <f>IF('各会計、関係団体の財政状況及び健全化判断比率'!B71="","",'各会計、関係団体の財政状況及び健全化判断比率'!B71)</f>
        <v>山口県市町総合事務組合（一般会計）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f t="shared" si="1"/>
        <v>13</v>
      </c>
      <c r="BF38" s="404"/>
      <c r="BG38" s="403" t="str">
        <f>IF('各会計、関係団体の財政状況及び健全化判断比率'!B36="","",'各会計、関係団体の財政状況及び健全化判断比率'!B36)</f>
        <v>風力発電事業特別会計</v>
      </c>
      <c r="BH38" s="403"/>
      <c r="BI38" s="403"/>
      <c r="BJ38" s="403"/>
      <c r="BK38" s="403"/>
      <c r="BL38" s="403"/>
      <c r="BM38" s="403"/>
      <c r="BN38" s="403"/>
      <c r="BO38" s="403"/>
      <c r="BP38" s="403"/>
      <c r="BQ38" s="403"/>
      <c r="BR38" s="403"/>
      <c r="BS38" s="403"/>
      <c r="BT38" s="403"/>
      <c r="BU38" s="403"/>
      <c r="BV38" s="193"/>
      <c r="BW38" s="404">
        <f t="shared" si="2"/>
        <v>18</v>
      </c>
      <c r="BX38" s="404"/>
      <c r="BY38" s="403" t="str">
        <f>IF('各会計、関係団体の財政状況及び健全化判断比率'!B72="","",'各会計、関係団体の財政状況及び健全化判断比率'!B72)</f>
        <v>山口県市町総合事務組合（退職手当特別会計）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19</v>
      </c>
      <c r="BX39" s="404"/>
      <c r="BY39" s="403" t="str">
        <f>IF('各会計、関係団体の財政状況及び健全化判断比率'!B73="","",'各会計、関係団体の財政状況及び健全化判断比率'!B73)</f>
        <v>山口県市町総合事務組合（消防団員補償等特別会計）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20</v>
      </c>
      <c r="BX40" s="404"/>
      <c r="BY40" s="403" t="str">
        <f>IF('各会計、関係団体の財政状況及び健全化判断比率'!B74="","",'各会計、関係団体の財政状況及び健全化判断比率'!B74)</f>
        <v>山口県市町総合事務組合（非常勤職員公務災害補償特別会計）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21</v>
      </c>
      <c r="BX41" s="404"/>
      <c r="BY41" s="403" t="str">
        <f>IF('各会計、関係団体の財政状況及び健全化判断比率'!B75="","",'各会計、関係団体の財政状況及び健全化判断比率'!B75)</f>
        <v>山口県市町総合事務組合（山口県市町公平委員会特別会計）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22</v>
      </c>
      <c r="BX42" s="404"/>
      <c r="BY42" s="403" t="str">
        <f>IF('各会計、関係団体の財政状況及び健全化判断比率'!B76="","",'各会計、関係団体の財政状況及び健全化判断比率'!B76)</f>
        <v>山口県市町総合事務組合（交通災害共済特別会計）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23</v>
      </c>
      <c r="BX43" s="404"/>
      <c r="BY43" s="403" t="str">
        <f>IF('各会計、関係団体の財政状況及び健全化判断比率'!B77="","",'各会計、関係団体の財政状況及び健全化判断比率'!B77)</f>
        <v>山口県市町総合事務組合（山口県自治会館管理特別会計）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202</v>
      </c>
      <c r="C46" s="165"/>
      <c r="D46" s="165"/>
      <c r="E46" s="165" t="s">
        <v>203</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204</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205</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206</v>
      </c>
    </row>
    <row r="50" spans="5:5" x14ac:dyDescent="0.2">
      <c r="E50" s="167" t="s">
        <v>207</v>
      </c>
    </row>
    <row r="51" spans="5:5" x14ac:dyDescent="0.2">
      <c r="E51" s="167" t="s">
        <v>208</v>
      </c>
    </row>
    <row r="52" spans="5:5" x14ac:dyDescent="0.2">
      <c r="E52" s="167" t="s">
        <v>209</v>
      </c>
    </row>
    <row r="53" spans="5:5" x14ac:dyDescent="0.2">
      <c r="E53" s="167" t="s">
        <v>210</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ciKQxRCoNaVWj5p2zsom9JR48s7gdmk9FssnVAG8U8akhgPU6rxUDyMSC/Sj/M1agZ7NaZoEi3YxE0n0+u+WTw==" saltValue="y5CzBBrvxgzvM4eqyLp68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565</v>
      </c>
      <c r="G33" s="29" t="s">
        <v>566</v>
      </c>
      <c r="H33" s="29" t="s">
        <v>567</v>
      </c>
      <c r="I33" s="29" t="s">
        <v>568</v>
      </c>
      <c r="J33" s="30" t="s">
        <v>569</v>
      </c>
      <c r="K33" s="22"/>
      <c r="L33" s="22"/>
      <c r="M33" s="22"/>
      <c r="N33" s="22"/>
      <c r="O33" s="22"/>
      <c r="P33" s="22"/>
    </row>
    <row r="34" spans="1:16" ht="39" customHeight="1" x14ac:dyDescent="0.2">
      <c r="A34" s="22"/>
      <c r="B34" s="31"/>
      <c r="C34" s="1224" t="s">
        <v>572</v>
      </c>
      <c r="D34" s="1224"/>
      <c r="E34" s="1225"/>
      <c r="F34" s="32">
        <v>5.41</v>
      </c>
      <c r="G34" s="33">
        <v>6.34</v>
      </c>
      <c r="H34" s="33">
        <v>5.1100000000000003</v>
      </c>
      <c r="I34" s="33">
        <v>5.41</v>
      </c>
      <c r="J34" s="34">
        <v>5.77</v>
      </c>
      <c r="K34" s="22"/>
      <c r="L34" s="22"/>
      <c r="M34" s="22"/>
      <c r="N34" s="22"/>
      <c r="O34" s="22"/>
      <c r="P34" s="22"/>
    </row>
    <row r="35" spans="1:16" ht="39" customHeight="1" x14ac:dyDescent="0.2">
      <c r="A35" s="22"/>
      <c r="B35" s="35"/>
      <c r="C35" s="1218" t="s">
        <v>573</v>
      </c>
      <c r="D35" s="1219"/>
      <c r="E35" s="1220"/>
      <c r="F35" s="36">
        <v>0.4</v>
      </c>
      <c r="G35" s="37">
        <v>0.67</v>
      </c>
      <c r="H35" s="37">
        <v>1.58</v>
      </c>
      <c r="I35" s="37">
        <v>1.59</v>
      </c>
      <c r="J35" s="38">
        <v>0.83</v>
      </c>
      <c r="K35" s="22"/>
      <c r="L35" s="22"/>
      <c r="M35" s="22"/>
      <c r="N35" s="22"/>
      <c r="O35" s="22"/>
      <c r="P35" s="22"/>
    </row>
    <row r="36" spans="1:16" ht="39" customHeight="1" x14ac:dyDescent="0.2">
      <c r="A36" s="22"/>
      <c r="B36" s="35"/>
      <c r="C36" s="1218" t="s">
        <v>574</v>
      </c>
      <c r="D36" s="1219"/>
      <c r="E36" s="1220"/>
      <c r="F36" s="36">
        <v>0.71</v>
      </c>
      <c r="G36" s="37">
        <v>0.38</v>
      </c>
      <c r="H36" s="37">
        <v>1</v>
      </c>
      <c r="I36" s="37">
        <v>0.71</v>
      </c>
      <c r="J36" s="38">
        <v>0.62</v>
      </c>
      <c r="K36" s="22"/>
      <c r="L36" s="22"/>
      <c r="M36" s="22"/>
      <c r="N36" s="22"/>
      <c r="O36" s="22"/>
      <c r="P36" s="22"/>
    </row>
    <row r="37" spans="1:16" ht="39" customHeight="1" x14ac:dyDescent="0.2">
      <c r="A37" s="22"/>
      <c r="B37" s="35"/>
      <c r="C37" s="1218" t="s">
        <v>575</v>
      </c>
      <c r="D37" s="1219"/>
      <c r="E37" s="1220"/>
      <c r="F37" s="36">
        <v>0.1</v>
      </c>
      <c r="G37" s="37">
        <v>0.03</v>
      </c>
      <c r="H37" s="37">
        <v>7.0000000000000007E-2</v>
      </c>
      <c r="I37" s="37">
        <v>0.15</v>
      </c>
      <c r="J37" s="38">
        <v>0.61</v>
      </c>
      <c r="K37" s="22"/>
      <c r="L37" s="22"/>
      <c r="M37" s="22"/>
      <c r="N37" s="22"/>
      <c r="O37" s="22"/>
      <c r="P37" s="22"/>
    </row>
    <row r="38" spans="1:16" ht="39" customHeight="1" x14ac:dyDescent="0.2">
      <c r="A38" s="22"/>
      <c r="B38" s="35"/>
      <c r="C38" s="1218" t="s">
        <v>576</v>
      </c>
      <c r="D38" s="1219"/>
      <c r="E38" s="1220"/>
      <c r="F38" s="36">
        <v>0.03</v>
      </c>
      <c r="G38" s="37">
        <v>0.03</v>
      </c>
      <c r="H38" s="37">
        <v>0.03</v>
      </c>
      <c r="I38" s="37">
        <v>0.03</v>
      </c>
      <c r="J38" s="38">
        <v>0.03</v>
      </c>
      <c r="K38" s="22"/>
      <c r="L38" s="22"/>
      <c r="M38" s="22"/>
      <c r="N38" s="22"/>
      <c r="O38" s="22"/>
      <c r="P38" s="22"/>
    </row>
    <row r="39" spans="1:16" ht="39" customHeight="1" x14ac:dyDescent="0.2">
      <c r="A39" s="22"/>
      <c r="B39" s="35"/>
      <c r="C39" s="1218" t="s">
        <v>577</v>
      </c>
      <c r="D39" s="1219"/>
      <c r="E39" s="1220"/>
      <c r="F39" s="36">
        <v>0.02</v>
      </c>
      <c r="G39" s="37">
        <v>0.01</v>
      </c>
      <c r="H39" s="37">
        <v>0.03</v>
      </c>
      <c r="I39" s="37">
        <v>0.01</v>
      </c>
      <c r="J39" s="38">
        <v>0.01</v>
      </c>
      <c r="K39" s="22"/>
      <c r="L39" s="22"/>
      <c r="M39" s="22"/>
      <c r="N39" s="22"/>
      <c r="O39" s="22"/>
      <c r="P39" s="22"/>
    </row>
    <row r="40" spans="1:16" ht="39" customHeight="1" x14ac:dyDescent="0.2">
      <c r="A40" s="22"/>
      <c r="B40" s="35"/>
      <c r="C40" s="1218" t="s">
        <v>578</v>
      </c>
      <c r="D40" s="1219"/>
      <c r="E40" s="1220"/>
      <c r="F40" s="36">
        <v>0</v>
      </c>
      <c r="G40" s="37">
        <v>0</v>
      </c>
      <c r="H40" s="37">
        <v>0</v>
      </c>
      <c r="I40" s="37">
        <v>0</v>
      </c>
      <c r="J40" s="38">
        <v>0</v>
      </c>
      <c r="K40" s="22"/>
      <c r="L40" s="22"/>
      <c r="M40" s="22"/>
      <c r="N40" s="22"/>
      <c r="O40" s="22"/>
      <c r="P40" s="22"/>
    </row>
    <row r="41" spans="1:16" ht="39" customHeight="1" x14ac:dyDescent="0.2">
      <c r="A41" s="22"/>
      <c r="B41" s="35"/>
      <c r="C41" s="1218" t="s">
        <v>579</v>
      </c>
      <c r="D41" s="1219"/>
      <c r="E41" s="1220"/>
      <c r="F41" s="36">
        <v>0</v>
      </c>
      <c r="G41" s="37">
        <v>0</v>
      </c>
      <c r="H41" s="37">
        <v>0</v>
      </c>
      <c r="I41" s="37">
        <v>0</v>
      </c>
      <c r="J41" s="38">
        <v>0</v>
      </c>
      <c r="K41" s="22"/>
      <c r="L41" s="22"/>
      <c r="M41" s="22"/>
      <c r="N41" s="22"/>
      <c r="O41" s="22"/>
      <c r="P41" s="22"/>
    </row>
    <row r="42" spans="1:16" ht="39" customHeight="1" x14ac:dyDescent="0.2">
      <c r="A42" s="22"/>
      <c r="B42" s="39"/>
      <c r="C42" s="1218" t="s">
        <v>580</v>
      </c>
      <c r="D42" s="1219"/>
      <c r="E42" s="1220"/>
      <c r="F42" s="36" t="s">
        <v>522</v>
      </c>
      <c r="G42" s="37" t="s">
        <v>522</v>
      </c>
      <c r="H42" s="37" t="s">
        <v>522</v>
      </c>
      <c r="I42" s="37" t="s">
        <v>522</v>
      </c>
      <c r="J42" s="38" t="s">
        <v>522</v>
      </c>
      <c r="K42" s="22"/>
      <c r="L42" s="22"/>
      <c r="M42" s="22"/>
      <c r="N42" s="22"/>
      <c r="O42" s="22"/>
      <c r="P42" s="22"/>
    </row>
    <row r="43" spans="1:16" ht="39" customHeight="1" thickBot="1" x14ac:dyDescent="0.25">
      <c r="A43" s="22"/>
      <c r="B43" s="40"/>
      <c r="C43" s="1221" t="s">
        <v>581</v>
      </c>
      <c r="D43" s="1222"/>
      <c r="E43" s="1223"/>
      <c r="F43" s="41">
        <v>0</v>
      </c>
      <c r="G43" s="42">
        <v>0</v>
      </c>
      <c r="H43" s="42">
        <v>0</v>
      </c>
      <c r="I43" s="42">
        <v>0</v>
      </c>
      <c r="J43" s="43">
        <v>0</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8QYXxBjuzpXYsnNYBiTizcFrLQsRKt2It/Bz/aMM0riAEiXj/v8DzhrECtChW2kHyqjop16+RO0jMrbYqnrk8Q==" saltValue="2u8FyyWOO50KN8MEcPCNW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565</v>
      </c>
      <c r="L44" s="56" t="s">
        <v>566</v>
      </c>
      <c r="M44" s="56" t="s">
        <v>567</v>
      </c>
      <c r="N44" s="56" t="s">
        <v>568</v>
      </c>
      <c r="O44" s="57" t="s">
        <v>569</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535</v>
      </c>
      <c r="L45" s="60">
        <v>534</v>
      </c>
      <c r="M45" s="60">
        <v>514</v>
      </c>
      <c r="N45" s="60">
        <v>468</v>
      </c>
      <c r="O45" s="61">
        <v>453</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522</v>
      </c>
      <c r="L46" s="64" t="s">
        <v>522</v>
      </c>
      <c r="M46" s="64" t="s">
        <v>522</v>
      </c>
      <c r="N46" s="64" t="s">
        <v>522</v>
      </c>
      <c r="O46" s="65" t="s">
        <v>522</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522</v>
      </c>
      <c r="L47" s="64" t="s">
        <v>522</v>
      </c>
      <c r="M47" s="64" t="s">
        <v>522</v>
      </c>
      <c r="N47" s="64" t="s">
        <v>522</v>
      </c>
      <c r="O47" s="65" t="s">
        <v>522</v>
      </c>
      <c r="P47" s="48"/>
      <c r="Q47" s="48"/>
      <c r="R47" s="48"/>
      <c r="S47" s="48"/>
      <c r="T47" s="48"/>
      <c r="U47" s="48"/>
    </row>
    <row r="48" spans="1:21" ht="30.75" customHeight="1" x14ac:dyDescent="0.2">
      <c r="A48" s="48"/>
      <c r="B48" s="1236"/>
      <c r="C48" s="1237"/>
      <c r="D48" s="62"/>
      <c r="E48" s="1228" t="s">
        <v>15</v>
      </c>
      <c r="F48" s="1228"/>
      <c r="G48" s="1228"/>
      <c r="H48" s="1228"/>
      <c r="I48" s="1228"/>
      <c r="J48" s="1229"/>
      <c r="K48" s="63">
        <v>57</v>
      </c>
      <c r="L48" s="64">
        <v>53</v>
      </c>
      <c r="M48" s="64">
        <v>43</v>
      </c>
      <c r="N48" s="64">
        <v>44</v>
      </c>
      <c r="O48" s="65">
        <v>43</v>
      </c>
      <c r="P48" s="48"/>
      <c r="Q48" s="48"/>
      <c r="R48" s="48"/>
      <c r="S48" s="48"/>
      <c r="T48" s="48"/>
      <c r="U48" s="48"/>
    </row>
    <row r="49" spans="1:21" ht="30.75" customHeight="1" x14ac:dyDescent="0.2">
      <c r="A49" s="48"/>
      <c r="B49" s="1236"/>
      <c r="C49" s="1237"/>
      <c r="D49" s="62"/>
      <c r="E49" s="1228" t="s">
        <v>16</v>
      </c>
      <c r="F49" s="1228"/>
      <c r="G49" s="1228"/>
      <c r="H49" s="1228"/>
      <c r="I49" s="1228"/>
      <c r="J49" s="1229"/>
      <c r="K49" s="63">
        <v>8</v>
      </c>
      <c r="L49" s="64">
        <v>6</v>
      </c>
      <c r="M49" s="64">
        <v>8</v>
      </c>
      <c r="N49" s="64">
        <v>11</v>
      </c>
      <c r="O49" s="65">
        <v>9</v>
      </c>
      <c r="P49" s="48"/>
      <c r="Q49" s="48"/>
      <c r="R49" s="48"/>
      <c r="S49" s="48"/>
      <c r="T49" s="48"/>
      <c r="U49" s="48"/>
    </row>
    <row r="50" spans="1:21" ht="30.75" customHeight="1" x14ac:dyDescent="0.2">
      <c r="A50" s="48"/>
      <c r="B50" s="1236"/>
      <c r="C50" s="1237"/>
      <c r="D50" s="62"/>
      <c r="E50" s="1228" t="s">
        <v>17</v>
      </c>
      <c r="F50" s="1228"/>
      <c r="G50" s="1228"/>
      <c r="H50" s="1228"/>
      <c r="I50" s="1228"/>
      <c r="J50" s="1229"/>
      <c r="K50" s="63">
        <v>5</v>
      </c>
      <c r="L50" s="64">
        <v>5</v>
      </c>
      <c r="M50" s="64">
        <v>5</v>
      </c>
      <c r="N50" s="64">
        <v>5</v>
      </c>
      <c r="O50" s="65">
        <v>5</v>
      </c>
      <c r="P50" s="48"/>
      <c r="Q50" s="48"/>
      <c r="R50" s="48"/>
      <c r="S50" s="48"/>
      <c r="T50" s="48"/>
      <c r="U50" s="48"/>
    </row>
    <row r="51" spans="1:21" ht="30.75" customHeight="1" x14ac:dyDescent="0.2">
      <c r="A51" s="48"/>
      <c r="B51" s="1238"/>
      <c r="C51" s="1239"/>
      <c r="D51" s="66"/>
      <c r="E51" s="1228" t="s">
        <v>18</v>
      </c>
      <c r="F51" s="1228"/>
      <c r="G51" s="1228"/>
      <c r="H51" s="1228"/>
      <c r="I51" s="1228"/>
      <c r="J51" s="1229"/>
      <c r="K51" s="63">
        <v>1</v>
      </c>
      <c r="L51" s="64">
        <v>0</v>
      </c>
      <c r="M51" s="64">
        <v>1</v>
      </c>
      <c r="N51" s="64">
        <v>2</v>
      </c>
      <c r="O51" s="65">
        <v>1</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455</v>
      </c>
      <c r="L52" s="64">
        <v>452</v>
      </c>
      <c r="M52" s="64">
        <v>413</v>
      </c>
      <c r="N52" s="64">
        <v>368</v>
      </c>
      <c r="O52" s="65">
        <v>354</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151</v>
      </c>
      <c r="L53" s="69">
        <v>146</v>
      </c>
      <c r="M53" s="69">
        <v>158</v>
      </c>
      <c r="N53" s="69">
        <v>162</v>
      </c>
      <c r="O53" s="70">
        <v>157</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HN/V2LqfjQkZGrT14JsRWx3nBwLAKXrr02xe0JdfTip6VkKcfjb78oZTFB0a1JRlnododb+1o2tYmGlYSmL5WA==" saltValue="2PttTnJj/eXK84ZvFpiiHg=="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90" zoomScaleNormal="90"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565</v>
      </c>
      <c r="J40" s="79" t="s">
        <v>566</v>
      </c>
      <c r="K40" s="79" t="s">
        <v>567</v>
      </c>
      <c r="L40" s="79" t="s">
        <v>568</v>
      </c>
      <c r="M40" s="80" t="s">
        <v>569</v>
      </c>
    </row>
    <row r="41" spans="2:13" ht="27.75" customHeight="1" x14ac:dyDescent="0.2">
      <c r="B41" s="1254" t="s">
        <v>24</v>
      </c>
      <c r="C41" s="1255"/>
      <c r="D41" s="81"/>
      <c r="E41" s="1256" t="s">
        <v>25</v>
      </c>
      <c r="F41" s="1256"/>
      <c r="G41" s="1256"/>
      <c r="H41" s="1257"/>
      <c r="I41" s="82">
        <v>3805</v>
      </c>
      <c r="J41" s="83">
        <v>3552</v>
      </c>
      <c r="K41" s="83">
        <v>3365</v>
      </c>
      <c r="L41" s="83">
        <v>3234</v>
      </c>
      <c r="M41" s="84">
        <v>3314</v>
      </c>
    </row>
    <row r="42" spans="2:13" ht="27.75" customHeight="1" x14ac:dyDescent="0.2">
      <c r="B42" s="1244"/>
      <c r="C42" s="1245"/>
      <c r="D42" s="85"/>
      <c r="E42" s="1248" t="s">
        <v>26</v>
      </c>
      <c r="F42" s="1248"/>
      <c r="G42" s="1248"/>
      <c r="H42" s="1249"/>
      <c r="I42" s="86">
        <v>23</v>
      </c>
      <c r="J42" s="87">
        <v>18</v>
      </c>
      <c r="K42" s="87">
        <v>14</v>
      </c>
      <c r="L42" s="87">
        <v>9</v>
      </c>
      <c r="M42" s="88">
        <v>5</v>
      </c>
    </row>
    <row r="43" spans="2:13" ht="27.75" customHeight="1" x14ac:dyDescent="0.2">
      <c r="B43" s="1244"/>
      <c r="C43" s="1245"/>
      <c r="D43" s="85"/>
      <c r="E43" s="1248" t="s">
        <v>27</v>
      </c>
      <c r="F43" s="1248"/>
      <c r="G43" s="1248"/>
      <c r="H43" s="1249"/>
      <c r="I43" s="86">
        <v>559</v>
      </c>
      <c r="J43" s="87">
        <v>511</v>
      </c>
      <c r="K43" s="87">
        <v>469</v>
      </c>
      <c r="L43" s="87">
        <v>436</v>
      </c>
      <c r="M43" s="88">
        <v>407</v>
      </c>
    </row>
    <row r="44" spans="2:13" ht="27.75" customHeight="1" x14ac:dyDescent="0.2">
      <c r="B44" s="1244"/>
      <c r="C44" s="1245"/>
      <c r="D44" s="85"/>
      <c r="E44" s="1248" t="s">
        <v>28</v>
      </c>
      <c r="F44" s="1248"/>
      <c r="G44" s="1248"/>
      <c r="H44" s="1249"/>
      <c r="I44" s="86">
        <v>71</v>
      </c>
      <c r="J44" s="87">
        <v>95</v>
      </c>
      <c r="K44" s="87">
        <v>93</v>
      </c>
      <c r="L44" s="87">
        <v>87</v>
      </c>
      <c r="M44" s="88">
        <v>78</v>
      </c>
    </row>
    <row r="45" spans="2:13" ht="27.75" customHeight="1" x14ac:dyDescent="0.2">
      <c r="B45" s="1244"/>
      <c r="C45" s="1245"/>
      <c r="D45" s="85"/>
      <c r="E45" s="1248" t="s">
        <v>29</v>
      </c>
      <c r="F45" s="1248"/>
      <c r="G45" s="1248"/>
      <c r="H45" s="1249"/>
      <c r="I45" s="86">
        <v>555</v>
      </c>
      <c r="J45" s="87">
        <v>506</v>
      </c>
      <c r="K45" s="87">
        <v>550</v>
      </c>
      <c r="L45" s="87">
        <v>492</v>
      </c>
      <c r="M45" s="88">
        <v>436</v>
      </c>
    </row>
    <row r="46" spans="2:13" ht="27.75" customHeight="1" x14ac:dyDescent="0.2">
      <c r="B46" s="1244"/>
      <c r="C46" s="1245"/>
      <c r="D46" s="89"/>
      <c r="E46" s="1248" t="s">
        <v>30</v>
      </c>
      <c r="F46" s="1248"/>
      <c r="G46" s="1248"/>
      <c r="H46" s="1249"/>
      <c r="I46" s="86">
        <v>36</v>
      </c>
      <c r="J46" s="87">
        <v>23</v>
      </c>
      <c r="K46" s="87">
        <v>45</v>
      </c>
      <c r="L46" s="87">
        <v>18</v>
      </c>
      <c r="M46" s="88">
        <v>8</v>
      </c>
    </row>
    <row r="47" spans="2:13" ht="27.75" customHeight="1" x14ac:dyDescent="0.2">
      <c r="B47" s="1244"/>
      <c r="C47" s="1245"/>
      <c r="D47" s="90"/>
      <c r="E47" s="1258" t="s">
        <v>31</v>
      </c>
      <c r="F47" s="1259"/>
      <c r="G47" s="1259"/>
      <c r="H47" s="1260"/>
      <c r="I47" s="86" t="s">
        <v>522</v>
      </c>
      <c r="J47" s="87" t="s">
        <v>522</v>
      </c>
      <c r="K47" s="87" t="s">
        <v>522</v>
      </c>
      <c r="L47" s="87" t="s">
        <v>522</v>
      </c>
      <c r="M47" s="88" t="s">
        <v>522</v>
      </c>
    </row>
    <row r="48" spans="2:13" ht="27.75" customHeight="1" x14ac:dyDescent="0.2">
      <c r="B48" s="1244"/>
      <c r="C48" s="1245"/>
      <c r="D48" s="85"/>
      <c r="E48" s="1248" t="s">
        <v>32</v>
      </c>
      <c r="F48" s="1248"/>
      <c r="G48" s="1248"/>
      <c r="H48" s="1249"/>
      <c r="I48" s="86" t="s">
        <v>522</v>
      </c>
      <c r="J48" s="87" t="s">
        <v>522</v>
      </c>
      <c r="K48" s="87" t="s">
        <v>522</v>
      </c>
      <c r="L48" s="87" t="s">
        <v>522</v>
      </c>
      <c r="M48" s="88" t="s">
        <v>522</v>
      </c>
    </row>
    <row r="49" spans="2:13" ht="27.75" customHeight="1" x14ac:dyDescent="0.2">
      <c r="B49" s="1246"/>
      <c r="C49" s="1247"/>
      <c r="D49" s="85"/>
      <c r="E49" s="1248" t="s">
        <v>33</v>
      </c>
      <c r="F49" s="1248"/>
      <c r="G49" s="1248"/>
      <c r="H49" s="1249"/>
      <c r="I49" s="86" t="s">
        <v>522</v>
      </c>
      <c r="J49" s="87" t="s">
        <v>522</v>
      </c>
      <c r="K49" s="87" t="s">
        <v>522</v>
      </c>
      <c r="L49" s="87" t="s">
        <v>522</v>
      </c>
      <c r="M49" s="88" t="s">
        <v>522</v>
      </c>
    </row>
    <row r="50" spans="2:13" ht="27.75" customHeight="1" x14ac:dyDescent="0.2">
      <c r="B50" s="1242" t="s">
        <v>34</v>
      </c>
      <c r="C50" s="1243"/>
      <c r="D50" s="91"/>
      <c r="E50" s="1248" t="s">
        <v>35</v>
      </c>
      <c r="F50" s="1248"/>
      <c r="G50" s="1248"/>
      <c r="H50" s="1249"/>
      <c r="I50" s="86">
        <v>2988</v>
      </c>
      <c r="J50" s="87">
        <v>2349</v>
      </c>
      <c r="K50" s="87">
        <v>2202</v>
      </c>
      <c r="L50" s="87">
        <v>2125</v>
      </c>
      <c r="M50" s="88">
        <v>2886</v>
      </c>
    </row>
    <row r="51" spans="2:13" ht="27.75" customHeight="1" x14ac:dyDescent="0.2">
      <c r="B51" s="1244"/>
      <c r="C51" s="1245"/>
      <c r="D51" s="85"/>
      <c r="E51" s="1248" t="s">
        <v>36</v>
      </c>
      <c r="F51" s="1248"/>
      <c r="G51" s="1248"/>
      <c r="H51" s="1249"/>
      <c r="I51" s="86">
        <v>90</v>
      </c>
      <c r="J51" s="87">
        <v>79</v>
      </c>
      <c r="K51" s="87">
        <v>96</v>
      </c>
      <c r="L51" s="87">
        <v>106</v>
      </c>
      <c r="M51" s="88">
        <v>118</v>
      </c>
    </row>
    <row r="52" spans="2:13" ht="27.75" customHeight="1" x14ac:dyDescent="0.2">
      <c r="B52" s="1246"/>
      <c r="C52" s="1247"/>
      <c r="D52" s="85"/>
      <c r="E52" s="1248" t="s">
        <v>37</v>
      </c>
      <c r="F52" s="1248"/>
      <c r="G52" s="1248"/>
      <c r="H52" s="1249"/>
      <c r="I52" s="86">
        <v>3064</v>
      </c>
      <c r="J52" s="87">
        <v>2926</v>
      </c>
      <c r="K52" s="87">
        <v>2720</v>
      </c>
      <c r="L52" s="87">
        <v>2613</v>
      </c>
      <c r="M52" s="88">
        <v>2649</v>
      </c>
    </row>
    <row r="53" spans="2:13" ht="27.75" customHeight="1" thickBot="1" x14ac:dyDescent="0.25">
      <c r="B53" s="1250" t="s">
        <v>38</v>
      </c>
      <c r="C53" s="1251"/>
      <c r="D53" s="92"/>
      <c r="E53" s="1252" t="s">
        <v>39</v>
      </c>
      <c r="F53" s="1252"/>
      <c r="G53" s="1252"/>
      <c r="H53" s="1253"/>
      <c r="I53" s="93">
        <v>-1093</v>
      </c>
      <c r="J53" s="94">
        <v>-649</v>
      </c>
      <c r="K53" s="94">
        <v>-481</v>
      </c>
      <c r="L53" s="94">
        <v>-567</v>
      </c>
      <c r="M53" s="95">
        <v>-1406</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uTPU4Jq6cyA2H3wvI/MvVUArcGZl0NyepoCNkx7XVclpA36icn7So28UClS9FPybYtQHpHjbkY17LtV3bL/Gw==" saltValue="A5IaI1eS55Q2aq9yNjq1K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567</v>
      </c>
      <c r="G54" s="104" t="s">
        <v>568</v>
      </c>
      <c r="H54" s="105" t="s">
        <v>569</v>
      </c>
    </row>
    <row r="55" spans="2:8" ht="52.5" customHeight="1" x14ac:dyDescent="0.2">
      <c r="B55" s="106"/>
      <c r="C55" s="1269" t="s">
        <v>42</v>
      </c>
      <c r="D55" s="1269"/>
      <c r="E55" s="1270"/>
      <c r="F55" s="107">
        <v>379</v>
      </c>
      <c r="G55" s="107">
        <v>381</v>
      </c>
      <c r="H55" s="108">
        <v>378</v>
      </c>
    </row>
    <row r="56" spans="2:8" ht="52.5" customHeight="1" x14ac:dyDescent="0.2">
      <c r="B56" s="109"/>
      <c r="C56" s="1271" t="s">
        <v>43</v>
      </c>
      <c r="D56" s="1271"/>
      <c r="E56" s="1272"/>
      <c r="F56" s="110">
        <v>86</v>
      </c>
      <c r="G56" s="110">
        <v>86</v>
      </c>
      <c r="H56" s="111">
        <v>86</v>
      </c>
    </row>
    <row r="57" spans="2:8" ht="53.25" customHeight="1" x14ac:dyDescent="0.2">
      <c r="B57" s="109"/>
      <c r="C57" s="1273" t="s">
        <v>44</v>
      </c>
      <c r="D57" s="1273"/>
      <c r="E57" s="1274"/>
      <c r="F57" s="112">
        <v>2210</v>
      </c>
      <c r="G57" s="112">
        <v>2114</v>
      </c>
      <c r="H57" s="113">
        <v>2805</v>
      </c>
    </row>
    <row r="58" spans="2:8" ht="45.75" customHeight="1" x14ac:dyDescent="0.2">
      <c r="B58" s="114"/>
      <c r="C58" s="1261" t="s">
        <v>594</v>
      </c>
      <c r="D58" s="1262"/>
      <c r="E58" s="1263"/>
      <c r="F58" s="115">
        <v>906</v>
      </c>
      <c r="G58" s="115">
        <v>907</v>
      </c>
      <c r="H58" s="116">
        <v>907</v>
      </c>
    </row>
    <row r="59" spans="2:8" ht="45.75" customHeight="1" x14ac:dyDescent="0.2">
      <c r="B59" s="114"/>
      <c r="C59" s="1261" t="s">
        <v>595</v>
      </c>
      <c r="D59" s="1262"/>
      <c r="E59" s="1263"/>
      <c r="F59" s="115">
        <v>111</v>
      </c>
      <c r="G59" s="115">
        <v>63</v>
      </c>
      <c r="H59" s="116">
        <v>730</v>
      </c>
    </row>
    <row r="60" spans="2:8" ht="45.75" customHeight="1" x14ac:dyDescent="0.2">
      <c r="B60" s="114"/>
      <c r="C60" s="1261" t="s">
        <v>596</v>
      </c>
      <c r="D60" s="1262"/>
      <c r="E60" s="1263"/>
      <c r="F60" s="115">
        <v>416</v>
      </c>
      <c r="G60" s="115">
        <v>396</v>
      </c>
      <c r="H60" s="116">
        <v>374</v>
      </c>
    </row>
    <row r="61" spans="2:8" ht="45.75" customHeight="1" x14ac:dyDescent="0.2">
      <c r="B61" s="114"/>
      <c r="C61" s="1261" t="s">
        <v>597</v>
      </c>
      <c r="D61" s="1262"/>
      <c r="E61" s="1263"/>
      <c r="F61" s="115">
        <v>316</v>
      </c>
      <c r="G61" s="115">
        <v>317</v>
      </c>
      <c r="H61" s="116">
        <v>317</v>
      </c>
    </row>
    <row r="62" spans="2:8" ht="45.75" customHeight="1" thickBot="1" x14ac:dyDescent="0.25">
      <c r="B62" s="117"/>
      <c r="C62" s="1264" t="s">
        <v>598</v>
      </c>
      <c r="D62" s="1265"/>
      <c r="E62" s="1266"/>
      <c r="F62" s="118">
        <v>182</v>
      </c>
      <c r="G62" s="118">
        <v>162</v>
      </c>
      <c r="H62" s="119">
        <v>142</v>
      </c>
    </row>
    <row r="63" spans="2:8" ht="52.5" customHeight="1" thickBot="1" x14ac:dyDescent="0.25">
      <c r="B63" s="120"/>
      <c r="C63" s="1267" t="s">
        <v>45</v>
      </c>
      <c r="D63" s="1267"/>
      <c r="E63" s="1268"/>
      <c r="F63" s="121">
        <v>2674</v>
      </c>
      <c r="G63" s="121">
        <v>2580</v>
      </c>
      <c r="H63" s="122">
        <v>3269</v>
      </c>
    </row>
    <row r="64" spans="2:8" ht="15" customHeight="1" x14ac:dyDescent="0.2"/>
    <row r="65" ht="0" hidden="1" customHeight="1" x14ac:dyDescent="0.2"/>
    <row r="66" ht="0" hidden="1" customHeight="1" x14ac:dyDescent="0.2"/>
  </sheetData>
  <sheetProtection algorithmName="SHA-512" hashValue="PdBY2Q5SHlVCkXMIHO3Tx50z/EIbpAfj9LapNixjJWmDJVSh/svfI6R2SWwSbEVBUZtuCH59GmcwrmnW3B1JOg==" saltValue="ia4aE2XKERCWeqABdTsQp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3E3DC-80DC-4B7D-A4E7-91FF5D120A46}">
  <sheetPr>
    <pageSetUpPr fitToPage="1"/>
  </sheetPr>
  <dimension ref="A1:WZM191"/>
  <sheetViews>
    <sheetView showGridLines="0" tabSelected="1" zoomScale="115" zoomScaleNormal="115" zoomScaleSheetLayoutView="55" workbookViewId="0"/>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616</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616</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617</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618</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8" t="s">
        <v>619</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620</v>
      </c>
    </row>
    <row r="50" spans="1:109" ht="13.2" x14ac:dyDescent="0.2">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565</v>
      </c>
      <c r="BQ50" s="1280"/>
      <c r="BR50" s="1280"/>
      <c r="BS50" s="1280"/>
      <c r="BT50" s="1280"/>
      <c r="BU50" s="1280"/>
      <c r="BV50" s="1280"/>
      <c r="BW50" s="1280"/>
      <c r="BX50" s="1280" t="s">
        <v>566</v>
      </c>
      <c r="BY50" s="1280"/>
      <c r="BZ50" s="1280"/>
      <c r="CA50" s="1280"/>
      <c r="CB50" s="1280"/>
      <c r="CC50" s="1280"/>
      <c r="CD50" s="1280"/>
      <c r="CE50" s="1280"/>
      <c r="CF50" s="1280" t="s">
        <v>567</v>
      </c>
      <c r="CG50" s="1280"/>
      <c r="CH50" s="1280"/>
      <c r="CI50" s="1280"/>
      <c r="CJ50" s="1280"/>
      <c r="CK50" s="1280"/>
      <c r="CL50" s="1280"/>
      <c r="CM50" s="1280"/>
      <c r="CN50" s="1280" t="s">
        <v>568</v>
      </c>
      <c r="CO50" s="1280"/>
      <c r="CP50" s="1280"/>
      <c r="CQ50" s="1280"/>
      <c r="CR50" s="1280"/>
      <c r="CS50" s="1280"/>
      <c r="CT50" s="1280"/>
      <c r="CU50" s="1280"/>
      <c r="CV50" s="1280" t="s">
        <v>569</v>
      </c>
      <c r="CW50" s="1280"/>
      <c r="CX50" s="1280"/>
      <c r="CY50" s="1280"/>
      <c r="CZ50" s="1280"/>
      <c r="DA50" s="1280"/>
      <c r="DB50" s="1280"/>
      <c r="DC50" s="1280"/>
    </row>
    <row r="51" spans="1:109" ht="13.5" customHeight="1" x14ac:dyDescent="0.2">
      <c r="B51" s="374"/>
      <c r="G51" s="1283"/>
      <c r="H51" s="1283"/>
      <c r="I51" s="1297"/>
      <c r="J51" s="1297"/>
      <c r="K51" s="1282"/>
      <c r="L51" s="1282"/>
      <c r="M51" s="1282"/>
      <c r="N51" s="1282"/>
      <c r="AM51" s="383"/>
      <c r="AN51" s="1278" t="s">
        <v>621</v>
      </c>
      <c r="AO51" s="1278"/>
      <c r="AP51" s="1278"/>
      <c r="AQ51" s="1278"/>
      <c r="AR51" s="1278"/>
      <c r="AS51" s="1278"/>
      <c r="AT51" s="1278"/>
      <c r="AU51" s="1278"/>
      <c r="AV51" s="1278"/>
      <c r="AW51" s="1278"/>
      <c r="AX51" s="1278"/>
      <c r="AY51" s="1278"/>
      <c r="AZ51" s="1278"/>
      <c r="BA51" s="1278"/>
      <c r="BB51" s="1278" t="s">
        <v>622</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c r="CG51" s="1275"/>
      <c r="CH51" s="1275"/>
      <c r="CI51" s="1275"/>
      <c r="CJ51" s="1275"/>
      <c r="CK51" s="1275"/>
      <c r="CL51" s="1275"/>
      <c r="CM51" s="1275"/>
      <c r="CN51" s="1275"/>
      <c r="CO51" s="1275"/>
      <c r="CP51" s="1275"/>
      <c r="CQ51" s="1275"/>
      <c r="CR51" s="1275"/>
      <c r="CS51" s="1275"/>
      <c r="CT51" s="1275"/>
      <c r="CU51" s="1275"/>
      <c r="CV51" s="1275"/>
      <c r="CW51" s="1275"/>
      <c r="CX51" s="1275"/>
      <c r="CY51" s="1275"/>
      <c r="CZ51" s="1275"/>
      <c r="DA51" s="1275"/>
      <c r="DB51" s="1275"/>
      <c r="DC51" s="1275"/>
    </row>
    <row r="52" spans="1:109" ht="13.2" x14ac:dyDescent="0.2">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2" x14ac:dyDescent="0.2">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623</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51.9</v>
      </c>
      <c r="CG53" s="1275"/>
      <c r="CH53" s="1275"/>
      <c r="CI53" s="1275"/>
      <c r="CJ53" s="1275"/>
      <c r="CK53" s="1275"/>
      <c r="CL53" s="1275"/>
      <c r="CM53" s="1275"/>
      <c r="CN53" s="1275">
        <v>53.4</v>
      </c>
      <c r="CO53" s="1275"/>
      <c r="CP53" s="1275"/>
      <c r="CQ53" s="1275"/>
      <c r="CR53" s="1275"/>
      <c r="CS53" s="1275"/>
      <c r="CT53" s="1275"/>
      <c r="CU53" s="1275"/>
      <c r="CV53" s="1275">
        <v>54.8</v>
      </c>
      <c r="CW53" s="1275"/>
      <c r="CX53" s="1275"/>
      <c r="CY53" s="1275"/>
      <c r="CZ53" s="1275"/>
      <c r="DA53" s="1275"/>
      <c r="DB53" s="1275"/>
      <c r="DC53" s="1275"/>
    </row>
    <row r="54" spans="1:109" ht="13.2" x14ac:dyDescent="0.2">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2" x14ac:dyDescent="0.2">
      <c r="A55" s="382"/>
      <c r="B55" s="374"/>
      <c r="G55" s="1281"/>
      <c r="H55" s="1281"/>
      <c r="I55" s="1281"/>
      <c r="J55" s="1281"/>
      <c r="K55" s="1282"/>
      <c r="L55" s="1282"/>
      <c r="M55" s="1282"/>
      <c r="N55" s="1282"/>
      <c r="AN55" s="1280" t="s">
        <v>624</v>
      </c>
      <c r="AO55" s="1280"/>
      <c r="AP55" s="1280"/>
      <c r="AQ55" s="1280"/>
      <c r="AR55" s="1280"/>
      <c r="AS55" s="1280"/>
      <c r="AT55" s="1280"/>
      <c r="AU55" s="1280"/>
      <c r="AV55" s="1280"/>
      <c r="AW55" s="1280"/>
      <c r="AX55" s="1280"/>
      <c r="AY55" s="1280"/>
      <c r="AZ55" s="1280"/>
      <c r="BA55" s="1280"/>
      <c r="BB55" s="1278" t="s">
        <v>622</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75">
        <v>0</v>
      </c>
      <c r="CW55" s="1275"/>
      <c r="CX55" s="1275"/>
      <c r="CY55" s="1275"/>
      <c r="CZ55" s="1275"/>
      <c r="DA55" s="1275"/>
      <c r="DB55" s="1275"/>
      <c r="DC55" s="1275"/>
    </row>
    <row r="56" spans="1:109" ht="13.2" x14ac:dyDescent="0.2">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ht="13.2" x14ac:dyDescent="0.2">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623</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57.1</v>
      </c>
      <c r="CG57" s="1275"/>
      <c r="CH57" s="1275"/>
      <c r="CI57" s="1275"/>
      <c r="CJ57" s="1275"/>
      <c r="CK57" s="1275"/>
      <c r="CL57" s="1275"/>
      <c r="CM57" s="1275"/>
      <c r="CN57" s="1275">
        <v>57.9</v>
      </c>
      <c r="CO57" s="1275"/>
      <c r="CP57" s="1275"/>
      <c r="CQ57" s="1275"/>
      <c r="CR57" s="1275"/>
      <c r="CS57" s="1275"/>
      <c r="CT57" s="1275"/>
      <c r="CU57" s="1275"/>
      <c r="CV57" s="1275">
        <v>58.3</v>
      </c>
      <c r="CW57" s="1275"/>
      <c r="CX57" s="1275"/>
      <c r="CY57" s="1275"/>
      <c r="CZ57" s="1275"/>
      <c r="DA57" s="1275"/>
      <c r="DB57" s="1275"/>
      <c r="DC57" s="1275"/>
      <c r="DD57" s="387"/>
      <c r="DE57" s="386"/>
    </row>
    <row r="58" spans="1:109" s="382" customFormat="1" ht="13.2" x14ac:dyDescent="0.2">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625</v>
      </c>
    </row>
    <row r="64" spans="1:109" ht="13.2" x14ac:dyDescent="0.2">
      <c r="B64" s="374"/>
      <c r="G64" s="381"/>
      <c r="I64" s="394"/>
      <c r="J64" s="394"/>
      <c r="K64" s="394"/>
      <c r="L64" s="394"/>
      <c r="M64" s="394"/>
      <c r="N64" s="395"/>
      <c r="AM64" s="381"/>
      <c r="AN64" s="381" t="s">
        <v>618</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8" t="s">
        <v>626</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620</v>
      </c>
    </row>
    <row r="72" spans="2:107" ht="13.2" x14ac:dyDescent="0.2">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565</v>
      </c>
      <c r="BQ72" s="1280"/>
      <c r="BR72" s="1280"/>
      <c r="BS72" s="1280"/>
      <c r="BT72" s="1280"/>
      <c r="BU72" s="1280"/>
      <c r="BV72" s="1280"/>
      <c r="BW72" s="1280"/>
      <c r="BX72" s="1280" t="s">
        <v>566</v>
      </c>
      <c r="BY72" s="1280"/>
      <c r="BZ72" s="1280"/>
      <c r="CA72" s="1280"/>
      <c r="CB72" s="1280"/>
      <c r="CC72" s="1280"/>
      <c r="CD72" s="1280"/>
      <c r="CE72" s="1280"/>
      <c r="CF72" s="1280" t="s">
        <v>567</v>
      </c>
      <c r="CG72" s="1280"/>
      <c r="CH72" s="1280"/>
      <c r="CI72" s="1280"/>
      <c r="CJ72" s="1280"/>
      <c r="CK72" s="1280"/>
      <c r="CL72" s="1280"/>
      <c r="CM72" s="1280"/>
      <c r="CN72" s="1280" t="s">
        <v>568</v>
      </c>
      <c r="CO72" s="1280"/>
      <c r="CP72" s="1280"/>
      <c r="CQ72" s="1280"/>
      <c r="CR72" s="1280"/>
      <c r="CS72" s="1280"/>
      <c r="CT72" s="1280"/>
      <c r="CU72" s="1280"/>
      <c r="CV72" s="1280" t="s">
        <v>569</v>
      </c>
      <c r="CW72" s="1280"/>
      <c r="CX72" s="1280"/>
      <c r="CY72" s="1280"/>
      <c r="CZ72" s="1280"/>
      <c r="DA72" s="1280"/>
      <c r="DB72" s="1280"/>
      <c r="DC72" s="1280"/>
    </row>
    <row r="73" spans="2:107" ht="13.2" x14ac:dyDescent="0.2">
      <c r="B73" s="374"/>
      <c r="G73" s="1283"/>
      <c r="H73" s="1283"/>
      <c r="I73" s="1283"/>
      <c r="J73" s="1283"/>
      <c r="K73" s="1279"/>
      <c r="L73" s="1279"/>
      <c r="M73" s="1279"/>
      <c r="N73" s="1279"/>
      <c r="AM73" s="383"/>
      <c r="AN73" s="1278" t="s">
        <v>621</v>
      </c>
      <c r="AO73" s="1278"/>
      <c r="AP73" s="1278"/>
      <c r="AQ73" s="1278"/>
      <c r="AR73" s="1278"/>
      <c r="AS73" s="1278"/>
      <c r="AT73" s="1278"/>
      <c r="AU73" s="1278"/>
      <c r="AV73" s="1278"/>
      <c r="AW73" s="1278"/>
      <c r="AX73" s="1278"/>
      <c r="AY73" s="1278"/>
      <c r="AZ73" s="1278"/>
      <c r="BA73" s="1278"/>
      <c r="BB73" s="1278" t="s">
        <v>622</v>
      </c>
      <c r="BC73" s="1278"/>
      <c r="BD73" s="1278"/>
      <c r="BE73" s="1278"/>
      <c r="BF73" s="1278"/>
      <c r="BG73" s="1278"/>
      <c r="BH73" s="1278"/>
      <c r="BI73" s="1278"/>
      <c r="BJ73" s="1278"/>
      <c r="BK73" s="1278"/>
      <c r="BL73" s="1278"/>
      <c r="BM73" s="1278"/>
      <c r="BN73" s="1278"/>
      <c r="BO73" s="1278"/>
      <c r="BP73" s="1275"/>
      <c r="BQ73" s="1275"/>
      <c r="BR73" s="1275"/>
      <c r="BS73" s="1275"/>
      <c r="BT73" s="1275"/>
      <c r="BU73" s="1275"/>
      <c r="BV73" s="1275"/>
      <c r="BW73" s="1275"/>
      <c r="BX73" s="1275"/>
      <c r="BY73" s="1275"/>
      <c r="BZ73" s="1275"/>
      <c r="CA73" s="1275"/>
      <c r="CB73" s="1275"/>
      <c r="CC73" s="1275"/>
      <c r="CD73" s="1275"/>
      <c r="CE73" s="1275"/>
      <c r="CF73" s="1275"/>
      <c r="CG73" s="1275"/>
      <c r="CH73" s="1275"/>
      <c r="CI73" s="1275"/>
      <c r="CJ73" s="1275"/>
      <c r="CK73" s="1275"/>
      <c r="CL73" s="1275"/>
      <c r="CM73" s="1275"/>
      <c r="CN73" s="1275"/>
      <c r="CO73" s="1275"/>
      <c r="CP73" s="1275"/>
      <c r="CQ73" s="1275"/>
      <c r="CR73" s="1275"/>
      <c r="CS73" s="1275"/>
      <c r="CT73" s="1275"/>
      <c r="CU73" s="1275"/>
      <c r="CV73" s="1275"/>
      <c r="CW73" s="1275"/>
      <c r="CX73" s="1275"/>
      <c r="CY73" s="1275"/>
      <c r="CZ73" s="1275"/>
      <c r="DA73" s="1275"/>
      <c r="DB73" s="1275"/>
      <c r="DC73" s="1275"/>
    </row>
    <row r="74" spans="2:107" ht="13.2" x14ac:dyDescent="0.2">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2" x14ac:dyDescent="0.2">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627</v>
      </c>
      <c r="BC75" s="1278"/>
      <c r="BD75" s="1278"/>
      <c r="BE75" s="1278"/>
      <c r="BF75" s="1278"/>
      <c r="BG75" s="1278"/>
      <c r="BH75" s="1278"/>
      <c r="BI75" s="1278"/>
      <c r="BJ75" s="1278"/>
      <c r="BK75" s="1278"/>
      <c r="BL75" s="1278"/>
      <c r="BM75" s="1278"/>
      <c r="BN75" s="1278"/>
      <c r="BO75" s="1278"/>
      <c r="BP75" s="1275">
        <v>9.8000000000000007</v>
      </c>
      <c r="BQ75" s="1275"/>
      <c r="BR75" s="1275"/>
      <c r="BS75" s="1275"/>
      <c r="BT75" s="1275"/>
      <c r="BU75" s="1275"/>
      <c r="BV75" s="1275"/>
      <c r="BW75" s="1275"/>
      <c r="BX75" s="1275">
        <v>9.9</v>
      </c>
      <c r="BY75" s="1275"/>
      <c r="BZ75" s="1275"/>
      <c r="CA75" s="1275"/>
      <c r="CB75" s="1275"/>
      <c r="CC75" s="1275"/>
      <c r="CD75" s="1275"/>
      <c r="CE75" s="1275"/>
      <c r="CF75" s="1275">
        <v>9.8000000000000007</v>
      </c>
      <c r="CG75" s="1275"/>
      <c r="CH75" s="1275"/>
      <c r="CI75" s="1275"/>
      <c r="CJ75" s="1275"/>
      <c r="CK75" s="1275"/>
      <c r="CL75" s="1275"/>
      <c r="CM75" s="1275"/>
      <c r="CN75" s="1275">
        <v>10</v>
      </c>
      <c r="CO75" s="1275"/>
      <c r="CP75" s="1275"/>
      <c r="CQ75" s="1275"/>
      <c r="CR75" s="1275"/>
      <c r="CS75" s="1275"/>
      <c r="CT75" s="1275"/>
      <c r="CU75" s="1275"/>
      <c r="CV75" s="1275">
        <v>10.199999999999999</v>
      </c>
      <c r="CW75" s="1275"/>
      <c r="CX75" s="1275"/>
      <c r="CY75" s="1275"/>
      <c r="CZ75" s="1275"/>
      <c r="DA75" s="1275"/>
      <c r="DB75" s="1275"/>
      <c r="DC75" s="1275"/>
    </row>
    <row r="76" spans="2:107" ht="13.2" x14ac:dyDescent="0.2">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2" x14ac:dyDescent="0.2">
      <c r="B77" s="374"/>
      <c r="G77" s="1281"/>
      <c r="H77" s="1281"/>
      <c r="I77" s="1281"/>
      <c r="J77" s="1281"/>
      <c r="K77" s="1279"/>
      <c r="L77" s="1279"/>
      <c r="M77" s="1279"/>
      <c r="N77" s="1279"/>
      <c r="AN77" s="1280" t="s">
        <v>624</v>
      </c>
      <c r="AO77" s="1280"/>
      <c r="AP77" s="1280"/>
      <c r="AQ77" s="1280"/>
      <c r="AR77" s="1280"/>
      <c r="AS77" s="1280"/>
      <c r="AT77" s="1280"/>
      <c r="AU77" s="1280"/>
      <c r="AV77" s="1280"/>
      <c r="AW77" s="1280"/>
      <c r="AX77" s="1280"/>
      <c r="AY77" s="1280"/>
      <c r="AZ77" s="1280"/>
      <c r="BA77" s="1280"/>
      <c r="BB77" s="1278" t="s">
        <v>622</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2" x14ac:dyDescent="0.2">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2" x14ac:dyDescent="0.2">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627</v>
      </c>
      <c r="BC79" s="1278"/>
      <c r="BD79" s="1278"/>
      <c r="BE79" s="1278"/>
      <c r="BF79" s="1278"/>
      <c r="BG79" s="1278"/>
      <c r="BH79" s="1278"/>
      <c r="BI79" s="1278"/>
      <c r="BJ79" s="1278"/>
      <c r="BK79" s="1278"/>
      <c r="BL79" s="1278"/>
      <c r="BM79" s="1278"/>
      <c r="BN79" s="1278"/>
      <c r="BO79" s="1278"/>
      <c r="BP79" s="1275">
        <v>8.6</v>
      </c>
      <c r="BQ79" s="1275"/>
      <c r="BR79" s="1275"/>
      <c r="BS79" s="1275"/>
      <c r="BT79" s="1275"/>
      <c r="BU79" s="1275"/>
      <c r="BV79" s="1275"/>
      <c r="BW79" s="1275"/>
      <c r="BX79" s="1275">
        <v>7.7</v>
      </c>
      <c r="BY79" s="1275"/>
      <c r="BZ79" s="1275"/>
      <c r="CA79" s="1275"/>
      <c r="CB79" s="1275"/>
      <c r="CC79" s="1275"/>
      <c r="CD79" s="1275"/>
      <c r="CE79" s="1275"/>
      <c r="CF79" s="1275">
        <v>6.4</v>
      </c>
      <c r="CG79" s="1275"/>
      <c r="CH79" s="1275"/>
      <c r="CI79" s="1275"/>
      <c r="CJ79" s="1275"/>
      <c r="CK79" s="1275"/>
      <c r="CL79" s="1275"/>
      <c r="CM79" s="1275"/>
      <c r="CN79" s="1275">
        <v>6.9</v>
      </c>
      <c r="CO79" s="1275"/>
      <c r="CP79" s="1275"/>
      <c r="CQ79" s="1275"/>
      <c r="CR79" s="1275"/>
      <c r="CS79" s="1275"/>
      <c r="CT79" s="1275"/>
      <c r="CU79" s="1275"/>
      <c r="CV79" s="1275">
        <v>7.1</v>
      </c>
      <c r="CW79" s="1275"/>
      <c r="CX79" s="1275"/>
      <c r="CY79" s="1275"/>
      <c r="CZ79" s="1275"/>
      <c r="DA79" s="1275"/>
      <c r="DB79" s="1275"/>
      <c r="DC79" s="1275"/>
    </row>
    <row r="80" spans="2:107" ht="13.2" x14ac:dyDescent="0.2">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eTZLPxrgodTMulUix7CwjASwgh0MF6QAUuahyVm1IOVRkLjCAJGlQvVtDdLiDEEN+L1uHWnKmVMt8aXywTLYVg==" saltValue="oy9eAzw/uHhlB550eZqcG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96B668-32B4-4D40-9A8B-13AB54E786F9}">
  <sheetPr>
    <pageSetUpPr fitToPage="1"/>
  </sheetPr>
  <dimension ref="A1:DR135"/>
  <sheetViews>
    <sheetView showGridLines="0" zoomScale="70" zoomScaleNormal="70" zoomScaleSheetLayoutView="70"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510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neHnhFmkJ7y8DV95C2EnVeAfSQpOz+4IJXpeXFOBiP+gPSvXOMasBiGM7YyF1KpuaaCIQMKwohM11VAKJYiNpQ==" saltValue="YAIrhJzrJ9tsoJFuH7U1Ow=="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549FA-73ED-46CF-AFF8-35B8A6C08DAB}">
  <sheetPr>
    <pageSetUpPr fitToPage="1"/>
  </sheetPr>
  <dimension ref="A1:DR135"/>
  <sheetViews>
    <sheetView showGridLines="0" zoomScale="90" zoomScaleNormal="90" zoomScaleSheetLayoutView="55" workbookViewId="0"/>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510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JCKr5Gi4YIOaSx0eksxqQPJ6/UKvJ2H68GKjGkDhpIeUG1Mzt0lcGirMD67d6xOCww7cJoEzRl6tRLWH6wxhXQ==" saltValue="nnxxqdBhmZvBndnDA23DH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562</v>
      </c>
      <c r="G2" s="136"/>
      <c r="H2" s="137"/>
    </row>
    <row r="3" spans="1:8" x14ac:dyDescent="0.2">
      <c r="A3" s="133" t="s">
        <v>555</v>
      </c>
      <c r="B3" s="138"/>
      <c r="C3" s="139"/>
      <c r="D3" s="140">
        <v>325774</v>
      </c>
      <c r="E3" s="141"/>
      <c r="F3" s="142">
        <v>238802</v>
      </c>
      <c r="G3" s="143"/>
      <c r="H3" s="144"/>
    </row>
    <row r="4" spans="1:8" x14ac:dyDescent="0.2">
      <c r="A4" s="145"/>
      <c r="B4" s="146"/>
      <c r="C4" s="147"/>
      <c r="D4" s="148">
        <v>104932</v>
      </c>
      <c r="E4" s="149"/>
      <c r="F4" s="150">
        <v>128562</v>
      </c>
      <c r="G4" s="151"/>
      <c r="H4" s="152"/>
    </row>
    <row r="5" spans="1:8" x14ac:dyDescent="0.2">
      <c r="A5" s="133" t="s">
        <v>557</v>
      </c>
      <c r="B5" s="138"/>
      <c r="C5" s="139"/>
      <c r="D5" s="140">
        <v>552986</v>
      </c>
      <c r="E5" s="141"/>
      <c r="F5" s="142">
        <v>288550</v>
      </c>
      <c r="G5" s="143"/>
      <c r="H5" s="144"/>
    </row>
    <row r="6" spans="1:8" x14ac:dyDescent="0.2">
      <c r="A6" s="145"/>
      <c r="B6" s="146"/>
      <c r="C6" s="147"/>
      <c r="D6" s="148">
        <v>174901</v>
      </c>
      <c r="E6" s="149"/>
      <c r="F6" s="150">
        <v>141525</v>
      </c>
      <c r="G6" s="151"/>
      <c r="H6" s="152"/>
    </row>
    <row r="7" spans="1:8" x14ac:dyDescent="0.2">
      <c r="A7" s="133" t="s">
        <v>558</v>
      </c>
      <c r="B7" s="138"/>
      <c r="C7" s="139"/>
      <c r="D7" s="140">
        <v>205530</v>
      </c>
      <c r="E7" s="141"/>
      <c r="F7" s="142">
        <v>287914</v>
      </c>
      <c r="G7" s="143"/>
      <c r="H7" s="144"/>
    </row>
    <row r="8" spans="1:8" x14ac:dyDescent="0.2">
      <c r="A8" s="145"/>
      <c r="B8" s="146"/>
      <c r="C8" s="147"/>
      <c r="D8" s="148">
        <v>108776</v>
      </c>
      <c r="E8" s="149"/>
      <c r="F8" s="150">
        <v>146531</v>
      </c>
      <c r="G8" s="151"/>
      <c r="H8" s="152"/>
    </row>
    <row r="9" spans="1:8" x14ac:dyDescent="0.2">
      <c r="A9" s="133" t="s">
        <v>559</v>
      </c>
      <c r="B9" s="138"/>
      <c r="C9" s="139"/>
      <c r="D9" s="140">
        <v>190896</v>
      </c>
      <c r="E9" s="141"/>
      <c r="F9" s="142">
        <v>310300</v>
      </c>
      <c r="G9" s="143"/>
      <c r="H9" s="144"/>
    </row>
    <row r="10" spans="1:8" x14ac:dyDescent="0.2">
      <c r="A10" s="145"/>
      <c r="B10" s="146"/>
      <c r="C10" s="147"/>
      <c r="D10" s="148">
        <v>108996</v>
      </c>
      <c r="E10" s="149"/>
      <c r="F10" s="150">
        <v>157576</v>
      </c>
      <c r="G10" s="151"/>
      <c r="H10" s="152"/>
    </row>
    <row r="11" spans="1:8" x14ac:dyDescent="0.2">
      <c r="A11" s="133" t="s">
        <v>560</v>
      </c>
      <c r="B11" s="138"/>
      <c r="C11" s="139"/>
      <c r="D11" s="140">
        <v>286671</v>
      </c>
      <c r="E11" s="141"/>
      <c r="F11" s="142">
        <v>317319</v>
      </c>
      <c r="G11" s="143"/>
      <c r="H11" s="144"/>
    </row>
    <row r="12" spans="1:8" x14ac:dyDescent="0.2">
      <c r="A12" s="145"/>
      <c r="B12" s="146"/>
      <c r="C12" s="153"/>
      <c r="D12" s="148">
        <v>191759</v>
      </c>
      <c r="E12" s="149"/>
      <c r="F12" s="150">
        <v>164214</v>
      </c>
      <c r="G12" s="151"/>
      <c r="H12" s="152"/>
    </row>
    <row r="13" spans="1:8" x14ac:dyDescent="0.2">
      <c r="A13" s="133"/>
      <c r="B13" s="138"/>
      <c r="C13" s="154"/>
      <c r="D13" s="155">
        <v>312371</v>
      </c>
      <c r="E13" s="156"/>
      <c r="F13" s="157">
        <v>288577</v>
      </c>
      <c r="G13" s="158"/>
      <c r="H13" s="144"/>
    </row>
    <row r="14" spans="1:8" x14ac:dyDescent="0.2">
      <c r="A14" s="145"/>
      <c r="B14" s="146"/>
      <c r="C14" s="147"/>
      <c r="D14" s="148">
        <v>137873</v>
      </c>
      <c r="E14" s="149"/>
      <c r="F14" s="150">
        <v>147682</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5.41</v>
      </c>
      <c r="C19" s="159">
        <f>ROUND(VALUE(SUBSTITUTE(実質収支比率等に係る経年分析!G$48,"▲","-")),2)</f>
        <v>6.34</v>
      </c>
      <c r="D19" s="159">
        <f>ROUND(VALUE(SUBSTITUTE(実質収支比率等に係る経年分析!H$48,"▲","-")),2)</f>
        <v>5.1100000000000003</v>
      </c>
      <c r="E19" s="159">
        <f>ROUND(VALUE(SUBSTITUTE(実質収支比率等に係る経年分析!I$48,"▲","-")),2)</f>
        <v>5.41</v>
      </c>
      <c r="F19" s="159">
        <f>ROUND(VALUE(SUBSTITUTE(実質収支比率等に係る経年分析!J$48,"▲","-")),2)</f>
        <v>5.77</v>
      </c>
    </row>
    <row r="20" spans="1:11" x14ac:dyDescent="0.2">
      <c r="A20" s="159" t="s">
        <v>49</v>
      </c>
      <c r="B20" s="159">
        <f>ROUND(VALUE(SUBSTITUTE(実質収支比率等に係る経年分析!F$47,"▲","-")),2)</f>
        <v>25.82</v>
      </c>
      <c r="C20" s="159">
        <f>ROUND(VALUE(SUBSTITUTE(実質収支比率等に係る経年分析!G$47,"▲","-")),2)</f>
        <v>19.649999999999999</v>
      </c>
      <c r="D20" s="159">
        <f>ROUND(VALUE(SUBSTITUTE(実質収支比率等に係る経年分析!H$47,"▲","-")),2)</f>
        <v>18.93</v>
      </c>
      <c r="E20" s="159">
        <f>ROUND(VALUE(SUBSTITUTE(実質収支比率等に係る経年分析!I$47,"▲","-")),2)</f>
        <v>19.87</v>
      </c>
      <c r="F20" s="159">
        <f>ROUND(VALUE(SUBSTITUTE(実質収支比率等に係る経年分析!J$47,"▲","-")),2)</f>
        <v>20.41</v>
      </c>
    </row>
    <row r="21" spans="1:11" x14ac:dyDescent="0.2">
      <c r="A21" s="159" t="s">
        <v>50</v>
      </c>
      <c r="B21" s="159">
        <f>IF(ISNUMBER(VALUE(SUBSTITUTE(実質収支比率等に係る経年分析!F$49,"▲","-"))),ROUND(VALUE(SUBSTITUTE(実質収支比率等に係る経年分析!F$49,"▲","-")),2),NA())</f>
        <v>8.59</v>
      </c>
      <c r="C21" s="159">
        <f>IF(ISNUMBER(VALUE(SUBSTITUTE(実質収支比率等に係る経年分析!G$49,"▲","-"))),ROUND(VALUE(SUBSTITUTE(実質収支比率等に係る経年分析!G$49,"▲","-")),2),NA())</f>
        <v>-5.67</v>
      </c>
      <c r="D21" s="159">
        <f>IF(ISNUMBER(VALUE(SUBSTITUTE(実質収支比率等に係る経年分析!H$49,"▲","-"))),ROUND(VALUE(SUBSTITUTE(実質収支比率等に係る経年分析!H$49,"▲","-")),2),NA())</f>
        <v>-0.99</v>
      </c>
      <c r="E21" s="159">
        <f>IF(ISNUMBER(VALUE(SUBSTITUTE(実質収支比率等に係る経年分析!I$49,"▲","-"))),ROUND(VALUE(SUBSTITUTE(実質収支比率等に係る経年分析!I$49,"▲","-")),2),NA())</f>
        <v>0.19</v>
      </c>
      <c r="F21" s="159">
        <f>IF(ISNUMBER(VALUE(SUBSTITUTE(実質収支比率等に係る経年分析!J$49,"▲","-"))),ROUND(VALUE(SUBSTITUTE(実質収支比率等に係る経年分析!J$49,"▲","-")),2),NA())</f>
        <v>0.01</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str">
        <f>IF(連結実質赤字比率に係る赤字・黒字の構成分析!C$41="",NA(),連結実質赤字比率に係る赤字・黒字の構成分析!C$41)</f>
        <v>農業集落排水事業特別会計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v>
      </c>
    </row>
    <row r="30" spans="1:11" x14ac:dyDescent="0.2">
      <c r="A30" s="160" t="str">
        <f>IF(連結実質赤字比率に係る赤字・黒字の構成分析!C$40="",NA(),連結実質赤字比率に係る赤字・黒字の構成分析!C$40)</f>
        <v>漁業集落排水事業特別会計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v>
      </c>
    </row>
    <row r="31" spans="1:11" x14ac:dyDescent="0.2">
      <c r="A31" s="160" t="str">
        <f>IF(連結実質赤字比率に係る赤字・黒字の構成分析!C$39="",NA(),連結実質赤字比率に係る赤字・黒字の構成分析!C$39)</f>
        <v>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0.03</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0.01</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2">
      <c r="A32" s="160" t="str">
        <f>IF(連結実質赤字比率に係る赤字・黒字の構成分析!C$38="",NA(),連結実質赤字比率に係る赤字・黒字の構成分析!C$38)</f>
        <v>簡易水道事業特別会計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0.03</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0.03</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2">
      <c r="A33" s="160" t="str">
        <f>IF(連結実質赤字比率に係る赤字・黒字の構成分析!C$37="",NA(),連結実質赤字比率に係る赤字・黒字の構成分析!C$37)</f>
        <v>航運事業特別会計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0.03</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7.0000000000000007E-2</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0.15</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0.61</v>
      </c>
    </row>
    <row r="34" spans="1:16" x14ac:dyDescent="0.2">
      <c r="A34" s="160" t="str">
        <f>IF(連結実質赤字比率に係る赤字・黒字の構成分析!C$36="",NA(),連結実質赤字比率に係る赤字・黒字の構成分析!C$36)</f>
        <v>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0.71</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1</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0.71</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0.62</v>
      </c>
    </row>
    <row r="35" spans="1:16" x14ac:dyDescent="0.2">
      <c r="A35" s="160" t="str">
        <f>IF(連結実質赤字比率に係る赤字・黒字の構成分析!C$35="",NA(),連結実質赤字比率に係る赤字・黒字の構成分析!C$35)</f>
        <v>介護保険特別会計（保険事業勘定）</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0.67</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1.58</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1.59</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0.83</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5.41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6.34</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5.1100000000000003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5.41</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5.77</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455</v>
      </c>
      <c r="E42" s="161"/>
      <c r="F42" s="161"/>
      <c r="G42" s="161">
        <f>'実質公債費比率（分子）の構造'!L$52</f>
        <v>452</v>
      </c>
      <c r="H42" s="161"/>
      <c r="I42" s="161"/>
      <c r="J42" s="161">
        <f>'実質公債費比率（分子）の構造'!M$52</f>
        <v>413</v>
      </c>
      <c r="K42" s="161"/>
      <c r="L42" s="161"/>
      <c r="M42" s="161">
        <f>'実質公債費比率（分子）の構造'!N$52</f>
        <v>368</v>
      </c>
      <c r="N42" s="161"/>
      <c r="O42" s="161"/>
      <c r="P42" s="161">
        <f>'実質公債費比率（分子）の構造'!O$52</f>
        <v>354</v>
      </c>
    </row>
    <row r="43" spans="1:16" x14ac:dyDescent="0.2">
      <c r="A43" s="161" t="s">
        <v>58</v>
      </c>
      <c r="B43" s="161">
        <f>'実質公債費比率（分子）の構造'!K$51</f>
        <v>1</v>
      </c>
      <c r="C43" s="161"/>
      <c r="D43" s="161"/>
      <c r="E43" s="161">
        <f>'実質公債費比率（分子）の構造'!L$51</f>
        <v>0</v>
      </c>
      <c r="F43" s="161"/>
      <c r="G43" s="161"/>
      <c r="H43" s="161">
        <f>'実質公債費比率（分子）の構造'!M$51</f>
        <v>1</v>
      </c>
      <c r="I43" s="161"/>
      <c r="J43" s="161"/>
      <c r="K43" s="161">
        <f>'実質公債費比率（分子）の構造'!N$51</f>
        <v>2</v>
      </c>
      <c r="L43" s="161"/>
      <c r="M43" s="161"/>
      <c r="N43" s="161">
        <f>'実質公債費比率（分子）の構造'!O$51</f>
        <v>1</v>
      </c>
      <c r="O43" s="161"/>
      <c r="P43" s="161"/>
    </row>
    <row r="44" spans="1:16" x14ac:dyDescent="0.2">
      <c r="A44" s="161" t="s">
        <v>59</v>
      </c>
      <c r="B44" s="161">
        <f>'実質公債費比率（分子）の構造'!K$50</f>
        <v>5</v>
      </c>
      <c r="C44" s="161"/>
      <c r="D44" s="161"/>
      <c r="E44" s="161">
        <f>'実質公債費比率（分子）の構造'!L$50</f>
        <v>5</v>
      </c>
      <c r="F44" s="161"/>
      <c r="G44" s="161"/>
      <c r="H44" s="161">
        <f>'実質公債費比率（分子）の構造'!M$50</f>
        <v>5</v>
      </c>
      <c r="I44" s="161"/>
      <c r="J44" s="161"/>
      <c r="K44" s="161">
        <f>'実質公債費比率（分子）の構造'!N$50</f>
        <v>5</v>
      </c>
      <c r="L44" s="161"/>
      <c r="M44" s="161"/>
      <c r="N44" s="161">
        <f>'実質公債費比率（分子）の構造'!O$50</f>
        <v>5</v>
      </c>
      <c r="O44" s="161"/>
      <c r="P44" s="161"/>
    </row>
    <row r="45" spans="1:16" x14ac:dyDescent="0.2">
      <c r="A45" s="161" t="s">
        <v>60</v>
      </c>
      <c r="B45" s="161">
        <f>'実質公債費比率（分子）の構造'!K$49</f>
        <v>8</v>
      </c>
      <c r="C45" s="161"/>
      <c r="D45" s="161"/>
      <c r="E45" s="161">
        <f>'実質公債費比率（分子）の構造'!L$49</f>
        <v>6</v>
      </c>
      <c r="F45" s="161"/>
      <c r="G45" s="161"/>
      <c r="H45" s="161">
        <f>'実質公債費比率（分子）の構造'!M$49</f>
        <v>8</v>
      </c>
      <c r="I45" s="161"/>
      <c r="J45" s="161"/>
      <c r="K45" s="161">
        <f>'実質公債費比率（分子）の構造'!N$49</f>
        <v>11</v>
      </c>
      <c r="L45" s="161"/>
      <c r="M45" s="161"/>
      <c r="N45" s="161">
        <f>'実質公債費比率（分子）の構造'!O$49</f>
        <v>9</v>
      </c>
      <c r="O45" s="161"/>
      <c r="P45" s="161"/>
    </row>
    <row r="46" spans="1:16" x14ac:dyDescent="0.2">
      <c r="A46" s="161" t="s">
        <v>61</v>
      </c>
      <c r="B46" s="161">
        <f>'実質公債費比率（分子）の構造'!K$48</f>
        <v>57</v>
      </c>
      <c r="C46" s="161"/>
      <c r="D46" s="161"/>
      <c r="E46" s="161">
        <f>'実質公債費比率（分子）の構造'!L$48</f>
        <v>53</v>
      </c>
      <c r="F46" s="161"/>
      <c r="G46" s="161"/>
      <c r="H46" s="161">
        <f>'実質公債費比率（分子）の構造'!M$48</f>
        <v>43</v>
      </c>
      <c r="I46" s="161"/>
      <c r="J46" s="161"/>
      <c r="K46" s="161">
        <f>'実質公債費比率（分子）の構造'!N$48</f>
        <v>44</v>
      </c>
      <c r="L46" s="161"/>
      <c r="M46" s="161"/>
      <c r="N46" s="161">
        <f>'実質公債費比率（分子）の構造'!O$48</f>
        <v>43</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535</v>
      </c>
      <c r="C49" s="161"/>
      <c r="D49" s="161"/>
      <c r="E49" s="161">
        <f>'実質公債費比率（分子）の構造'!L$45</f>
        <v>534</v>
      </c>
      <c r="F49" s="161"/>
      <c r="G49" s="161"/>
      <c r="H49" s="161">
        <f>'実質公債費比率（分子）の構造'!M$45</f>
        <v>514</v>
      </c>
      <c r="I49" s="161"/>
      <c r="J49" s="161"/>
      <c r="K49" s="161">
        <f>'実質公債費比率（分子）の構造'!N$45</f>
        <v>468</v>
      </c>
      <c r="L49" s="161"/>
      <c r="M49" s="161"/>
      <c r="N49" s="161">
        <f>'実質公債費比率（分子）の構造'!O$45</f>
        <v>453</v>
      </c>
      <c r="O49" s="161"/>
      <c r="P49" s="161"/>
    </row>
    <row r="50" spans="1:16" x14ac:dyDescent="0.2">
      <c r="A50" s="161" t="s">
        <v>65</v>
      </c>
      <c r="B50" s="161" t="e">
        <f>NA()</f>
        <v>#N/A</v>
      </c>
      <c r="C50" s="161">
        <f>IF(ISNUMBER('実質公債費比率（分子）の構造'!K$53),'実質公債費比率（分子）の構造'!K$53,NA())</f>
        <v>151</v>
      </c>
      <c r="D50" s="161" t="e">
        <f>NA()</f>
        <v>#N/A</v>
      </c>
      <c r="E50" s="161" t="e">
        <f>NA()</f>
        <v>#N/A</v>
      </c>
      <c r="F50" s="161">
        <f>IF(ISNUMBER('実質公債費比率（分子）の構造'!L$53),'実質公債費比率（分子）の構造'!L$53,NA())</f>
        <v>146</v>
      </c>
      <c r="G50" s="161" t="e">
        <f>NA()</f>
        <v>#N/A</v>
      </c>
      <c r="H50" s="161" t="e">
        <f>NA()</f>
        <v>#N/A</v>
      </c>
      <c r="I50" s="161">
        <f>IF(ISNUMBER('実質公債費比率（分子）の構造'!M$53),'実質公債費比率（分子）の構造'!M$53,NA())</f>
        <v>158</v>
      </c>
      <c r="J50" s="161" t="e">
        <f>NA()</f>
        <v>#N/A</v>
      </c>
      <c r="K50" s="161" t="e">
        <f>NA()</f>
        <v>#N/A</v>
      </c>
      <c r="L50" s="161">
        <f>IF(ISNUMBER('実質公債費比率（分子）の構造'!N$53),'実質公債費比率（分子）の構造'!N$53,NA())</f>
        <v>162</v>
      </c>
      <c r="M50" s="161" t="e">
        <f>NA()</f>
        <v>#N/A</v>
      </c>
      <c r="N50" s="161" t="e">
        <f>NA()</f>
        <v>#N/A</v>
      </c>
      <c r="O50" s="161">
        <f>IF(ISNUMBER('実質公債費比率（分子）の構造'!O$53),'実質公債費比率（分子）の構造'!O$53,NA())</f>
        <v>157</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3064</v>
      </c>
      <c r="E56" s="160"/>
      <c r="F56" s="160"/>
      <c r="G56" s="160">
        <f>'将来負担比率（分子）の構造'!J$52</f>
        <v>2926</v>
      </c>
      <c r="H56" s="160"/>
      <c r="I56" s="160"/>
      <c r="J56" s="160">
        <f>'将来負担比率（分子）の構造'!K$52</f>
        <v>2720</v>
      </c>
      <c r="K56" s="160"/>
      <c r="L56" s="160"/>
      <c r="M56" s="160">
        <f>'将来負担比率（分子）の構造'!L$52</f>
        <v>2613</v>
      </c>
      <c r="N56" s="160"/>
      <c r="O56" s="160"/>
      <c r="P56" s="160">
        <f>'将来負担比率（分子）の構造'!M$52</f>
        <v>2649</v>
      </c>
    </row>
    <row r="57" spans="1:16" x14ac:dyDescent="0.2">
      <c r="A57" s="160" t="s">
        <v>36</v>
      </c>
      <c r="B57" s="160"/>
      <c r="C57" s="160"/>
      <c r="D57" s="160">
        <f>'将来負担比率（分子）の構造'!I$51</f>
        <v>90</v>
      </c>
      <c r="E57" s="160"/>
      <c r="F57" s="160"/>
      <c r="G57" s="160">
        <f>'将来負担比率（分子）の構造'!J$51</f>
        <v>79</v>
      </c>
      <c r="H57" s="160"/>
      <c r="I57" s="160"/>
      <c r="J57" s="160">
        <f>'将来負担比率（分子）の構造'!K$51</f>
        <v>96</v>
      </c>
      <c r="K57" s="160"/>
      <c r="L57" s="160"/>
      <c r="M57" s="160">
        <f>'将来負担比率（分子）の構造'!L$51</f>
        <v>106</v>
      </c>
      <c r="N57" s="160"/>
      <c r="O57" s="160"/>
      <c r="P57" s="160">
        <f>'将来負担比率（分子）の構造'!M$51</f>
        <v>118</v>
      </c>
    </row>
    <row r="58" spans="1:16" x14ac:dyDescent="0.2">
      <c r="A58" s="160" t="s">
        <v>35</v>
      </c>
      <c r="B58" s="160"/>
      <c r="C58" s="160"/>
      <c r="D58" s="160">
        <f>'将来負担比率（分子）の構造'!I$50</f>
        <v>2988</v>
      </c>
      <c r="E58" s="160"/>
      <c r="F58" s="160"/>
      <c r="G58" s="160">
        <f>'将来負担比率（分子）の構造'!J$50</f>
        <v>2349</v>
      </c>
      <c r="H58" s="160"/>
      <c r="I58" s="160"/>
      <c r="J58" s="160">
        <f>'将来負担比率（分子）の構造'!K$50</f>
        <v>2202</v>
      </c>
      <c r="K58" s="160"/>
      <c r="L58" s="160"/>
      <c r="M58" s="160">
        <f>'将来負担比率（分子）の構造'!L$50</f>
        <v>2125</v>
      </c>
      <c r="N58" s="160"/>
      <c r="O58" s="160"/>
      <c r="P58" s="160">
        <f>'将来負担比率（分子）の構造'!M$50</f>
        <v>2886</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f>'将来負担比率（分子）の構造'!I$46</f>
        <v>36</v>
      </c>
      <c r="C61" s="160"/>
      <c r="D61" s="160"/>
      <c r="E61" s="160">
        <f>'将来負担比率（分子）の構造'!J$46</f>
        <v>23</v>
      </c>
      <c r="F61" s="160"/>
      <c r="G61" s="160"/>
      <c r="H61" s="160">
        <f>'将来負担比率（分子）の構造'!K$46</f>
        <v>45</v>
      </c>
      <c r="I61" s="160"/>
      <c r="J61" s="160"/>
      <c r="K61" s="160">
        <f>'将来負担比率（分子）の構造'!L$46</f>
        <v>18</v>
      </c>
      <c r="L61" s="160"/>
      <c r="M61" s="160"/>
      <c r="N61" s="160">
        <f>'将来負担比率（分子）の構造'!M$46</f>
        <v>8</v>
      </c>
      <c r="O61" s="160"/>
      <c r="P61" s="160"/>
    </row>
    <row r="62" spans="1:16" x14ac:dyDescent="0.2">
      <c r="A62" s="160" t="s">
        <v>29</v>
      </c>
      <c r="B62" s="160">
        <f>'将来負担比率（分子）の構造'!I$45</f>
        <v>555</v>
      </c>
      <c r="C62" s="160"/>
      <c r="D62" s="160"/>
      <c r="E62" s="160">
        <f>'将来負担比率（分子）の構造'!J$45</f>
        <v>506</v>
      </c>
      <c r="F62" s="160"/>
      <c r="G62" s="160"/>
      <c r="H62" s="160">
        <f>'将来負担比率（分子）の構造'!K$45</f>
        <v>550</v>
      </c>
      <c r="I62" s="160"/>
      <c r="J62" s="160"/>
      <c r="K62" s="160">
        <f>'将来負担比率（分子）の構造'!L$45</f>
        <v>492</v>
      </c>
      <c r="L62" s="160"/>
      <c r="M62" s="160"/>
      <c r="N62" s="160">
        <f>'将来負担比率（分子）の構造'!M$45</f>
        <v>436</v>
      </c>
      <c r="O62" s="160"/>
      <c r="P62" s="160"/>
    </row>
    <row r="63" spans="1:16" x14ac:dyDescent="0.2">
      <c r="A63" s="160" t="s">
        <v>28</v>
      </c>
      <c r="B63" s="160">
        <f>'将来負担比率（分子）の構造'!I$44</f>
        <v>71</v>
      </c>
      <c r="C63" s="160"/>
      <c r="D63" s="160"/>
      <c r="E63" s="160">
        <f>'将来負担比率（分子）の構造'!J$44</f>
        <v>95</v>
      </c>
      <c r="F63" s="160"/>
      <c r="G63" s="160"/>
      <c r="H63" s="160">
        <f>'将来負担比率（分子）の構造'!K$44</f>
        <v>93</v>
      </c>
      <c r="I63" s="160"/>
      <c r="J63" s="160"/>
      <c r="K63" s="160">
        <f>'将来負担比率（分子）の構造'!L$44</f>
        <v>87</v>
      </c>
      <c r="L63" s="160"/>
      <c r="M63" s="160"/>
      <c r="N63" s="160">
        <f>'将来負担比率（分子）の構造'!M$44</f>
        <v>78</v>
      </c>
      <c r="O63" s="160"/>
      <c r="P63" s="160"/>
    </row>
    <row r="64" spans="1:16" x14ac:dyDescent="0.2">
      <c r="A64" s="160" t="s">
        <v>27</v>
      </c>
      <c r="B64" s="160">
        <f>'将来負担比率（分子）の構造'!I$43</f>
        <v>559</v>
      </c>
      <c r="C64" s="160"/>
      <c r="D64" s="160"/>
      <c r="E64" s="160">
        <f>'将来負担比率（分子）の構造'!J$43</f>
        <v>511</v>
      </c>
      <c r="F64" s="160"/>
      <c r="G64" s="160"/>
      <c r="H64" s="160">
        <f>'将来負担比率（分子）の構造'!K$43</f>
        <v>469</v>
      </c>
      <c r="I64" s="160"/>
      <c r="J64" s="160"/>
      <c r="K64" s="160">
        <f>'将来負担比率（分子）の構造'!L$43</f>
        <v>436</v>
      </c>
      <c r="L64" s="160"/>
      <c r="M64" s="160"/>
      <c r="N64" s="160">
        <f>'将来負担比率（分子）の構造'!M$43</f>
        <v>407</v>
      </c>
      <c r="O64" s="160"/>
      <c r="P64" s="160"/>
    </row>
    <row r="65" spans="1:16" x14ac:dyDescent="0.2">
      <c r="A65" s="160" t="s">
        <v>26</v>
      </c>
      <c r="B65" s="160">
        <f>'将来負担比率（分子）の構造'!I$42</f>
        <v>23</v>
      </c>
      <c r="C65" s="160"/>
      <c r="D65" s="160"/>
      <c r="E65" s="160">
        <f>'将来負担比率（分子）の構造'!J$42</f>
        <v>18</v>
      </c>
      <c r="F65" s="160"/>
      <c r="G65" s="160"/>
      <c r="H65" s="160">
        <f>'将来負担比率（分子）の構造'!K$42</f>
        <v>14</v>
      </c>
      <c r="I65" s="160"/>
      <c r="J65" s="160"/>
      <c r="K65" s="160">
        <f>'将来負担比率（分子）の構造'!L$42</f>
        <v>9</v>
      </c>
      <c r="L65" s="160"/>
      <c r="M65" s="160"/>
      <c r="N65" s="160">
        <f>'将来負担比率（分子）の構造'!M$42</f>
        <v>5</v>
      </c>
      <c r="O65" s="160"/>
      <c r="P65" s="160"/>
    </row>
    <row r="66" spans="1:16" x14ac:dyDescent="0.2">
      <c r="A66" s="160" t="s">
        <v>25</v>
      </c>
      <c r="B66" s="160">
        <f>'将来負担比率（分子）の構造'!I$41</f>
        <v>3805</v>
      </c>
      <c r="C66" s="160"/>
      <c r="D66" s="160"/>
      <c r="E66" s="160">
        <f>'将来負担比率（分子）の構造'!J$41</f>
        <v>3552</v>
      </c>
      <c r="F66" s="160"/>
      <c r="G66" s="160"/>
      <c r="H66" s="160">
        <f>'将来負担比率（分子）の構造'!K$41</f>
        <v>3365</v>
      </c>
      <c r="I66" s="160"/>
      <c r="J66" s="160"/>
      <c r="K66" s="160">
        <f>'将来負担比率（分子）の構造'!L$41</f>
        <v>3234</v>
      </c>
      <c r="L66" s="160"/>
      <c r="M66" s="160"/>
      <c r="N66" s="160">
        <f>'将来負担比率（分子）の構造'!M$41</f>
        <v>3314</v>
      </c>
      <c r="O66" s="160"/>
      <c r="P66" s="160"/>
    </row>
    <row r="67" spans="1:16" x14ac:dyDescent="0.2">
      <c r="A67" s="160" t="s">
        <v>69</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0</v>
      </c>
      <c r="M67" s="160" t="e">
        <f>NA()</f>
        <v>#N/A</v>
      </c>
      <c r="N67" s="160" t="e">
        <f>NA()</f>
        <v>#N/A</v>
      </c>
      <c r="O67" s="160">
        <f>IF(ISNUMBER('将来負担比率（分子）の構造'!M$53), IF('将来負担比率（分子）の構造'!M$53 &lt; 0, 0, '将来負担比率（分子）の構造'!M$53), NA())</f>
        <v>0</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379</v>
      </c>
      <c r="C72" s="164">
        <f>基金残高に係る経年分析!G55</f>
        <v>381</v>
      </c>
      <c r="D72" s="164">
        <f>基金残高に係る経年分析!H55</f>
        <v>378</v>
      </c>
    </row>
    <row r="73" spans="1:16" x14ac:dyDescent="0.2">
      <c r="A73" s="163" t="s">
        <v>72</v>
      </c>
      <c r="B73" s="164">
        <f>基金残高に係る経年分析!F56</f>
        <v>86</v>
      </c>
      <c r="C73" s="164">
        <f>基金残高に係る経年分析!G56</f>
        <v>86</v>
      </c>
      <c r="D73" s="164">
        <f>基金残高に係る経年分析!H56</f>
        <v>86</v>
      </c>
    </row>
    <row r="74" spans="1:16" x14ac:dyDescent="0.2">
      <c r="A74" s="163" t="s">
        <v>73</v>
      </c>
      <c r="B74" s="164">
        <f>基金残高に係る経年分析!F57</f>
        <v>2210</v>
      </c>
      <c r="C74" s="164">
        <f>基金残高に係る経年分析!G57</f>
        <v>2114</v>
      </c>
      <c r="D74" s="164">
        <f>基金残高に係る経年分析!H57</f>
        <v>2805</v>
      </c>
    </row>
  </sheetData>
  <sheetProtection algorithmName="SHA-512" hashValue="5N/YQw/AQ4Q+zmF/kqBEXm/zyGvjlwaq4FdDbpNoz4BC5X9chIQeRzEMRQEMPrTrza6NrQPiFSTgiA9AOgJq9g==" saltValue="2hOOlwqr3ydbZvByiwzlH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211</v>
      </c>
      <c r="DI1" s="774"/>
      <c r="DJ1" s="774"/>
      <c r="DK1" s="774"/>
      <c r="DL1" s="774"/>
      <c r="DM1" s="774"/>
      <c r="DN1" s="775"/>
      <c r="DO1" s="205"/>
      <c r="DP1" s="773" t="s">
        <v>212</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213</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214</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215</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216</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217</v>
      </c>
      <c r="S4" s="716"/>
      <c r="T4" s="716"/>
      <c r="U4" s="716"/>
      <c r="V4" s="716"/>
      <c r="W4" s="716"/>
      <c r="X4" s="716"/>
      <c r="Y4" s="717"/>
      <c r="Z4" s="715" t="s">
        <v>218</v>
      </c>
      <c r="AA4" s="716"/>
      <c r="AB4" s="716"/>
      <c r="AC4" s="717"/>
      <c r="AD4" s="715" t="s">
        <v>219</v>
      </c>
      <c r="AE4" s="716"/>
      <c r="AF4" s="716"/>
      <c r="AG4" s="716"/>
      <c r="AH4" s="716"/>
      <c r="AI4" s="716"/>
      <c r="AJ4" s="716"/>
      <c r="AK4" s="717"/>
      <c r="AL4" s="715" t="s">
        <v>218</v>
      </c>
      <c r="AM4" s="716"/>
      <c r="AN4" s="716"/>
      <c r="AO4" s="717"/>
      <c r="AP4" s="776" t="s">
        <v>220</v>
      </c>
      <c r="AQ4" s="776"/>
      <c r="AR4" s="776"/>
      <c r="AS4" s="776"/>
      <c r="AT4" s="776"/>
      <c r="AU4" s="776"/>
      <c r="AV4" s="776"/>
      <c r="AW4" s="776"/>
      <c r="AX4" s="776"/>
      <c r="AY4" s="776"/>
      <c r="AZ4" s="776"/>
      <c r="BA4" s="776"/>
      <c r="BB4" s="776"/>
      <c r="BC4" s="776"/>
      <c r="BD4" s="776"/>
      <c r="BE4" s="776"/>
      <c r="BF4" s="776"/>
      <c r="BG4" s="776" t="s">
        <v>221</v>
      </c>
      <c r="BH4" s="776"/>
      <c r="BI4" s="776"/>
      <c r="BJ4" s="776"/>
      <c r="BK4" s="776"/>
      <c r="BL4" s="776"/>
      <c r="BM4" s="776"/>
      <c r="BN4" s="776"/>
      <c r="BO4" s="776" t="s">
        <v>218</v>
      </c>
      <c r="BP4" s="776"/>
      <c r="BQ4" s="776"/>
      <c r="BR4" s="776"/>
      <c r="BS4" s="776" t="s">
        <v>222</v>
      </c>
      <c r="BT4" s="776"/>
      <c r="BU4" s="776"/>
      <c r="BV4" s="776"/>
      <c r="BW4" s="776"/>
      <c r="BX4" s="776"/>
      <c r="BY4" s="776"/>
      <c r="BZ4" s="776"/>
      <c r="CA4" s="776"/>
      <c r="CB4" s="776"/>
      <c r="CD4" s="758" t="s">
        <v>223</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224</v>
      </c>
      <c r="C5" s="741"/>
      <c r="D5" s="741"/>
      <c r="E5" s="741"/>
      <c r="F5" s="741"/>
      <c r="G5" s="741"/>
      <c r="H5" s="741"/>
      <c r="I5" s="741"/>
      <c r="J5" s="741"/>
      <c r="K5" s="741"/>
      <c r="L5" s="741"/>
      <c r="M5" s="741"/>
      <c r="N5" s="741"/>
      <c r="O5" s="741"/>
      <c r="P5" s="741"/>
      <c r="Q5" s="742"/>
      <c r="R5" s="706">
        <v>188978</v>
      </c>
      <c r="S5" s="707"/>
      <c r="T5" s="707"/>
      <c r="U5" s="707"/>
      <c r="V5" s="707"/>
      <c r="W5" s="707"/>
      <c r="X5" s="707"/>
      <c r="Y5" s="753"/>
      <c r="Z5" s="771">
        <v>4.5</v>
      </c>
      <c r="AA5" s="771"/>
      <c r="AB5" s="771"/>
      <c r="AC5" s="771"/>
      <c r="AD5" s="772">
        <v>188978</v>
      </c>
      <c r="AE5" s="772"/>
      <c r="AF5" s="772"/>
      <c r="AG5" s="772"/>
      <c r="AH5" s="772"/>
      <c r="AI5" s="772"/>
      <c r="AJ5" s="772"/>
      <c r="AK5" s="772"/>
      <c r="AL5" s="754">
        <v>10.6</v>
      </c>
      <c r="AM5" s="723"/>
      <c r="AN5" s="723"/>
      <c r="AO5" s="755"/>
      <c r="AP5" s="740" t="s">
        <v>225</v>
      </c>
      <c r="AQ5" s="741"/>
      <c r="AR5" s="741"/>
      <c r="AS5" s="741"/>
      <c r="AT5" s="741"/>
      <c r="AU5" s="741"/>
      <c r="AV5" s="741"/>
      <c r="AW5" s="741"/>
      <c r="AX5" s="741"/>
      <c r="AY5" s="741"/>
      <c r="AZ5" s="741"/>
      <c r="BA5" s="741"/>
      <c r="BB5" s="741"/>
      <c r="BC5" s="741"/>
      <c r="BD5" s="741"/>
      <c r="BE5" s="741"/>
      <c r="BF5" s="742"/>
      <c r="BG5" s="641">
        <v>188978</v>
      </c>
      <c r="BH5" s="644"/>
      <c r="BI5" s="644"/>
      <c r="BJ5" s="644"/>
      <c r="BK5" s="644"/>
      <c r="BL5" s="644"/>
      <c r="BM5" s="644"/>
      <c r="BN5" s="645"/>
      <c r="BO5" s="703">
        <v>100</v>
      </c>
      <c r="BP5" s="703"/>
      <c r="BQ5" s="703"/>
      <c r="BR5" s="703"/>
      <c r="BS5" s="704">
        <v>1647</v>
      </c>
      <c r="BT5" s="704"/>
      <c r="BU5" s="704"/>
      <c r="BV5" s="704"/>
      <c r="BW5" s="704"/>
      <c r="BX5" s="704"/>
      <c r="BY5" s="704"/>
      <c r="BZ5" s="704"/>
      <c r="CA5" s="704"/>
      <c r="CB5" s="745"/>
      <c r="CD5" s="758" t="s">
        <v>220</v>
      </c>
      <c r="CE5" s="759"/>
      <c r="CF5" s="759"/>
      <c r="CG5" s="759"/>
      <c r="CH5" s="759"/>
      <c r="CI5" s="759"/>
      <c r="CJ5" s="759"/>
      <c r="CK5" s="759"/>
      <c r="CL5" s="759"/>
      <c r="CM5" s="759"/>
      <c r="CN5" s="759"/>
      <c r="CO5" s="759"/>
      <c r="CP5" s="759"/>
      <c r="CQ5" s="760"/>
      <c r="CR5" s="758" t="s">
        <v>226</v>
      </c>
      <c r="CS5" s="759"/>
      <c r="CT5" s="759"/>
      <c r="CU5" s="759"/>
      <c r="CV5" s="759"/>
      <c r="CW5" s="759"/>
      <c r="CX5" s="759"/>
      <c r="CY5" s="760"/>
      <c r="CZ5" s="758" t="s">
        <v>218</v>
      </c>
      <c r="DA5" s="759"/>
      <c r="DB5" s="759"/>
      <c r="DC5" s="760"/>
      <c r="DD5" s="758" t="s">
        <v>227</v>
      </c>
      <c r="DE5" s="759"/>
      <c r="DF5" s="759"/>
      <c r="DG5" s="759"/>
      <c r="DH5" s="759"/>
      <c r="DI5" s="759"/>
      <c r="DJ5" s="759"/>
      <c r="DK5" s="759"/>
      <c r="DL5" s="759"/>
      <c r="DM5" s="759"/>
      <c r="DN5" s="759"/>
      <c r="DO5" s="759"/>
      <c r="DP5" s="760"/>
      <c r="DQ5" s="758" t="s">
        <v>228</v>
      </c>
      <c r="DR5" s="759"/>
      <c r="DS5" s="759"/>
      <c r="DT5" s="759"/>
      <c r="DU5" s="759"/>
      <c r="DV5" s="759"/>
      <c r="DW5" s="759"/>
      <c r="DX5" s="759"/>
      <c r="DY5" s="759"/>
      <c r="DZ5" s="759"/>
      <c r="EA5" s="759"/>
      <c r="EB5" s="759"/>
      <c r="EC5" s="760"/>
    </row>
    <row r="6" spans="2:143" ht="11.25" customHeight="1" x14ac:dyDescent="0.2">
      <c r="B6" s="638" t="s">
        <v>229</v>
      </c>
      <c r="C6" s="639"/>
      <c r="D6" s="639"/>
      <c r="E6" s="639"/>
      <c r="F6" s="639"/>
      <c r="G6" s="639"/>
      <c r="H6" s="639"/>
      <c r="I6" s="639"/>
      <c r="J6" s="639"/>
      <c r="K6" s="639"/>
      <c r="L6" s="639"/>
      <c r="M6" s="639"/>
      <c r="N6" s="639"/>
      <c r="O6" s="639"/>
      <c r="P6" s="639"/>
      <c r="Q6" s="640"/>
      <c r="R6" s="641">
        <v>16653</v>
      </c>
      <c r="S6" s="644"/>
      <c r="T6" s="644"/>
      <c r="U6" s="644"/>
      <c r="V6" s="644"/>
      <c r="W6" s="644"/>
      <c r="X6" s="644"/>
      <c r="Y6" s="645"/>
      <c r="Z6" s="703">
        <v>0.4</v>
      </c>
      <c r="AA6" s="703"/>
      <c r="AB6" s="703"/>
      <c r="AC6" s="703"/>
      <c r="AD6" s="704">
        <v>16653</v>
      </c>
      <c r="AE6" s="704"/>
      <c r="AF6" s="704"/>
      <c r="AG6" s="704"/>
      <c r="AH6" s="704"/>
      <c r="AI6" s="704"/>
      <c r="AJ6" s="704"/>
      <c r="AK6" s="704"/>
      <c r="AL6" s="646">
        <v>0.9</v>
      </c>
      <c r="AM6" s="647"/>
      <c r="AN6" s="647"/>
      <c r="AO6" s="705"/>
      <c r="AP6" s="638" t="s">
        <v>230</v>
      </c>
      <c r="AQ6" s="639"/>
      <c r="AR6" s="639"/>
      <c r="AS6" s="639"/>
      <c r="AT6" s="639"/>
      <c r="AU6" s="639"/>
      <c r="AV6" s="639"/>
      <c r="AW6" s="639"/>
      <c r="AX6" s="639"/>
      <c r="AY6" s="639"/>
      <c r="AZ6" s="639"/>
      <c r="BA6" s="639"/>
      <c r="BB6" s="639"/>
      <c r="BC6" s="639"/>
      <c r="BD6" s="639"/>
      <c r="BE6" s="639"/>
      <c r="BF6" s="640"/>
      <c r="BG6" s="641">
        <v>188978</v>
      </c>
      <c r="BH6" s="644"/>
      <c r="BI6" s="644"/>
      <c r="BJ6" s="644"/>
      <c r="BK6" s="644"/>
      <c r="BL6" s="644"/>
      <c r="BM6" s="644"/>
      <c r="BN6" s="645"/>
      <c r="BO6" s="703">
        <v>100</v>
      </c>
      <c r="BP6" s="703"/>
      <c r="BQ6" s="703"/>
      <c r="BR6" s="703"/>
      <c r="BS6" s="704">
        <v>1647</v>
      </c>
      <c r="BT6" s="704"/>
      <c r="BU6" s="704"/>
      <c r="BV6" s="704"/>
      <c r="BW6" s="704"/>
      <c r="BX6" s="704"/>
      <c r="BY6" s="704"/>
      <c r="BZ6" s="704"/>
      <c r="CA6" s="704"/>
      <c r="CB6" s="745"/>
      <c r="CD6" s="712" t="s">
        <v>231</v>
      </c>
      <c r="CE6" s="713"/>
      <c r="CF6" s="713"/>
      <c r="CG6" s="713"/>
      <c r="CH6" s="713"/>
      <c r="CI6" s="713"/>
      <c r="CJ6" s="713"/>
      <c r="CK6" s="713"/>
      <c r="CL6" s="713"/>
      <c r="CM6" s="713"/>
      <c r="CN6" s="713"/>
      <c r="CO6" s="713"/>
      <c r="CP6" s="713"/>
      <c r="CQ6" s="714"/>
      <c r="CR6" s="641">
        <v>47979</v>
      </c>
      <c r="CS6" s="644"/>
      <c r="CT6" s="644"/>
      <c r="CU6" s="644"/>
      <c r="CV6" s="644"/>
      <c r="CW6" s="644"/>
      <c r="CX6" s="644"/>
      <c r="CY6" s="645"/>
      <c r="CZ6" s="754">
        <v>1.2</v>
      </c>
      <c r="DA6" s="723"/>
      <c r="DB6" s="723"/>
      <c r="DC6" s="757"/>
      <c r="DD6" s="649" t="s">
        <v>124</v>
      </c>
      <c r="DE6" s="644"/>
      <c r="DF6" s="644"/>
      <c r="DG6" s="644"/>
      <c r="DH6" s="644"/>
      <c r="DI6" s="644"/>
      <c r="DJ6" s="644"/>
      <c r="DK6" s="644"/>
      <c r="DL6" s="644"/>
      <c r="DM6" s="644"/>
      <c r="DN6" s="644"/>
      <c r="DO6" s="644"/>
      <c r="DP6" s="645"/>
      <c r="DQ6" s="649">
        <v>47979</v>
      </c>
      <c r="DR6" s="644"/>
      <c r="DS6" s="644"/>
      <c r="DT6" s="644"/>
      <c r="DU6" s="644"/>
      <c r="DV6" s="644"/>
      <c r="DW6" s="644"/>
      <c r="DX6" s="644"/>
      <c r="DY6" s="644"/>
      <c r="DZ6" s="644"/>
      <c r="EA6" s="644"/>
      <c r="EB6" s="644"/>
      <c r="EC6" s="684"/>
    </row>
    <row r="7" spans="2:143" ht="11.25" customHeight="1" x14ac:dyDescent="0.2">
      <c r="B7" s="638" t="s">
        <v>232</v>
      </c>
      <c r="C7" s="639"/>
      <c r="D7" s="639"/>
      <c r="E7" s="639"/>
      <c r="F7" s="639"/>
      <c r="G7" s="639"/>
      <c r="H7" s="639"/>
      <c r="I7" s="639"/>
      <c r="J7" s="639"/>
      <c r="K7" s="639"/>
      <c r="L7" s="639"/>
      <c r="M7" s="639"/>
      <c r="N7" s="639"/>
      <c r="O7" s="639"/>
      <c r="P7" s="639"/>
      <c r="Q7" s="640"/>
      <c r="R7" s="641">
        <v>648</v>
      </c>
      <c r="S7" s="644"/>
      <c r="T7" s="644"/>
      <c r="U7" s="644"/>
      <c r="V7" s="644"/>
      <c r="W7" s="644"/>
      <c r="X7" s="644"/>
      <c r="Y7" s="645"/>
      <c r="Z7" s="703">
        <v>0</v>
      </c>
      <c r="AA7" s="703"/>
      <c r="AB7" s="703"/>
      <c r="AC7" s="703"/>
      <c r="AD7" s="704">
        <v>648</v>
      </c>
      <c r="AE7" s="704"/>
      <c r="AF7" s="704"/>
      <c r="AG7" s="704"/>
      <c r="AH7" s="704"/>
      <c r="AI7" s="704"/>
      <c r="AJ7" s="704"/>
      <c r="AK7" s="704"/>
      <c r="AL7" s="646">
        <v>0</v>
      </c>
      <c r="AM7" s="647"/>
      <c r="AN7" s="647"/>
      <c r="AO7" s="705"/>
      <c r="AP7" s="638" t="s">
        <v>233</v>
      </c>
      <c r="AQ7" s="639"/>
      <c r="AR7" s="639"/>
      <c r="AS7" s="639"/>
      <c r="AT7" s="639"/>
      <c r="AU7" s="639"/>
      <c r="AV7" s="639"/>
      <c r="AW7" s="639"/>
      <c r="AX7" s="639"/>
      <c r="AY7" s="639"/>
      <c r="AZ7" s="639"/>
      <c r="BA7" s="639"/>
      <c r="BB7" s="639"/>
      <c r="BC7" s="639"/>
      <c r="BD7" s="639"/>
      <c r="BE7" s="639"/>
      <c r="BF7" s="640"/>
      <c r="BG7" s="641">
        <v>98859</v>
      </c>
      <c r="BH7" s="644"/>
      <c r="BI7" s="644"/>
      <c r="BJ7" s="644"/>
      <c r="BK7" s="644"/>
      <c r="BL7" s="644"/>
      <c r="BM7" s="644"/>
      <c r="BN7" s="645"/>
      <c r="BO7" s="703">
        <v>52.3</v>
      </c>
      <c r="BP7" s="703"/>
      <c r="BQ7" s="703"/>
      <c r="BR7" s="703"/>
      <c r="BS7" s="704">
        <v>1647</v>
      </c>
      <c r="BT7" s="704"/>
      <c r="BU7" s="704"/>
      <c r="BV7" s="704"/>
      <c r="BW7" s="704"/>
      <c r="BX7" s="704"/>
      <c r="BY7" s="704"/>
      <c r="BZ7" s="704"/>
      <c r="CA7" s="704"/>
      <c r="CB7" s="745"/>
      <c r="CD7" s="685" t="s">
        <v>234</v>
      </c>
      <c r="CE7" s="682"/>
      <c r="CF7" s="682"/>
      <c r="CG7" s="682"/>
      <c r="CH7" s="682"/>
      <c r="CI7" s="682"/>
      <c r="CJ7" s="682"/>
      <c r="CK7" s="682"/>
      <c r="CL7" s="682"/>
      <c r="CM7" s="682"/>
      <c r="CN7" s="682"/>
      <c r="CO7" s="682"/>
      <c r="CP7" s="682"/>
      <c r="CQ7" s="683"/>
      <c r="CR7" s="641">
        <v>1303718</v>
      </c>
      <c r="CS7" s="644"/>
      <c r="CT7" s="644"/>
      <c r="CU7" s="644"/>
      <c r="CV7" s="644"/>
      <c r="CW7" s="644"/>
      <c r="CX7" s="644"/>
      <c r="CY7" s="645"/>
      <c r="CZ7" s="703">
        <v>31.6</v>
      </c>
      <c r="DA7" s="703"/>
      <c r="DB7" s="703"/>
      <c r="DC7" s="703"/>
      <c r="DD7" s="649">
        <v>13746</v>
      </c>
      <c r="DE7" s="644"/>
      <c r="DF7" s="644"/>
      <c r="DG7" s="644"/>
      <c r="DH7" s="644"/>
      <c r="DI7" s="644"/>
      <c r="DJ7" s="644"/>
      <c r="DK7" s="644"/>
      <c r="DL7" s="644"/>
      <c r="DM7" s="644"/>
      <c r="DN7" s="644"/>
      <c r="DO7" s="644"/>
      <c r="DP7" s="645"/>
      <c r="DQ7" s="649">
        <v>1260316</v>
      </c>
      <c r="DR7" s="644"/>
      <c r="DS7" s="644"/>
      <c r="DT7" s="644"/>
      <c r="DU7" s="644"/>
      <c r="DV7" s="644"/>
      <c r="DW7" s="644"/>
      <c r="DX7" s="644"/>
      <c r="DY7" s="644"/>
      <c r="DZ7" s="644"/>
      <c r="EA7" s="644"/>
      <c r="EB7" s="644"/>
      <c r="EC7" s="684"/>
    </row>
    <row r="8" spans="2:143" ht="11.25" customHeight="1" x14ac:dyDescent="0.2">
      <c r="B8" s="638" t="s">
        <v>235</v>
      </c>
      <c r="C8" s="639"/>
      <c r="D8" s="639"/>
      <c r="E8" s="639"/>
      <c r="F8" s="639"/>
      <c r="G8" s="639"/>
      <c r="H8" s="639"/>
      <c r="I8" s="639"/>
      <c r="J8" s="639"/>
      <c r="K8" s="639"/>
      <c r="L8" s="639"/>
      <c r="M8" s="639"/>
      <c r="N8" s="639"/>
      <c r="O8" s="639"/>
      <c r="P8" s="639"/>
      <c r="Q8" s="640"/>
      <c r="R8" s="641">
        <v>1183</v>
      </c>
      <c r="S8" s="644"/>
      <c r="T8" s="644"/>
      <c r="U8" s="644"/>
      <c r="V8" s="644"/>
      <c r="W8" s="644"/>
      <c r="X8" s="644"/>
      <c r="Y8" s="645"/>
      <c r="Z8" s="703">
        <v>0</v>
      </c>
      <c r="AA8" s="703"/>
      <c r="AB8" s="703"/>
      <c r="AC8" s="703"/>
      <c r="AD8" s="704">
        <v>1183</v>
      </c>
      <c r="AE8" s="704"/>
      <c r="AF8" s="704"/>
      <c r="AG8" s="704"/>
      <c r="AH8" s="704"/>
      <c r="AI8" s="704"/>
      <c r="AJ8" s="704"/>
      <c r="AK8" s="704"/>
      <c r="AL8" s="646">
        <v>0.1</v>
      </c>
      <c r="AM8" s="647"/>
      <c r="AN8" s="647"/>
      <c r="AO8" s="705"/>
      <c r="AP8" s="638" t="s">
        <v>236</v>
      </c>
      <c r="AQ8" s="639"/>
      <c r="AR8" s="639"/>
      <c r="AS8" s="639"/>
      <c r="AT8" s="639"/>
      <c r="AU8" s="639"/>
      <c r="AV8" s="639"/>
      <c r="AW8" s="639"/>
      <c r="AX8" s="639"/>
      <c r="AY8" s="639"/>
      <c r="AZ8" s="639"/>
      <c r="BA8" s="639"/>
      <c r="BB8" s="639"/>
      <c r="BC8" s="639"/>
      <c r="BD8" s="639"/>
      <c r="BE8" s="639"/>
      <c r="BF8" s="640"/>
      <c r="BG8" s="641">
        <v>3758</v>
      </c>
      <c r="BH8" s="644"/>
      <c r="BI8" s="644"/>
      <c r="BJ8" s="644"/>
      <c r="BK8" s="644"/>
      <c r="BL8" s="644"/>
      <c r="BM8" s="644"/>
      <c r="BN8" s="645"/>
      <c r="BO8" s="703">
        <v>2</v>
      </c>
      <c r="BP8" s="703"/>
      <c r="BQ8" s="703"/>
      <c r="BR8" s="703"/>
      <c r="BS8" s="649" t="s">
        <v>237</v>
      </c>
      <c r="BT8" s="644"/>
      <c r="BU8" s="644"/>
      <c r="BV8" s="644"/>
      <c r="BW8" s="644"/>
      <c r="BX8" s="644"/>
      <c r="BY8" s="644"/>
      <c r="BZ8" s="644"/>
      <c r="CA8" s="644"/>
      <c r="CB8" s="684"/>
      <c r="CD8" s="685" t="s">
        <v>238</v>
      </c>
      <c r="CE8" s="682"/>
      <c r="CF8" s="682"/>
      <c r="CG8" s="682"/>
      <c r="CH8" s="682"/>
      <c r="CI8" s="682"/>
      <c r="CJ8" s="682"/>
      <c r="CK8" s="682"/>
      <c r="CL8" s="682"/>
      <c r="CM8" s="682"/>
      <c r="CN8" s="682"/>
      <c r="CO8" s="682"/>
      <c r="CP8" s="682"/>
      <c r="CQ8" s="683"/>
      <c r="CR8" s="641">
        <v>739485</v>
      </c>
      <c r="CS8" s="644"/>
      <c r="CT8" s="644"/>
      <c r="CU8" s="644"/>
      <c r="CV8" s="644"/>
      <c r="CW8" s="644"/>
      <c r="CX8" s="644"/>
      <c r="CY8" s="645"/>
      <c r="CZ8" s="703">
        <v>17.899999999999999</v>
      </c>
      <c r="DA8" s="703"/>
      <c r="DB8" s="703"/>
      <c r="DC8" s="703"/>
      <c r="DD8" s="649">
        <v>15082</v>
      </c>
      <c r="DE8" s="644"/>
      <c r="DF8" s="644"/>
      <c r="DG8" s="644"/>
      <c r="DH8" s="644"/>
      <c r="DI8" s="644"/>
      <c r="DJ8" s="644"/>
      <c r="DK8" s="644"/>
      <c r="DL8" s="644"/>
      <c r="DM8" s="644"/>
      <c r="DN8" s="644"/>
      <c r="DO8" s="644"/>
      <c r="DP8" s="645"/>
      <c r="DQ8" s="649">
        <v>486213</v>
      </c>
      <c r="DR8" s="644"/>
      <c r="DS8" s="644"/>
      <c r="DT8" s="644"/>
      <c r="DU8" s="644"/>
      <c r="DV8" s="644"/>
      <c r="DW8" s="644"/>
      <c r="DX8" s="644"/>
      <c r="DY8" s="644"/>
      <c r="DZ8" s="644"/>
      <c r="EA8" s="644"/>
      <c r="EB8" s="644"/>
      <c r="EC8" s="684"/>
    </row>
    <row r="9" spans="2:143" ht="11.25" customHeight="1" x14ac:dyDescent="0.2">
      <c r="B9" s="638" t="s">
        <v>239</v>
      </c>
      <c r="C9" s="639"/>
      <c r="D9" s="639"/>
      <c r="E9" s="639"/>
      <c r="F9" s="639"/>
      <c r="G9" s="639"/>
      <c r="H9" s="639"/>
      <c r="I9" s="639"/>
      <c r="J9" s="639"/>
      <c r="K9" s="639"/>
      <c r="L9" s="639"/>
      <c r="M9" s="639"/>
      <c r="N9" s="639"/>
      <c r="O9" s="639"/>
      <c r="P9" s="639"/>
      <c r="Q9" s="640"/>
      <c r="R9" s="641">
        <v>1243</v>
      </c>
      <c r="S9" s="644"/>
      <c r="T9" s="644"/>
      <c r="U9" s="644"/>
      <c r="V9" s="644"/>
      <c r="W9" s="644"/>
      <c r="X9" s="644"/>
      <c r="Y9" s="645"/>
      <c r="Z9" s="703">
        <v>0</v>
      </c>
      <c r="AA9" s="703"/>
      <c r="AB9" s="703"/>
      <c r="AC9" s="703"/>
      <c r="AD9" s="704">
        <v>1243</v>
      </c>
      <c r="AE9" s="704"/>
      <c r="AF9" s="704"/>
      <c r="AG9" s="704"/>
      <c r="AH9" s="704"/>
      <c r="AI9" s="704"/>
      <c r="AJ9" s="704"/>
      <c r="AK9" s="704"/>
      <c r="AL9" s="646">
        <v>0.1</v>
      </c>
      <c r="AM9" s="647"/>
      <c r="AN9" s="647"/>
      <c r="AO9" s="705"/>
      <c r="AP9" s="638" t="s">
        <v>240</v>
      </c>
      <c r="AQ9" s="639"/>
      <c r="AR9" s="639"/>
      <c r="AS9" s="639"/>
      <c r="AT9" s="639"/>
      <c r="AU9" s="639"/>
      <c r="AV9" s="639"/>
      <c r="AW9" s="639"/>
      <c r="AX9" s="639"/>
      <c r="AY9" s="639"/>
      <c r="AZ9" s="639"/>
      <c r="BA9" s="639"/>
      <c r="BB9" s="639"/>
      <c r="BC9" s="639"/>
      <c r="BD9" s="639"/>
      <c r="BE9" s="639"/>
      <c r="BF9" s="640"/>
      <c r="BG9" s="641">
        <v>78704</v>
      </c>
      <c r="BH9" s="644"/>
      <c r="BI9" s="644"/>
      <c r="BJ9" s="644"/>
      <c r="BK9" s="644"/>
      <c r="BL9" s="644"/>
      <c r="BM9" s="644"/>
      <c r="BN9" s="645"/>
      <c r="BO9" s="703">
        <v>41.6</v>
      </c>
      <c r="BP9" s="703"/>
      <c r="BQ9" s="703"/>
      <c r="BR9" s="703"/>
      <c r="BS9" s="649" t="s">
        <v>124</v>
      </c>
      <c r="BT9" s="644"/>
      <c r="BU9" s="644"/>
      <c r="BV9" s="644"/>
      <c r="BW9" s="644"/>
      <c r="BX9" s="644"/>
      <c r="BY9" s="644"/>
      <c r="BZ9" s="644"/>
      <c r="CA9" s="644"/>
      <c r="CB9" s="684"/>
      <c r="CD9" s="685" t="s">
        <v>241</v>
      </c>
      <c r="CE9" s="682"/>
      <c r="CF9" s="682"/>
      <c r="CG9" s="682"/>
      <c r="CH9" s="682"/>
      <c r="CI9" s="682"/>
      <c r="CJ9" s="682"/>
      <c r="CK9" s="682"/>
      <c r="CL9" s="682"/>
      <c r="CM9" s="682"/>
      <c r="CN9" s="682"/>
      <c r="CO9" s="682"/>
      <c r="CP9" s="682"/>
      <c r="CQ9" s="683"/>
      <c r="CR9" s="641">
        <v>336712</v>
      </c>
      <c r="CS9" s="644"/>
      <c r="CT9" s="644"/>
      <c r="CU9" s="644"/>
      <c r="CV9" s="644"/>
      <c r="CW9" s="644"/>
      <c r="CX9" s="644"/>
      <c r="CY9" s="645"/>
      <c r="CZ9" s="703">
        <v>8.1999999999999993</v>
      </c>
      <c r="DA9" s="703"/>
      <c r="DB9" s="703"/>
      <c r="DC9" s="703"/>
      <c r="DD9" s="649">
        <v>4951</v>
      </c>
      <c r="DE9" s="644"/>
      <c r="DF9" s="644"/>
      <c r="DG9" s="644"/>
      <c r="DH9" s="644"/>
      <c r="DI9" s="644"/>
      <c r="DJ9" s="644"/>
      <c r="DK9" s="644"/>
      <c r="DL9" s="644"/>
      <c r="DM9" s="644"/>
      <c r="DN9" s="644"/>
      <c r="DO9" s="644"/>
      <c r="DP9" s="645"/>
      <c r="DQ9" s="649">
        <v>243254</v>
      </c>
      <c r="DR9" s="644"/>
      <c r="DS9" s="644"/>
      <c r="DT9" s="644"/>
      <c r="DU9" s="644"/>
      <c r="DV9" s="644"/>
      <c r="DW9" s="644"/>
      <c r="DX9" s="644"/>
      <c r="DY9" s="644"/>
      <c r="DZ9" s="644"/>
      <c r="EA9" s="644"/>
      <c r="EB9" s="644"/>
      <c r="EC9" s="684"/>
    </row>
    <row r="10" spans="2:143" ht="11.25" customHeight="1" x14ac:dyDescent="0.2">
      <c r="B10" s="638" t="s">
        <v>242</v>
      </c>
      <c r="C10" s="639"/>
      <c r="D10" s="639"/>
      <c r="E10" s="639"/>
      <c r="F10" s="639"/>
      <c r="G10" s="639"/>
      <c r="H10" s="639"/>
      <c r="I10" s="639"/>
      <c r="J10" s="639"/>
      <c r="K10" s="639"/>
      <c r="L10" s="639"/>
      <c r="M10" s="639"/>
      <c r="N10" s="639"/>
      <c r="O10" s="639"/>
      <c r="P10" s="639"/>
      <c r="Q10" s="640"/>
      <c r="R10" s="641" t="s">
        <v>124</v>
      </c>
      <c r="S10" s="644"/>
      <c r="T10" s="644"/>
      <c r="U10" s="644"/>
      <c r="V10" s="644"/>
      <c r="W10" s="644"/>
      <c r="X10" s="644"/>
      <c r="Y10" s="645"/>
      <c r="Z10" s="703" t="s">
        <v>237</v>
      </c>
      <c r="AA10" s="703"/>
      <c r="AB10" s="703"/>
      <c r="AC10" s="703"/>
      <c r="AD10" s="704" t="s">
        <v>133</v>
      </c>
      <c r="AE10" s="704"/>
      <c r="AF10" s="704"/>
      <c r="AG10" s="704"/>
      <c r="AH10" s="704"/>
      <c r="AI10" s="704"/>
      <c r="AJ10" s="704"/>
      <c r="AK10" s="704"/>
      <c r="AL10" s="646" t="s">
        <v>237</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8031</v>
      </c>
      <c r="BH10" s="644"/>
      <c r="BI10" s="644"/>
      <c r="BJ10" s="644"/>
      <c r="BK10" s="644"/>
      <c r="BL10" s="644"/>
      <c r="BM10" s="644"/>
      <c r="BN10" s="645"/>
      <c r="BO10" s="703">
        <v>4.2</v>
      </c>
      <c r="BP10" s="703"/>
      <c r="BQ10" s="703"/>
      <c r="BR10" s="703"/>
      <c r="BS10" s="649" t="s">
        <v>133</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v>24</v>
      </c>
      <c r="CS10" s="644"/>
      <c r="CT10" s="644"/>
      <c r="CU10" s="644"/>
      <c r="CV10" s="644"/>
      <c r="CW10" s="644"/>
      <c r="CX10" s="644"/>
      <c r="CY10" s="645"/>
      <c r="CZ10" s="703">
        <v>0</v>
      </c>
      <c r="DA10" s="703"/>
      <c r="DB10" s="703"/>
      <c r="DC10" s="703"/>
      <c r="DD10" s="649" t="s">
        <v>133</v>
      </c>
      <c r="DE10" s="644"/>
      <c r="DF10" s="644"/>
      <c r="DG10" s="644"/>
      <c r="DH10" s="644"/>
      <c r="DI10" s="644"/>
      <c r="DJ10" s="644"/>
      <c r="DK10" s="644"/>
      <c r="DL10" s="644"/>
      <c r="DM10" s="644"/>
      <c r="DN10" s="644"/>
      <c r="DO10" s="644"/>
      <c r="DP10" s="645"/>
      <c r="DQ10" s="649">
        <v>24</v>
      </c>
      <c r="DR10" s="644"/>
      <c r="DS10" s="644"/>
      <c r="DT10" s="644"/>
      <c r="DU10" s="644"/>
      <c r="DV10" s="644"/>
      <c r="DW10" s="644"/>
      <c r="DX10" s="644"/>
      <c r="DY10" s="644"/>
      <c r="DZ10" s="644"/>
      <c r="EA10" s="644"/>
      <c r="EB10" s="644"/>
      <c r="EC10" s="684"/>
    </row>
    <row r="11" spans="2:143" ht="11.25" customHeight="1" x14ac:dyDescent="0.2">
      <c r="B11" s="638" t="s">
        <v>245</v>
      </c>
      <c r="C11" s="639"/>
      <c r="D11" s="639"/>
      <c r="E11" s="639"/>
      <c r="F11" s="639"/>
      <c r="G11" s="639"/>
      <c r="H11" s="639"/>
      <c r="I11" s="639"/>
      <c r="J11" s="639"/>
      <c r="K11" s="639"/>
      <c r="L11" s="639"/>
      <c r="M11" s="639"/>
      <c r="N11" s="639"/>
      <c r="O11" s="639"/>
      <c r="P11" s="639"/>
      <c r="Q11" s="640"/>
      <c r="R11" s="641" t="s">
        <v>124</v>
      </c>
      <c r="S11" s="644"/>
      <c r="T11" s="644"/>
      <c r="U11" s="644"/>
      <c r="V11" s="644"/>
      <c r="W11" s="644"/>
      <c r="X11" s="644"/>
      <c r="Y11" s="645"/>
      <c r="Z11" s="703" t="s">
        <v>124</v>
      </c>
      <c r="AA11" s="703"/>
      <c r="AB11" s="703"/>
      <c r="AC11" s="703"/>
      <c r="AD11" s="704" t="s">
        <v>237</v>
      </c>
      <c r="AE11" s="704"/>
      <c r="AF11" s="704"/>
      <c r="AG11" s="704"/>
      <c r="AH11" s="704"/>
      <c r="AI11" s="704"/>
      <c r="AJ11" s="704"/>
      <c r="AK11" s="704"/>
      <c r="AL11" s="646" t="s">
        <v>124</v>
      </c>
      <c r="AM11" s="647"/>
      <c r="AN11" s="647"/>
      <c r="AO11" s="705"/>
      <c r="AP11" s="638" t="s">
        <v>246</v>
      </c>
      <c r="AQ11" s="639"/>
      <c r="AR11" s="639"/>
      <c r="AS11" s="639"/>
      <c r="AT11" s="639"/>
      <c r="AU11" s="639"/>
      <c r="AV11" s="639"/>
      <c r="AW11" s="639"/>
      <c r="AX11" s="639"/>
      <c r="AY11" s="639"/>
      <c r="AZ11" s="639"/>
      <c r="BA11" s="639"/>
      <c r="BB11" s="639"/>
      <c r="BC11" s="639"/>
      <c r="BD11" s="639"/>
      <c r="BE11" s="639"/>
      <c r="BF11" s="640"/>
      <c r="BG11" s="641">
        <v>8366</v>
      </c>
      <c r="BH11" s="644"/>
      <c r="BI11" s="644"/>
      <c r="BJ11" s="644"/>
      <c r="BK11" s="644"/>
      <c r="BL11" s="644"/>
      <c r="BM11" s="644"/>
      <c r="BN11" s="645"/>
      <c r="BO11" s="703">
        <v>4.4000000000000004</v>
      </c>
      <c r="BP11" s="703"/>
      <c r="BQ11" s="703"/>
      <c r="BR11" s="703"/>
      <c r="BS11" s="649">
        <v>1647</v>
      </c>
      <c r="BT11" s="644"/>
      <c r="BU11" s="644"/>
      <c r="BV11" s="644"/>
      <c r="BW11" s="644"/>
      <c r="BX11" s="644"/>
      <c r="BY11" s="644"/>
      <c r="BZ11" s="644"/>
      <c r="CA11" s="644"/>
      <c r="CB11" s="684"/>
      <c r="CD11" s="685" t="s">
        <v>247</v>
      </c>
      <c r="CE11" s="682"/>
      <c r="CF11" s="682"/>
      <c r="CG11" s="682"/>
      <c r="CH11" s="682"/>
      <c r="CI11" s="682"/>
      <c r="CJ11" s="682"/>
      <c r="CK11" s="682"/>
      <c r="CL11" s="682"/>
      <c r="CM11" s="682"/>
      <c r="CN11" s="682"/>
      <c r="CO11" s="682"/>
      <c r="CP11" s="682"/>
      <c r="CQ11" s="683"/>
      <c r="CR11" s="641">
        <v>309736</v>
      </c>
      <c r="CS11" s="644"/>
      <c r="CT11" s="644"/>
      <c r="CU11" s="644"/>
      <c r="CV11" s="644"/>
      <c r="CW11" s="644"/>
      <c r="CX11" s="644"/>
      <c r="CY11" s="645"/>
      <c r="CZ11" s="703">
        <v>7.5</v>
      </c>
      <c r="DA11" s="703"/>
      <c r="DB11" s="703"/>
      <c r="DC11" s="703"/>
      <c r="DD11" s="649">
        <v>237882</v>
      </c>
      <c r="DE11" s="644"/>
      <c r="DF11" s="644"/>
      <c r="DG11" s="644"/>
      <c r="DH11" s="644"/>
      <c r="DI11" s="644"/>
      <c r="DJ11" s="644"/>
      <c r="DK11" s="644"/>
      <c r="DL11" s="644"/>
      <c r="DM11" s="644"/>
      <c r="DN11" s="644"/>
      <c r="DO11" s="644"/>
      <c r="DP11" s="645"/>
      <c r="DQ11" s="649">
        <v>104095</v>
      </c>
      <c r="DR11" s="644"/>
      <c r="DS11" s="644"/>
      <c r="DT11" s="644"/>
      <c r="DU11" s="644"/>
      <c r="DV11" s="644"/>
      <c r="DW11" s="644"/>
      <c r="DX11" s="644"/>
      <c r="DY11" s="644"/>
      <c r="DZ11" s="644"/>
      <c r="EA11" s="644"/>
      <c r="EB11" s="644"/>
      <c r="EC11" s="684"/>
    </row>
    <row r="12" spans="2:143" ht="11.25" customHeight="1" x14ac:dyDescent="0.2">
      <c r="B12" s="638" t="s">
        <v>248</v>
      </c>
      <c r="C12" s="639"/>
      <c r="D12" s="639"/>
      <c r="E12" s="639"/>
      <c r="F12" s="639"/>
      <c r="G12" s="639"/>
      <c r="H12" s="639"/>
      <c r="I12" s="639"/>
      <c r="J12" s="639"/>
      <c r="K12" s="639"/>
      <c r="L12" s="639"/>
      <c r="M12" s="639"/>
      <c r="N12" s="639"/>
      <c r="O12" s="639"/>
      <c r="P12" s="639"/>
      <c r="Q12" s="640"/>
      <c r="R12" s="641">
        <v>46613</v>
      </c>
      <c r="S12" s="644"/>
      <c r="T12" s="644"/>
      <c r="U12" s="644"/>
      <c r="V12" s="644"/>
      <c r="W12" s="644"/>
      <c r="X12" s="644"/>
      <c r="Y12" s="645"/>
      <c r="Z12" s="703">
        <v>1.1000000000000001</v>
      </c>
      <c r="AA12" s="703"/>
      <c r="AB12" s="703"/>
      <c r="AC12" s="703"/>
      <c r="AD12" s="704">
        <v>46613</v>
      </c>
      <c r="AE12" s="704"/>
      <c r="AF12" s="704"/>
      <c r="AG12" s="704"/>
      <c r="AH12" s="704"/>
      <c r="AI12" s="704"/>
      <c r="AJ12" s="704"/>
      <c r="AK12" s="704"/>
      <c r="AL12" s="646">
        <v>2.6</v>
      </c>
      <c r="AM12" s="647"/>
      <c r="AN12" s="647"/>
      <c r="AO12" s="705"/>
      <c r="AP12" s="638" t="s">
        <v>249</v>
      </c>
      <c r="AQ12" s="639"/>
      <c r="AR12" s="639"/>
      <c r="AS12" s="639"/>
      <c r="AT12" s="639"/>
      <c r="AU12" s="639"/>
      <c r="AV12" s="639"/>
      <c r="AW12" s="639"/>
      <c r="AX12" s="639"/>
      <c r="AY12" s="639"/>
      <c r="AZ12" s="639"/>
      <c r="BA12" s="639"/>
      <c r="BB12" s="639"/>
      <c r="BC12" s="639"/>
      <c r="BD12" s="639"/>
      <c r="BE12" s="639"/>
      <c r="BF12" s="640"/>
      <c r="BG12" s="641">
        <v>77223</v>
      </c>
      <c r="BH12" s="644"/>
      <c r="BI12" s="644"/>
      <c r="BJ12" s="644"/>
      <c r="BK12" s="644"/>
      <c r="BL12" s="644"/>
      <c r="BM12" s="644"/>
      <c r="BN12" s="645"/>
      <c r="BO12" s="703">
        <v>40.9</v>
      </c>
      <c r="BP12" s="703"/>
      <c r="BQ12" s="703"/>
      <c r="BR12" s="703"/>
      <c r="BS12" s="649" t="s">
        <v>133</v>
      </c>
      <c r="BT12" s="644"/>
      <c r="BU12" s="644"/>
      <c r="BV12" s="644"/>
      <c r="BW12" s="644"/>
      <c r="BX12" s="644"/>
      <c r="BY12" s="644"/>
      <c r="BZ12" s="644"/>
      <c r="CA12" s="644"/>
      <c r="CB12" s="684"/>
      <c r="CD12" s="685" t="s">
        <v>250</v>
      </c>
      <c r="CE12" s="682"/>
      <c r="CF12" s="682"/>
      <c r="CG12" s="682"/>
      <c r="CH12" s="682"/>
      <c r="CI12" s="682"/>
      <c r="CJ12" s="682"/>
      <c r="CK12" s="682"/>
      <c r="CL12" s="682"/>
      <c r="CM12" s="682"/>
      <c r="CN12" s="682"/>
      <c r="CO12" s="682"/>
      <c r="CP12" s="682"/>
      <c r="CQ12" s="683"/>
      <c r="CR12" s="641">
        <v>72056</v>
      </c>
      <c r="CS12" s="644"/>
      <c r="CT12" s="644"/>
      <c r="CU12" s="644"/>
      <c r="CV12" s="644"/>
      <c r="CW12" s="644"/>
      <c r="CX12" s="644"/>
      <c r="CY12" s="645"/>
      <c r="CZ12" s="703">
        <v>1.7</v>
      </c>
      <c r="DA12" s="703"/>
      <c r="DB12" s="703"/>
      <c r="DC12" s="703"/>
      <c r="DD12" s="649">
        <v>190</v>
      </c>
      <c r="DE12" s="644"/>
      <c r="DF12" s="644"/>
      <c r="DG12" s="644"/>
      <c r="DH12" s="644"/>
      <c r="DI12" s="644"/>
      <c r="DJ12" s="644"/>
      <c r="DK12" s="644"/>
      <c r="DL12" s="644"/>
      <c r="DM12" s="644"/>
      <c r="DN12" s="644"/>
      <c r="DO12" s="644"/>
      <c r="DP12" s="645"/>
      <c r="DQ12" s="649">
        <v>49081</v>
      </c>
      <c r="DR12" s="644"/>
      <c r="DS12" s="644"/>
      <c r="DT12" s="644"/>
      <c r="DU12" s="644"/>
      <c r="DV12" s="644"/>
      <c r="DW12" s="644"/>
      <c r="DX12" s="644"/>
      <c r="DY12" s="644"/>
      <c r="DZ12" s="644"/>
      <c r="EA12" s="644"/>
      <c r="EB12" s="644"/>
      <c r="EC12" s="684"/>
    </row>
    <row r="13" spans="2:143" ht="11.25" customHeight="1" x14ac:dyDescent="0.2">
      <c r="B13" s="638" t="s">
        <v>251</v>
      </c>
      <c r="C13" s="639"/>
      <c r="D13" s="639"/>
      <c r="E13" s="639"/>
      <c r="F13" s="639"/>
      <c r="G13" s="639"/>
      <c r="H13" s="639"/>
      <c r="I13" s="639"/>
      <c r="J13" s="639"/>
      <c r="K13" s="639"/>
      <c r="L13" s="639"/>
      <c r="M13" s="639"/>
      <c r="N13" s="639"/>
      <c r="O13" s="639"/>
      <c r="P13" s="639"/>
      <c r="Q13" s="640"/>
      <c r="R13" s="641" t="s">
        <v>133</v>
      </c>
      <c r="S13" s="644"/>
      <c r="T13" s="644"/>
      <c r="U13" s="644"/>
      <c r="V13" s="644"/>
      <c r="W13" s="644"/>
      <c r="X13" s="644"/>
      <c r="Y13" s="645"/>
      <c r="Z13" s="703" t="s">
        <v>124</v>
      </c>
      <c r="AA13" s="703"/>
      <c r="AB13" s="703"/>
      <c r="AC13" s="703"/>
      <c r="AD13" s="704" t="s">
        <v>237</v>
      </c>
      <c r="AE13" s="704"/>
      <c r="AF13" s="704"/>
      <c r="AG13" s="704"/>
      <c r="AH13" s="704"/>
      <c r="AI13" s="704"/>
      <c r="AJ13" s="704"/>
      <c r="AK13" s="704"/>
      <c r="AL13" s="646" t="s">
        <v>124</v>
      </c>
      <c r="AM13" s="647"/>
      <c r="AN13" s="647"/>
      <c r="AO13" s="705"/>
      <c r="AP13" s="638" t="s">
        <v>252</v>
      </c>
      <c r="AQ13" s="639"/>
      <c r="AR13" s="639"/>
      <c r="AS13" s="639"/>
      <c r="AT13" s="639"/>
      <c r="AU13" s="639"/>
      <c r="AV13" s="639"/>
      <c r="AW13" s="639"/>
      <c r="AX13" s="639"/>
      <c r="AY13" s="639"/>
      <c r="AZ13" s="639"/>
      <c r="BA13" s="639"/>
      <c r="BB13" s="639"/>
      <c r="BC13" s="639"/>
      <c r="BD13" s="639"/>
      <c r="BE13" s="639"/>
      <c r="BF13" s="640"/>
      <c r="BG13" s="641">
        <v>77223</v>
      </c>
      <c r="BH13" s="644"/>
      <c r="BI13" s="644"/>
      <c r="BJ13" s="644"/>
      <c r="BK13" s="644"/>
      <c r="BL13" s="644"/>
      <c r="BM13" s="644"/>
      <c r="BN13" s="645"/>
      <c r="BO13" s="703">
        <v>40.9</v>
      </c>
      <c r="BP13" s="703"/>
      <c r="BQ13" s="703"/>
      <c r="BR13" s="703"/>
      <c r="BS13" s="649" t="s">
        <v>124</v>
      </c>
      <c r="BT13" s="644"/>
      <c r="BU13" s="644"/>
      <c r="BV13" s="644"/>
      <c r="BW13" s="644"/>
      <c r="BX13" s="644"/>
      <c r="BY13" s="644"/>
      <c r="BZ13" s="644"/>
      <c r="CA13" s="644"/>
      <c r="CB13" s="684"/>
      <c r="CD13" s="685" t="s">
        <v>253</v>
      </c>
      <c r="CE13" s="682"/>
      <c r="CF13" s="682"/>
      <c r="CG13" s="682"/>
      <c r="CH13" s="682"/>
      <c r="CI13" s="682"/>
      <c r="CJ13" s="682"/>
      <c r="CK13" s="682"/>
      <c r="CL13" s="682"/>
      <c r="CM13" s="682"/>
      <c r="CN13" s="682"/>
      <c r="CO13" s="682"/>
      <c r="CP13" s="682"/>
      <c r="CQ13" s="683"/>
      <c r="CR13" s="641">
        <v>511054</v>
      </c>
      <c r="CS13" s="644"/>
      <c r="CT13" s="644"/>
      <c r="CU13" s="644"/>
      <c r="CV13" s="644"/>
      <c r="CW13" s="644"/>
      <c r="CX13" s="644"/>
      <c r="CY13" s="645"/>
      <c r="CZ13" s="703">
        <v>12.4</v>
      </c>
      <c r="DA13" s="703"/>
      <c r="DB13" s="703"/>
      <c r="DC13" s="703"/>
      <c r="DD13" s="649">
        <v>462622</v>
      </c>
      <c r="DE13" s="644"/>
      <c r="DF13" s="644"/>
      <c r="DG13" s="644"/>
      <c r="DH13" s="644"/>
      <c r="DI13" s="644"/>
      <c r="DJ13" s="644"/>
      <c r="DK13" s="644"/>
      <c r="DL13" s="644"/>
      <c r="DM13" s="644"/>
      <c r="DN13" s="644"/>
      <c r="DO13" s="644"/>
      <c r="DP13" s="645"/>
      <c r="DQ13" s="649">
        <v>122163</v>
      </c>
      <c r="DR13" s="644"/>
      <c r="DS13" s="644"/>
      <c r="DT13" s="644"/>
      <c r="DU13" s="644"/>
      <c r="DV13" s="644"/>
      <c r="DW13" s="644"/>
      <c r="DX13" s="644"/>
      <c r="DY13" s="644"/>
      <c r="DZ13" s="644"/>
      <c r="EA13" s="644"/>
      <c r="EB13" s="644"/>
      <c r="EC13" s="684"/>
    </row>
    <row r="14" spans="2:143" ht="11.25" customHeight="1" x14ac:dyDescent="0.2">
      <c r="B14" s="638" t="s">
        <v>254</v>
      </c>
      <c r="C14" s="639"/>
      <c r="D14" s="639"/>
      <c r="E14" s="639"/>
      <c r="F14" s="639"/>
      <c r="G14" s="639"/>
      <c r="H14" s="639"/>
      <c r="I14" s="639"/>
      <c r="J14" s="639"/>
      <c r="K14" s="639"/>
      <c r="L14" s="639"/>
      <c r="M14" s="639"/>
      <c r="N14" s="639"/>
      <c r="O14" s="639"/>
      <c r="P14" s="639"/>
      <c r="Q14" s="640"/>
      <c r="R14" s="641" t="s">
        <v>124</v>
      </c>
      <c r="S14" s="644"/>
      <c r="T14" s="644"/>
      <c r="U14" s="644"/>
      <c r="V14" s="644"/>
      <c r="W14" s="644"/>
      <c r="X14" s="644"/>
      <c r="Y14" s="645"/>
      <c r="Z14" s="703" t="s">
        <v>133</v>
      </c>
      <c r="AA14" s="703"/>
      <c r="AB14" s="703"/>
      <c r="AC14" s="703"/>
      <c r="AD14" s="704" t="s">
        <v>237</v>
      </c>
      <c r="AE14" s="704"/>
      <c r="AF14" s="704"/>
      <c r="AG14" s="704"/>
      <c r="AH14" s="704"/>
      <c r="AI14" s="704"/>
      <c r="AJ14" s="704"/>
      <c r="AK14" s="704"/>
      <c r="AL14" s="646" t="s">
        <v>124</v>
      </c>
      <c r="AM14" s="647"/>
      <c r="AN14" s="647"/>
      <c r="AO14" s="705"/>
      <c r="AP14" s="638" t="s">
        <v>255</v>
      </c>
      <c r="AQ14" s="639"/>
      <c r="AR14" s="639"/>
      <c r="AS14" s="639"/>
      <c r="AT14" s="639"/>
      <c r="AU14" s="639"/>
      <c r="AV14" s="639"/>
      <c r="AW14" s="639"/>
      <c r="AX14" s="639"/>
      <c r="AY14" s="639"/>
      <c r="AZ14" s="639"/>
      <c r="BA14" s="639"/>
      <c r="BB14" s="639"/>
      <c r="BC14" s="639"/>
      <c r="BD14" s="639"/>
      <c r="BE14" s="639"/>
      <c r="BF14" s="640"/>
      <c r="BG14" s="641">
        <v>7991</v>
      </c>
      <c r="BH14" s="644"/>
      <c r="BI14" s="644"/>
      <c r="BJ14" s="644"/>
      <c r="BK14" s="644"/>
      <c r="BL14" s="644"/>
      <c r="BM14" s="644"/>
      <c r="BN14" s="645"/>
      <c r="BO14" s="703">
        <v>4.2</v>
      </c>
      <c r="BP14" s="703"/>
      <c r="BQ14" s="703"/>
      <c r="BR14" s="703"/>
      <c r="BS14" s="649" t="s">
        <v>124</v>
      </c>
      <c r="BT14" s="644"/>
      <c r="BU14" s="644"/>
      <c r="BV14" s="644"/>
      <c r="BW14" s="644"/>
      <c r="BX14" s="644"/>
      <c r="BY14" s="644"/>
      <c r="BZ14" s="644"/>
      <c r="CA14" s="644"/>
      <c r="CB14" s="684"/>
      <c r="CD14" s="685" t="s">
        <v>256</v>
      </c>
      <c r="CE14" s="682"/>
      <c r="CF14" s="682"/>
      <c r="CG14" s="682"/>
      <c r="CH14" s="682"/>
      <c r="CI14" s="682"/>
      <c r="CJ14" s="682"/>
      <c r="CK14" s="682"/>
      <c r="CL14" s="682"/>
      <c r="CM14" s="682"/>
      <c r="CN14" s="682"/>
      <c r="CO14" s="682"/>
      <c r="CP14" s="682"/>
      <c r="CQ14" s="683"/>
      <c r="CR14" s="641">
        <v>96729</v>
      </c>
      <c r="CS14" s="644"/>
      <c r="CT14" s="644"/>
      <c r="CU14" s="644"/>
      <c r="CV14" s="644"/>
      <c r="CW14" s="644"/>
      <c r="CX14" s="644"/>
      <c r="CY14" s="645"/>
      <c r="CZ14" s="703">
        <v>2.2999999999999998</v>
      </c>
      <c r="DA14" s="703"/>
      <c r="DB14" s="703"/>
      <c r="DC14" s="703"/>
      <c r="DD14" s="649">
        <v>10783</v>
      </c>
      <c r="DE14" s="644"/>
      <c r="DF14" s="644"/>
      <c r="DG14" s="644"/>
      <c r="DH14" s="644"/>
      <c r="DI14" s="644"/>
      <c r="DJ14" s="644"/>
      <c r="DK14" s="644"/>
      <c r="DL14" s="644"/>
      <c r="DM14" s="644"/>
      <c r="DN14" s="644"/>
      <c r="DO14" s="644"/>
      <c r="DP14" s="645"/>
      <c r="DQ14" s="649">
        <v>95186</v>
      </c>
      <c r="DR14" s="644"/>
      <c r="DS14" s="644"/>
      <c r="DT14" s="644"/>
      <c r="DU14" s="644"/>
      <c r="DV14" s="644"/>
      <c r="DW14" s="644"/>
      <c r="DX14" s="644"/>
      <c r="DY14" s="644"/>
      <c r="DZ14" s="644"/>
      <c r="EA14" s="644"/>
      <c r="EB14" s="644"/>
      <c r="EC14" s="684"/>
    </row>
    <row r="15" spans="2:143" ht="11.25" customHeight="1" x14ac:dyDescent="0.2">
      <c r="B15" s="638" t="s">
        <v>257</v>
      </c>
      <c r="C15" s="639"/>
      <c r="D15" s="639"/>
      <c r="E15" s="639"/>
      <c r="F15" s="639"/>
      <c r="G15" s="639"/>
      <c r="H15" s="639"/>
      <c r="I15" s="639"/>
      <c r="J15" s="639"/>
      <c r="K15" s="639"/>
      <c r="L15" s="639"/>
      <c r="M15" s="639"/>
      <c r="N15" s="639"/>
      <c r="O15" s="639"/>
      <c r="P15" s="639"/>
      <c r="Q15" s="640"/>
      <c r="R15" s="641">
        <v>5402</v>
      </c>
      <c r="S15" s="644"/>
      <c r="T15" s="644"/>
      <c r="U15" s="644"/>
      <c r="V15" s="644"/>
      <c r="W15" s="644"/>
      <c r="X15" s="644"/>
      <c r="Y15" s="645"/>
      <c r="Z15" s="703">
        <v>0.1</v>
      </c>
      <c r="AA15" s="703"/>
      <c r="AB15" s="703"/>
      <c r="AC15" s="703"/>
      <c r="AD15" s="704">
        <v>5402</v>
      </c>
      <c r="AE15" s="704"/>
      <c r="AF15" s="704"/>
      <c r="AG15" s="704"/>
      <c r="AH15" s="704"/>
      <c r="AI15" s="704"/>
      <c r="AJ15" s="704"/>
      <c r="AK15" s="704"/>
      <c r="AL15" s="646">
        <v>0.3</v>
      </c>
      <c r="AM15" s="647"/>
      <c r="AN15" s="647"/>
      <c r="AO15" s="705"/>
      <c r="AP15" s="638" t="s">
        <v>258</v>
      </c>
      <c r="AQ15" s="639"/>
      <c r="AR15" s="639"/>
      <c r="AS15" s="639"/>
      <c r="AT15" s="639"/>
      <c r="AU15" s="639"/>
      <c r="AV15" s="639"/>
      <c r="AW15" s="639"/>
      <c r="AX15" s="639"/>
      <c r="AY15" s="639"/>
      <c r="AZ15" s="639"/>
      <c r="BA15" s="639"/>
      <c r="BB15" s="639"/>
      <c r="BC15" s="639"/>
      <c r="BD15" s="639"/>
      <c r="BE15" s="639"/>
      <c r="BF15" s="640"/>
      <c r="BG15" s="641">
        <v>4905</v>
      </c>
      <c r="BH15" s="644"/>
      <c r="BI15" s="644"/>
      <c r="BJ15" s="644"/>
      <c r="BK15" s="644"/>
      <c r="BL15" s="644"/>
      <c r="BM15" s="644"/>
      <c r="BN15" s="645"/>
      <c r="BO15" s="703">
        <v>2.6</v>
      </c>
      <c r="BP15" s="703"/>
      <c r="BQ15" s="703"/>
      <c r="BR15" s="703"/>
      <c r="BS15" s="649" t="s">
        <v>124</v>
      </c>
      <c r="BT15" s="644"/>
      <c r="BU15" s="644"/>
      <c r="BV15" s="644"/>
      <c r="BW15" s="644"/>
      <c r="BX15" s="644"/>
      <c r="BY15" s="644"/>
      <c r="BZ15" s="644"/>
      <c r="CA15" s="644"/>
      <c r="CB15" s="684"/>
      <c r="CD15" s="685" t="s">
        <v>259</v>
      </c>
      <c r="CE15" s="682"/>
      <c r="CF15" s="682"/>
      <c r="CG15" s="682"/>
      <c r="CH15" s="682"/>
      <c r="CI15" s="682"/>
      <c r="CJ15" s="682"/>
      <c r="CK15" s="682"/>
      <c r="CL15" s="682"/>
      <c r="CM15" s="682"/>
      <c r="CN15" s="682"/>
      <c r="CO15" s="682"/>
      <c r="CP15" s="682"/>
      <c r="CQ15" s="683"/>
      <c r="CR15" s="641">
        <v>242120</v>
      </c>
      <c r="CS15" s="644"/>
      <c r="CT15" s="644"/>
      <c r="CU15" s="644"/>
      <c r="CV15" s="644"/>
      <c r="CW15" s="644"/>
      <c r="CX15" s="644"/>
      <c r="CY15" s="645"/>
      <c r="CZ15" s="703">
        <v>5.9</v>
      </c>
      <c r="DA15" s="703"/>
      <c r="DB15" s="703"/>
      <c r="DC15" s="703"/>
      <c r="DD15" s="649">
        <v>73570</v>
      </c>
      <c r="DE15" s="644"/>
      <c r="DF15" s="644"/>
      <c r="DG15" s="644"/>
      <c r="DH15" s="644"/>
      <c r="DI15" s="644"/>
      <c r="DJ15" s="644"/>
      <c r="DK15" s="644"/>
      <c r="DL15" s="644"/>
      <c r="DM15" s="644"/>
      <c r="DN15" s="644"/>
      <c r="DO15" s="644"/>
      <c r="DP15" s="645"/>
      <c r="DQ15" s="649">
        <v>171993</v>
      </c>
      <c r="DR15" s="644"/>
      <c r="DS15" s="644"/>
      <c r="DT15" s="644"/>
      <c r="DU15" s="644"/>
      <c r="DV15" s="644"/>
      <c r="DW15" s="644"/>
      <c r="DX15" s="644"/>
      <c r="DY15" s="644"/>
      <c r="DZ15" s="644"/>
      <c r="EA15" s="644"/>
      <c r="EB15" s="644"/>
      <c r="EC15" s="684"/>
    </row>
    <row r="16" spans="2:143" ht="11.25" customHeight="1" x14ac:dyDescent="0.2">
      <c r="B16" s="638" t="s">
        <v>260</v>
      </c>
      <c r="C16" s="639"/>
      <c r="D16" s="639"/>
      <c r="E16" s="639"/>
      <c r="F16" s="639"/>
      <c r="G16" s="639"/>
      <c r="H16" s="639"/>
      <c r="I16" s="639"/>
      <c r="J16" s="639"/>
      <c r="K16" s="639"/>
      <c r="L16" s="639"/>
      <c r="M16" s="639"/>
      <c r="N16" s="639"/>
      <c r="O16" s="639"/>
      <c r="P16" s="639"/>
      <c r="Q16" s="640"/>
      <c r="R16" s="641" t="s">
        <v>124</v>
      </c>
      <c r="S16" s="644"/>
      <c r="T16" s="644"/>
      <c r="U16" s="644"/>
      <c r="V16" s="644"/>
      <c r="W16" s="644"/>
      <c r="X16" s="644"/>
      <c r="Y16" s="645"/>
      <c r="Z16" s="703" t="s">
        <v>124</v>
      </c>
      <c r="AA16" s="703"/>
      <c r="AB16" s="703"/>
      <c r="AC16" s="703"/>
      <c r="AD16" s="704" t="s">
        <v>133</v>
      </c>
      <c r="AE16" s="704"/>
      <c r="AF16" s="704"/>
      <c r="AG16" s="704"/>
      <c r="AH16" s="704"/>
      <c r="AI16" s="704"/>
      <c r="AJ16" s="704"/>
      <c r="AK16" s="704"/>
      <c r="AL16" s="646" t="s">
        <v>133</v>
      </c>
      <c r="AM16" s="647"/>
      <c r="AN16" s="647"/>
      <c r="AO16" s="705"/>
      <c r="AP16" s="638" t="s">
        <v>261</v>
      </c>
      <c r="AQ16" s="639"/>
      <c r="AR16" s="639"/>
      <c r="AS16" s="639"/>
      <c r="AT16" s="639"/>
      <c r="AU16" s="639"/>
      <c r="AV16" s="639"/>
      <c r="AW16" s="639"/>
      <c r="AX16" s="639"/>
      <c r="AY16" s="639"/>
      <c r="AZ16" s="639"/>
      <c r="BA16" s="639"/>
      <c r="BB16" s="639"/>
      <c r="BC16" s="639"/>
      <c r="BD16" s="639"/>
      <c r="BE16" s="639"/>
      <c r="BF16" s="640"/>
      <c r="BG16" s="641" t="s">
        <v>124</v>
      </c>
      <c r="BH16" s="644"/>
      <c r="BI16" s="644"/>
      <c r="BJ16" s="644"/>
      <c r="BK16" s="644"/>
      <c r="BL16" s="644"/>
      <c r="BM16" s="644"/>
      <c r="BN16" s="645"/>
      <c r="BO16" s="703" t="s">
        <v>133</v>
      </c>
      <c r="BP16" s="703"/>
      <c r="BQ16" s="703"/>
      <c r="BR16" s="703"/>
      <c r="BS16" s="649" t="s">
        <v>124</v>
      </c>
      <c r="BT16" s="644"/>
      <c r="BU16" s="644"/>
      <c r="BV16" s="644"/>
      <c r="BW16" s="644"/>
      <c r="BX16" s="644"/>
      <c r="BY16" s="644"/>
      <c r="BZ16" s="644"/>
      <c r="CA16" s="644"/>
      <c r="CB16" s="684"/>
      <c r="CD16" s="685" t="s">
        <v>262</v>
      </c>
      <c r="CE16" s="682"/>
      <c r="CF16" s="682"/>
      <c r="CG16" s="682"/>
      <c r="CH16" s="682"/>
      <c r="CI16" s="682"/>
      <c r="CJ16" s="682"/>
      <c r="CK16" s="682"/>
      <c r="CL16" s="682"/>
      <c r="CM16" s="682"/>
      <c r="CN16" s="682"/>
      <c r="CO16" s="682"/>
      <c r="CP16" s="682"/>
      <c r="CQ16" s="683"/>
      <c r="CR16" s="641" t="s">
        <v>133</v>
      </c>
      <c r="CS16" s="644"/>
      <c r="CT16" s="644"/>
      <c r="CU16" s="644"/>
      <c r="CV16" s="644"/>
      <c r="CW16" s="644"/>
      <c r="CX16" s="644"/>
      <c r="CY16" s="645"/>
      <c r="CZ16" s="703" t="s">
        <v>237</v>
      </c>
      <c r="DA16" s="703"/>
      <c r="DB16" s="703"/>
      <c r="DC16" s="703"/>
      <c r="DD16" s="649" t="s">
        <v>237</v>
      </c>
      <c r="DE16" s="644"/>
      <c r="DF16" s="644"/>
      <c r="DG16" s="644"/>
      <c r="DH16" s="644"/>
      <c r="DI16" s="644"/>
      <c r="DJ16" s="644"/>
      <c r="DK16" s="644"/>
      <c r="DL16" s="644"/>
      <c r="DM16" s="644"/>
      <c r="DN16" s="644"/>
      <c r="DO16" s="644"/>
      <c r="DP16" s="645"/>
      <c r="DQ16" s="649" t="s">
        <v>124</v>
      </c>
      <c r="DR16" s="644"/>
      <c r="DS16" s="644"/>
      <c r="DT16" s="644"/>
      <c r="DU16" s="644"/>
      <c r="DV16" s="644"/>
      <c r="DW16" s="644"/>
      <c r="DX16" s="644"/>
      <c r="DY16" s="644"/>
      <c r="DZ16" s="644"/>
      <c r="EA16" s="644"/>
      <c r="EB16" s="644"/>
      <c r="EC16" s="684"/>
    </row>
    <row r="17" spans="2:133" ht="11.25" customHeight="1" x14ac:dyDescent="0.2">
      <c r="B17" s="638" t="s">
        <v>263</v>
      </c>
      <c r="C17" s="639"/>
      <c r="D17" s="639"/>
      <c r="E17" s="639"/>
      <c r="F17" s="639"/>
      <c r="G17" s="639"/>
      <c r="H17" s="639"/>
      <c r="I17" s="639"/>
      <c r="J17" s="639"/>
      <c r="K17" s="639"/>
      <c r="L17" s="639"/>
      <c r="M17" s="639"/>
      <c r="N17" s="639"/>
      <c r="O17" s="639"/>
      <c r="P17" s="639"/>
      <c r="Q17" s="640"/>
      <c r="R17" s="641">
        <v>106</v>
      </c>
      <c r="S17" s="644"/>
      <c r="T17" s="644"/>
      <c r="U17" s="644"/>
      <c r="V17" s="644"/>
      <c r="W17" s="644"/>
      <c r="X17" s="644"/>
      <c r="Y17" s="645"/>
      <c r="Z17" s="703">
        <v>0</v>
      </c>
      <c r="AA17" s="703"/>
      <c r="AB17" s="703"/>
      <c r="AC17" s="703"/>
      <c r="AD17" s="704">
        <v>106</v>
      </c>
      <c r="AE17" s="704"/>
      <c r="AF17" s="704"/>
      <c r="AG17" s="704"/>
      <c r="AH17" s="704"/>
      <c r="AI17" s="704"/>
      <c r="AJ17" s="704"/>
      <c r="AK17" s="704"/>
      <c r="AL17" s="646">
        <v>0</v>
      </c>
      <c r="AM17" s="647"/>
      <c r="AN17" s="647"/>
      <c r="AO17" s="705"/>
      <c r="AP17" s="638" t="s">
        <v>264</v>
      </c>
      <c r="AQ17" s="639"/>
      <c r="AR17" s="639"/>
      <c r="AS17" s="639"/>
      <c r="AT17" s="639"/>
      <c r="AU17" s="639"/>
      <c r="AV17" s="639"/>
      <c r="AW17" s="639"/>
      <c r="AX17" s="639"/>
      <c r="AY17" s="639"/>
      <c r="AZ17" s="639"/>
      <c r="BA17" s="639"/>
      <c r="BB17" s="639"/>
      <c r="BC17" s="639"/>
      <c r="BD17" s="639"/>
      <c r="BE17" s="639"/>
      <c r="BF17" s="640"/>
      <c r="BG17" s="641" t="s">
        <v>133</v>
      </c>
      <c r="BH17" s="644"/>
      <c r="BI17" s="644"/>
      <c r="BJ17" s="644"/>
      <c r="BK17" s="644"/>
      <c r="BL17" s="644"/>
      <c r="BM17" s="644"/>
      <c r="BN17" s="645"/>
      <c r="BO17" s="703" t="s">
        <v>133</v>
      </c>
      <c r="BP17" s="703"/>
      <c r="BQ17" s="703"/>
      <c r="BR17" s="703"/>
      <c r="BS17" s="649" t="s">
        <v>124</v>
      </c>
      <c r="BT17" s="644"/>
      <c r="BU17" s="644"/>
      <c r="BV17" s="644"/>
      <c r="BW17" s="644"/>
      <c r="BX17" s="644"/>
      <c r="BY17" s="644"/>
      <c r="BZ17" s="644"/>
      <c r="CA17" s="644"/>
      <c r="CB17" s="684"/>
      <c r="CD17" s="685" t="s">
        <v>265</v>
      </c>
      <c r="CE17" s="682"/>
      <c r="CF17" s="682"/>
      <c r="CG17" s="682"/>
      <c r="CH17" s="682"/>
      <c r="CI17" s="682"/>
      <c r="CJ17" s="682"/>
      <c r="CK17" s="682"/>
      <c r="CL17" s="682"/>
      <c r="CM17" s="682"/>
      <c r="CN17" s="682"/>
      <c r="CO17" s="682"/>
      <c r="CP17" s="682"/>
      <c r="CQ17" s="683"/>
      <c r="CR17" s="641">
        <v>454814</v>
      </c>
      <c r="CS17" s="644"/>
      <c r="CT17" s="644"/>
      <c r="CU17" s="644"/>
      <c r="CV17" s="644"/>
      <c r="CW17" s="644"/>
      <c r="CX17" s="644"/>
      <c r="CY17" s="645"/>
      <c r="CZ17" s="703">
        <v>11</v>
      </c>
      <c r="DA17" s="703"/>
      <c r="DB17" s="703"/>
      <c r="DC17" s="703"/>
      <c r="DD17" s="649" t="s">
        <v>237</v>
      </c>
      <c r="DE17" s="644"/>
      <c r="DF17" s="644"/>
      <c r="DG17" s="644"/>
      <c r="DH17" s="644"/>
      <c r="DI17" s="644"/>
      <c r="DJ17" s="644"/>
      <c r="DK17" s="644"/>
      <c r="DL17" s="644"/>
      <c r="DM17" s="644"/>
      <c r="DN17" s="644"/>
      <c r="DO17" s="644"/>
      <c r="DP17" s="645"/>
      <c r="DQ17" s="649">
        <v>445937</v>
      </c>
      <c r="DR17" s="644"/>
      <c r="DS17" s="644"/>
      <c r="DT17" s="644"/>
      <c r="DU17" s="644"/>
      <c r="DV17" s="644"/>
      <c r="DW17" s="644"/>
      <c r="DX17" s="644"/>
      <c r="DY17" s="644"/>
      <c r="DZ17" s="644"/>
      <c r="EA17" s="644"/>
      <c r="EB17" s="644"/>
      <c r="EC17" s="684"/>
    </row>
    <row r="18" spans="2:133" ht="11.25" customHeight="1" x14ac:dyDescent="0.2">
      <c r="B18" s="638" t="s">
        <v>266</v>
      </c>
      <c r="C18" s="639"/>
      <c r="D18" s="639"/>
      <c r="E18" s="639"/>
      <c r="F18" s="639"/>
      <c r="G18" s="639"/>
      <c r="H18" s="639"/>
      <c r="I18" s="639"/>
      <c r="J18" s="639"/>
      <c r="K18" s="639"/>
      <c r="L18" s="639"/>
      <c r="M18" s="639"/>
      <c r="N18" s="639"/>
      <c r="O18" s="639"/>
      <c r="P18" s="639"/>
      <c r="Q18" s="640"/>
      <c r="R18" s="641">
        <v>1683743</v>
      </c>
      <c r="S18" s="644"/>
      <c r="T18" s="644"/>
      <c r="U18" s="644"/>
      <c r="V18" s="644"/>
      <c r="W18" s="644"/>
      <c r="X18" s="644"/>
      <c r="Y18" s="645"/>
      <c r="Z18" s="703">
        <v>39.799999999999997</v>
      </c>
      <c r="AA18" s="703"/>
      <c r="AB18" s="703"/>
      <c r="AC18" s="703"/>
      <c r="AD18" s="704">
        <v>1518606</v>
      </c>
      <c r="AE18" s="704"/>
      <c r="AF18" s="704"/>
      <c r="AG18" s="704"/>
      <c r="AH18" s="704"/>
      <c r="AI18" s="704"/>
      <c r="AJ18" s="704"/>
      <c r="AK18" s="704"/>
      <c r="AL18" s="646">
        <v>85.3</v>
      </c>
      <c r="AM18" s="647"/>
      <c r="AN18" s="647"/>
      <c r="AO18" s="705"/>
      <c r="AP18" s="638" t="s">
        <v>267</v>
      </c>
      <c r="AQ18" s="639"/>
      <c r="AR18" s="639"/>
      <c r="AS18" s="639"/>
      <c r="AT18" s="639"/>
      <c r="AU18" s="639"/>
      <c r="AV18" s="639"/>
      <c r="AW18" s="639"/>
      <c r="AX18" s="639"/>
      <c r="AY18" s="639"/>
      <c r="AZ18" s="639"/>
      <c r="BA18" s="639"/>
      <c r="BB18" s="639"/>
      <c r="BC18" s="639"/>
      <c r="BD18" s="639"/>
      <c r="BE18" s="639"/>
      <c r="BF18" s="640"/>
      <c r="BG18" s="641" t="s">
        <v>237</v>
      </c>
      <c r="BH18" s="644"/>
      <c r="BI18" s="644"/>
      <c r="BJ18" s="644"/>
      <c r="BK18" s="644"/>
      <c r="BL18" s="644"/>
      <c r="BM18" s="644"/>
      <c r="BN18" s="645"/>
      <c r="BO18" s="703" t="s">
        <v>237</v>
      </c>
      <c r="BP18" s="703"/>
      <c r="BQ18" s="703"/>
      <c r="BR18" s="703"/>
      <c r="BS18" s="649" t="s">
        <v>124</v>
      </c>
      <c r="BT18" s="644"/>
      <c r="BU18" s="644"/>
      <c r="BV18" s="644"/>
      <c r="BW18" s="644"/>
      <c r="BX18" s="644"/>
      <c r="BY18" s="644"/>
      <c r="BZ18" s="644"/>
      <c r="CA18" s="644"/>
      <c r="CB18" s="684"/>
      <c r="CD18" s="685" t="s">
        <v>268</v>
      </c>
      <c r="CE18" s="682"/>
      <c r="CF18" s="682"/>
      <c r="CG18" s="682"/>
      <c r="CH18" s="682"/>
      <c r="CI18" s="682"/>
      <c r="CJ18" s="682"/>
      <c r="CK18" s="682"/>
      <c r="CL18" s="682"/>
      <c r="CM18" s="682"/>
      <c r="CN18" s="682"/>
      <c r="CO18" s="682"/>
      <c r="CP18" s="682"/>
      <c r="CQ18" s="683"/>
      <c r="CR18" s="641">
        <v>6871</v>
      </c>
      <c r="CS18" s="644"/>
      <c r="CT18" s="644"/>
      <c r="CU18" s="644"/>
      <c r="CV18" s="644"/>
      <c r="CW18" s="644"/>
      <c r="CX18" s="644"/>
      <c r="CY18" s="645"/>
      <c r="CZ18" s="703">
        <v>0.2</v>
      </c>
      <c r="DA18" s="703"/>
      <c r="DB18" s="703"/>
      <c r="DC18" s="703"/>
      <c r="DD18" s="649">
        <v>3061</v>
      </c>
      <c r="DE18" s="644"/>
      <c r="DF18" s="644"/>
      <c r="DG18" s="644"/>
      <c r="DH18" s="644"/>
      <c r="DI18" s="644"/>
      <c r="DJ18" s="644"/>
      <c r="DK18" s="644"/>
      <c r="DL18" s="644"/>
      <c r="DM18" s="644"/>
      <c r="DN18" s="644"/>
      <c r="DO18" s="644"/>
      <c r="DP18" s="645"/>
      <c r="DQ18" s="649">
        <v>6871</v>
      </c>
      <c r="DR18" s="644"/>
      <c r="DS18" s="644"/>
      <c r="DT18" s="644"/>
      <c r="DU18" s="644"/>
      <c r="DV18" s="644"/>
      <c r="DW18" s="644"/>
      <c r="DX18" s="644"/>
      <c r="DY18" s="644"/>
      <c r="DZ18" s="644"/>
      <c r="EA18" s="644"/>
      <c r="EB18" s="644"/>
      <c r="EC18" s="684"/>
    </row>
    <row r="19" spans="2:133" ht="11.25" customHeight="1" x14ac:dyDescent="0.2">
      <c r="B19" s="638" t="s">
        <v>269</v>
      </c>
      <c r="C19" s="639"/>
      <c r="D19" s="639"/>
      <c r="E19" s="639"/>
      <c r="F19" s="639"/>
      <c r="G19" s="639"/>
      <c r="H19" s="639"/>
      <c r="I19" s="639"/>
      <c r="J19" s="639"/>
      <c r="K19" s="639"/>
      <c r="L19" s="639"/>
      <c r="M19" s="639"/>
      <c r="N19" s="639"/>
      <c r="O19" s="639"/>
      <c r="P19" s="639"/>
      <c r="Q19" s="640"/>
      <c r="R19" s="641">
        <v>1518606</v>
      </c>
      <c r="S19" s="644"/>
      <c r="T19" s="644"/>
      <c r="U19" s="644"/>
      <c r="V19" s="644"/>
      <c r="W19" s="644"/>
      <c r="X19" s="644"/>
      <c r="Y19" s="645"/>
      <c r="Z19" s="703">
        <v>35.9</v>
      </c>
      <c r="AA19" s="703"/>
      <c r="AB19" s="703"/>
      <c r="AC19" s="703"/>
      <c r="AD19" s="704">
        <v>1518606</v>
      </c>
      <c r="AE19" s="704"/>
      <c r="AF19" s="704"/>
      <c r="AG19" s="704"/>
      <c r="AH19" s="704"/>
      <c r="AI19" s="704"/>
      <c r="AJ19" s="704"/>
      <c r="AK19" s="704"/>
      <c r="AL19" s="646">
        <v>85.3</v>
      </c>
      <c r="AM19" s="647"/>
      <c r="AN19" s="647"/>
      <c r="AO19" s="705"/>
      <c r="AP19" s="638" t="s">
        <v>270</v>
      </c>
      <c r="AQ19" s="639"/>
      <c r="AR19" s="639"/>
      <c r="AS19" s="639"/>
      <c r="AT19" s="639"/>
      <c r="AU19" s="639"/>
      <c r="AV19" s="639"/>
      <c r="AW19" s="639"/>
      <c r="AX19" s="639"/>
      <c r="AY19" s="639"/>
      <c r="AZ19" s="639"/>
      <c r="BA19" s="639"/>
      <c r="BB19" s="639"/>
      <c r="BC19" s="639"/>
      <c r="BD19" s="639"/>
      <c r="BE19" s="639"/>
      <c r="BF19" s="640"/>
      <c r="BG19" s="641" t="s">
        <v>124</v>
      </c>
      <c r="BH19" s="644"/>
      <c r="BI19" s="644"/>
      <c r="BJ19" s="644"/>
      <c r="BK19" s="644"/>
      <c r="BL19" s="644"/>
      <c r="BM19" s="644"/>
      <c r="BN19" s="645"/>
      <c r="BO19" s="703" t="s">
        <v>237</v>
      </c>
      <c r="BP19" s="703"/>
      <c r="BQ19" s="703"/>
      <c r="BR19" s="703"/>
      <c r="BS19" s="649" t="s">
        <v>124</v>
      </c>
      <c r="BT19" s="644"/>
      <c r="BU19" s="644"/>
      <c r="BV19" s="644"/>
      <c r="BW19" s="644"/>
      <c r="BX19" s="644"/>
      <c r="BY19" s="644"/>
      <c r="BZ19" s="644"/>
      <c r="CA19" s="644"/>
      <c r="CB19" s="684"/>
      <c r="CD19" s="685" t="s">
        <v>271</v>
      </c>
      <c r="CE19" s="682"/>
      <c r="CF19" s="682"/>
      <c r="CG19" s="682"/>
      <c r="CH19" s="682"/>
      <c r="CI19" s="682"/>
      <c r="CJ19" s="682"/>
      <c r="CK19" s="682"/>
      <c r="CL19" s="682"/>
      <c r="CM19" s="682"/>
      <c r="CN19" s="682"/>
      <c r="CO19" s="682"/>
      <c r="CP19" s="682"/>
      <c r="CQ19" s="683"/>
      <c r="CR19" s="641" t="s">
        <v>124</v>
      </c>
      <c r="CS19" s="644"/>
      <c r="CT19" s="644"/>
      <c r="CU19" s="644"/>
      <c r="CV19" s="644"/>
      <c r="CW19" s="644"/>
      <c r="CX19" s="644"/>
      <c r="CY19" s="645"/>
      <c r="CZ19" s="703" t="s">
        <v>124</v>
      </c>
      <c r="DA19" s="703"/>
      <c r="DB19" s="703"/>
      <c r="DC19" s="703"/>
      <c r="DD19" s="649" t="s">
        <v>124</v>
      </c>
      <c r="DE19" s="644"/>
      <c r="DF19" s="644"/>
      <c r="DG19" s="644"/>
      <c r="DH19" s="644"/>
      <c r="DI19" s="644"/>
      <c r="DJ19" s="644"/>
      <c r="DK19" s="644"/>
      <c r="DL19" s="644"/>
      <c r="DM19" s="644"/>
      <c r="DN19" s="644"/>
      <c r="DO19" s="644"/>
      <c r="DP19" s="645"/>
      <c r="DQ19" s="649" t="s">
        <v>124</v>
      </c>
      <c r="DR19" s="644"/>
      <c r="DS19" s="644"/>
      <c r="DT19" s="644"/>
      <c r="DU19" s="644"/>
      <c r="DV19" s="644"/>
      <c r="DW19" s="644"/>
      <c r="DX19" s="644"/>
      <c r="DY19" s="644"/>
      <c r="DZ19" s="644"/>
      <c r="EA19" s="644"/>
      <c r="EB19" s="644"/>
      <c r="EC19" s="684"/>
    </row>
    <row r="20" spans="2:133" ht="11.25" customHeight="1" x14ac:dyDescent="0.2">
      <c r="B20" s="638" t="s">
        <v>272</v>
      </c>
      <c r="C20" s="639"/>
      <c r="D20" s="639"/>
      <c r="E20" s="639"/>
      <c r="F20" s="639"/>
      <c r="G20" s="639"/>
      <c r="H20" s="639"/>
      <c r="I20" s="639"/>
      <c r="J20" s="639"/>
      <c r="K20" s="639"/>
      <c r="L20" s="639"/>
      <c r="M20" s="639"/>
      <c r="N20" s="639"/>
      <c r="O20" s="639"/>
      <c r="P20" s="639"/>
      <c r="Q20" s="640"/>
      <c r="R20" s="641">
        <v>165137</v>
      </c>
      <c r="S20" s="644"/>
      <c r="T20" s="644"/>
      <c r="U20" s="644"/>
      <c r="V20" s="644"/>
      <c r="W20" s="644"/>
      <c r="X20" s="644"/>
      <c r="Y20" s="645"/>
      <c r="Z20" s="703">
        <v>3.9</v>
      </c>
      <c r="AA20" s="703"/>
      <c r="AB20" s="703"/>
      <c r="AC20" s="703"/>
      <c r="AD20" s="704" t="s">
        <v>237</v>
      </c>
      <c r="AE20" s="704"/>
      <c r="AF20" s="704"/>
      <c r="AG20" s="704"/>
      <c r="AH20" s="704"/>
      <c r="AI20" s="704"/>
      <c r="AJ20" s="704"/>
      <c r="AK20" s="704"/>
      <c r="AL20" s="646" t="s">
        <v>124</v>
      </c>
      <c r="AM20" s="647"/>
      <c r="AN20" s="647"/>
      <c r="AO20" s="705"/>
      <c r="AP20" s="638" t="s">
        <v>273</v>
      </c>
      <c r="AQ20" s="639"/>
      <c r="AR20" s="639"/>
      <c r="AS20" s="639"/>
      <c r="AT20" s="639"/>
      <c r="AU20" s="639"/>
      <c r="AV20" s="639"/>
      <c r="AW20" s="639"/>
      <c r="AX20" s="639"/>
      <c r="AY20" s="639"/>
      <c r="AZ20" s="639"/>
      <c r="BA20" s="639"/>
      <c r="BB20" s="639"/>
      <c r="BC20" s="639"/>
      <c r="BD20" s="639"/>
      <c r="BE20" s="639"/>
      <c r="BF20" s="640"/>
      <c r="BG20" s="641" t="s">
        <v>133</v>
      </c>
      <c r="BH20" s="644"/>
      <c r="BI20" s="644"/>
      <c r="BJ20" s="644"/>
      <c r="BK20" s="644"/>
      <c r="BL20" s="644"/>
      <c r="BM20" s="644"/>
      <c r="BN20" s="645"/>
      <c r="BO20" s="703" t="s">
        <v>237</v>
      </c>
      <c r="BP20" s="703"/>
      <c r="BQ20" s="703"/>
      <c r="BR20" s="703"/>
      <c r="BS20" s="649" t="s">
        <v>124</v>
      </c>
      <c r="BT20" s="644"/>
      <c r="BU20" s="644"/>
      <c r="BV20" s="644"/>
      <c r="BW20" s="644"/>
      <c r="BX20" s="644"/>
      <c r="BY20" s="644"/>
      <c r="BZ20" s="644"/>
      <c r="CA20" s="644"/>
      <c r="CB20" s="684"/>
      <c r="CD20" s="685" t="s">
        <v>274</v>
      </c>
      <c r="CE20" s="682"/>
      <c r="CF20" s="682"/>
      <c r="CG20" s="682"/>
      <c r="CH20" s="682"/>
      <c r="CI20" s="682"/>
      <c r="CJ20" s="682"/>
      <c r="CK20" s="682"/>
      <c r="CL20" s="682"/>
      <c r="CM20" s="682"/>
      <c r="CN20" s="682"/>
      <c r="CO20" s="682"/>
      <c r="CP20" s="682"/>
      <c r="CQ20" s="683"/>
      <c r="CR20" s="641">
        <v>4121298</v>
      </c>
      <c r="CS20" s="644"/>
      <c r="CT20" s="644"/>
      <c r="CU20" s="644"/>
      <c r="CV20" s="644"/>
      <c r="CW20" s="644"/>
      <c r="CX20" s="644"/>
      <c r="CY20" s="645"/>
      <c r="CZ20" s="703">
        <v>100</v>
      </c>
      <c r="DA20" s="703"/>
      <c r="DB20" s="703"/>
      <c r="DC20" s="703"/>
      <c r="DD20" s="649">
        <v>821887</v>
      </c>
      <c r="DE20" s="644"/>
      <c r="DF20" s="644"/>
      <c r="DG20" s="644"/>
      <c r="DH20" s="644"/>
      <c r="DI20" s="644"/>
      <c r="DJ20" s="644"/>
      <c r="DK20" s="644"/>
      <c r="DL20" s="644"/>
      <c r="DM20" s="644"/>
      <c r="DN20" s="644"/>
      <c r="DO20" s="644"/>
      <c r="DP20" s="645"/>
      <c r="DQ20" s="649">
        <v>3033112</v>
      </c>
      <c r="DR20" s="644"/>
      <c r="DS20" s="644"/>
      <c r="DT20" s="644"/>
      <c r="DU20" s="644"/>
      <c r="DV20" s="644"/>
      <c r="DW20" s="644"/>
      <c r="DX20" s="644"/>
      <c r="DY20" s="644"/>
      <c r="DZ20" s="644"/>
      <c r="EA20" s="644"/>
      <c r="EB20" s="644"/>
      <c r="EC20" s="684"/>
    </row>
    <row r="21" spans="2:133" ht="11.25" customHeight="1" x14ac:dyDescent="0.2">
      <c r="B21" s="638" t="s">
        <v>275</v>
      </c>
      <c r="C21" s="639"/>
      <c r="D21" s="639"/>
      <c r="E21" s="639"/>
      <c r="F21" s="639"/>
      <c r="G21" s="639"/>
      <c r="H21" s="639"/>
      <c r="I21" s="639"/>
      <c r="J21" s="639"/>
      <c r="K21" s="639"/>
      <c r="L21" s="639"/>
      <c r="M21" s="639"/>
      <c r="N21" s="639"/>
      <c r="O21" s="639"/>
      <c r="P21" s="639"/>
      <c r="Q21" s="640"/>
      <c r="R21" s="641" t="s">
        <v>124</v>
      </c>
      <c r="S21" s="644"/>
      <c r="T21" s="644"/>
      <c r="U21" s="644"/>
      <c r="V21" s="644"/>
      <c r="W21" s="644"/>
      <c r="X21" s="644"/>
      <c r="Y21" s="645"/>
      <c r="Z21" s="703" t="s">
        <v>237</v>
      </c>
      <c r="AA21" s="703"/>
      <c r="AB21" s="703"/>
      <c r="AC21" s="703"/>
      <c r="AD21" s="704" t="s">
        <v>124</v>
      </c>
      <c r="AE21" s="704"/>
      <c r="AF21" s="704"/>
      <c r="AG21" s="704"/>
      <c r="AH21" s="704"/>
      <c r="AI21" s="704"/>
      <c r="AJ21" s="704"/>
      <c r="AK21" s="704"/>
      <c r="AL21" s="646" t="s">
        <v>237</v>
      </c>
      <c r="AM21" s="647"/>
      <c r="AN21" s="647"/>
      <c r="AO21" s="705"/>
      <c r="AP21" s="749" t="s">
        <v>276</v>
      </c>
      <c r="AQ21" s="756"/>
      <c r="AR21" s="756"/>
      <c r="AS21" s="756"/>
      <c r="AT21" s="756"/>
      <c r="AU21" s="756"/>
      <c r="AV21" s="756"/>
      <c r="AW21" s="756"/>
      <c r="AX21" s="756"/>
      <c r="AY21" s="756"/>
      <c r="AZ21" s="756"/>
      <c r="BA21" s="756"/>
      <c r="BB21" s="756"/>
      <c r="BC21" s="756"/>
      <c r="BD21" s="756"/>
      <c r="BE21" s="756"/>
      <c r="BF21" s="751"/>
      <c r="BG21" s="641" t="s">
        <v>124</v>
      </c>
      <c r="BH21" s="644"/>
      <c r="BI21" s="644"/>
      <c r="BJ21" s="644"/>
      <c r="BK21" s="644"/>
      <c r="BL21" s="644"/>
      <c r="BM21" s="644"/>
      <c r="BN21" s="645"/>
      <c r="BO21" s="703" t="s">
        <v>237</v>
      </c>
      <c r="BP21" s="703"/>
      <c r="BQ21" s="703"/>
      <c r="BR21" s="703"/>
      <c r="BS21" s="649" t="s">
        <v>133</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38" t="s">
        <v>277</v>
      </c>
      <c r="C22" s="639"/>
      <c r="D22" s="639"/>
      <c r="E22" s="639"/>
      <c r="F22" s="639"/>
      <c r="G22" s="639"/>
      <c r="H22" s="639"/>
      <c r="I22" s="639"/>
      <c r="J22" s="639"/>
      <c r="K22" s="639"/>
      <c r="L22" s="639"/>
      <c r="M22" s="639"/>
      <c r="N22" s="639"/>
      <c r="O22" s="639"/>
      <c r="P22" s="639"/>
      <c r="Q22" s="640"/>
      <c r="R22" s="641">
        <v>1944569</v>
      </c>
      <c r="S22" s="644"/>
      <c r="T22" s="644"/>
      <c r="U22" s="644"/>
      <c r="V22" s="644"/>
      <c r="W22" s="644"/>
      <c r="X22" s="644"/>
      <c r="Y22" s="645"/>
      <c r="Z22" s="703">
        <v>46</v>
      </c>
      <c r="AA22" s="703"/>
      <c r="AB22" s="703"/>
      <c r="AC22" s="703"/>
      <c r="AD22" s="704">
        <v>1779432</v>
      </c>
      <c r="AE22" s="704"/>
      <c r="AF22" s="704"/>
      <c r="AG22" s="704"/>
      <c r="AH22" s="704"/>
      <c r="AI22" s="704"/>
      <c r="AJ22" s="704"/>
      <c r="AK22" s="704"/>
      <c r="AL22" s="646">
        <v>100</v>
      </c>
      <c r="AM22" s="647"/>
      <c r="AN22" s="647"/>
      <c r="AO22" s="705"/>
      <c r="AP22" s="749" t="s">
        <v>278</v>
      </c>
      <c r="AQ22" s="756"/>
      <c r="AR22" s="756"/>
      <c r="AS22" s="756"/>
      <c r="AT22" s="756"/>
      <c r="AU22" s="756"/>
      <c r="AV22" s="756"/>
      <c r="AW22" s="756"/>
      <c r="AX22" s="756"/>
      <c r="AY22" s="756"/>
      <c r="AZ22" s="756"/>
      <c r="BA22" s="756"/>
      <c r="BB22" s="756"/>
      <c r="BC22" s="756"/>
      <c r="BD22" s="756"/>
      <c r="BE22" s="756"/>
      <c r="BF22" s="751"/>
      <c r="BG22" s="641" t="s">
        <v>124</v>
      </c>
      <c r="BH22" s="644"/>
      <c r="BI22" s="644"/>
      <c r="BJ22" s="644"/>
      <c r="BK22" s="644"/>
      <c r="BL22" s="644"/>
      <c r="BM22" s="644"/>
      <c r="BN22" s="645"/>
      <c r="BO22" s="703" t="s">
        <v>124</v>
      </c>
      <c r="BP22" s="703"/>
      <c r="BQ22" s="703"/>
      <c r="BR22" s="703"/>
      <c r="BS22" s="649" t="s">
        <v>124</v>
      </c>
      <c r="BT22" s="644"/>
      <c r="BU22" s="644"/>
      <c r="BV22" s="644"/>
      <c r="BW22" s="644"/>
      <c r="BX22" s="644"/>
      <c r="BY22" s="644"/>
      <c r="BZ22" s="644"/>
      <c r="CA22" s="644"/>
      <c r="CB22" s="684"/>
      <c r="CD22" s="758" t="s">
        <v>279</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38" t="s">
        <v>280</v>
      </c>
      <c r="C23" s="639"/>
      <c r="D23" s="639"/>
      <c r="E23" s="639"/>
      <c r="F23" s="639"/>
      <c r="G23" s="639"/>
      <c r="H23" s="639"/>
      <c r="I23" s="639"/>
      <c r="J23" s="639"/>
      <c r="K23" s="639"/>
      <c r="L23" s="639"/>
      <c r="M23" s="639"/>
      <c r="N23" s="639"/>
      <c r="O23" s="639"/>
      <c r="P23" s="639"/>
      <c r="Q23" s="640"/>
      <c r="R23" s="641" t="s">
        <v>124</v>
      </c>
      <c r="S23" s="644"/>
      <c r="T23" s="644"/>
      <c r="U23" s="644"/>
      <c r="V23" s="644"/>
      <c r="W23" s="644"/>
      <c r="X23" s="644"/>
      <c r="Y23" s="645"/>
      <c r="Z23" s="703" t="s">
        <v>237</v>
      </c>
      <c r="AA23" s="703"/>
      <c r="AB23" s="703"/>
      <c r="AC23" s="703"/>
      <c r="AD23" s="704" t="s">
        <v>124</v>
      </c>
      <c r="AE23" s="704"/>
      <c r="AF23" s="704"/>
      <c r="AG23" s="704"/>
      <c r="AH23" s="704"/>
      <c r="AI23" s="704"/>
      <c r="AJ23" s="704"/>
      <c r="AK23" s="704"/>
      <c r="AL23" s="646" t="s">
        <v>133</v>
      </c>
      <c r="AM23" s="647"/>
      <c r="AN23" s="647"/>
      <c r="AO23" s="705"/>
      <c r="AP23" s="749" t="s">
        <v>281</v>
      </c>
      <c r="AQ23" s="756"/>
      <c r="AR23" s="756"/>
      <c r="AS23" s="756"/>
      <c r="AT23" s="756"/>
      <c r="AU23" s="756"/>
      <c r="AV23" s="756"/>
      <c r="AW23" s="756"/>
      <c r="AX23" s="756"/>
      <c r="AY23" s="756"/>
      <c r="AZ23" s="756"/>
      <c r="BA23" s="756"/>
      <c r="BB23" s="756"/>
      <c r="BC23" s="756"/>
      <c r="BD23" s="756"/>
      <c r="BE23" s="756"/>
      <c r="BF23" s="751"/>
      <c r="BG23" s="641" t="s">
        <v>124</v>
      </c>
      <c r="BH23" s="644"/>
      <c r="BI23" s="644"/>
      <c r="BJ23" s="644"/>
      <c r="BK23" s="644"/>
      <c r="BL23" s="644"/>
      <c r="BM23" s="644"/>
      <c r="BN23" s="645"/>
      <c r="BO23" s="703" t="s">
        <v>124</v>
      </c>
      <c r="BP23" s="703"/>
      <c r="BQ23" s="703"/>
      <c r="BR23" s="703"/>
      <c r="BS23" s="649" t="s">
        <v>124</v>
      </c>
      <c r="BT23" s="644"/>
      <c r="BU23" s="644"/>
      <c r="BV23" s="644"/>
      <c r="BW23" s="644"/>
      <c r="BX23" s="644"/>
      <c r="BY23" s="644"/>
      <c r="BZ23" s="644"/>
      <c r="CA23" s="644"/>
      <c r="CB23" s="684"/>
      <c r="CD23" s="758" t="s">
        <v>220</v>
      </c>
      <c r="CE23" s="759"/>
      <c r="CF23" s="759"/>
      <c r="CG23" s="759"/>
      <c r="CH23" s="759"/>
      <c r="CI23" s="759"/>
      <c r="CJ23" s="759"/>
      <c r="CK23" s="759"/>
      <c r="CL23" s="759"/>
      <c r="CM23" s="759"/>
      <c r="CN23" s="759"/>
      <c r="CO23" s="759"/>
      <c r="CP23" s="759"/>
      <c r="CQ23" s="760"/>
      <c r="CR23" s="758" t="s">
        <v>282</v>
      </c>
      <c r="CS23" s="759"/>
      <c r="CT23" s="759"/>
      <c r="CU23" s="759"/>
      <c r="CV23" s="759"/>
      <c r="CW23" s="759"/>
      <c r="CX23" s="759"/>
      <c r="CY23" s="760"/>
      <c r="CZ23" s="758" t="s">
        <v>283</v>
      </c>
      <c r="DA23" s="759"/>
      <c r="DB23" s="759"/>
      <c r="DC23" s="760"/>
      <c r="DD23" s="758" t="s">
        <v>284</v>
      </c>
      <c r="DE23" s="759"/>
      <c r="DF23" s="759"/>
      <c r="DG23" s="759"/>
      <c r="DH23" s="759"/>
      <c r="DI23" s="759"/>
      <c r="DJ23" s="759"/>
      <c r="DK23" s="760"/>
      <c r="DL23" s="767" t="s">
        <v>285</v>
      </c>
      <c r="DM23" s="768"/>
      <c r="DN23" s="768"/>
      <c r="DO23" s="768"/>
      <c r="DP23" s="768"/>
      <c r="DQ23" s="768"/>
      <c r="DR23" s="768"/>
      <c r="DS23" s="768"/>
      <c r="DT23" s="768"/>
      <c r="DU23" s="768"/>
      <c r="DV23" s="769"/>
      <c r="DW23" s="758" t="s">
        <v>286</v>
      </c>
      <c r="DX23" s="759"/>
      <c r="DY23" s="759"/>
      <c r="DZ23" s="759"/>
      <c r="EA23" s="759"/>
      <c r="EB23" s="759"/>
      <c r="EC23" s="760"/>
    </row>
    <row r="24" spans="2:133" ht="11.25" customHeight="1" x14ac:dyDescent="0.2">
      <c r="B24" s="638" t="s">
        <v>287</v>
      </c>
      <c r="C24" s="639"/>
      <c r="D24" s="639"/>
      <c r="E24" s="639"/>
      <c r="F24" s="639"/>
      <c r="G24" s="639"/>
      <c r="H24" s="639"/>
      <c r="I24" s="639"/>
      <c r="J24" s="639"/>
      <c r="K24" s="639"/>
      <c r="L24" s="639"/>
      <c r="M24" s="639"/>
      <c r="N24" s="639"/>
      <c r="O24" s="639"/>
      <c r="P24" s="639"/>
      <c r="Q24" s="640"/>
      <c r="R24" s="641">
        <v>9177</v>
      </c>
      <c r="S24" s="644"/>
      <c r="T24" s="644"/>
      <c r="U24" s="644"/>
      <c r="V24" s="644"/>
      <c r="W24" s="644"/>
      <c r="X24" s="644"/>
      <c r="Y24" s="645"/>
      <c r="Z24" s="703">
        <v>0.2</v>
      </c>
      <c r="AA24" s="703"/>
      <c r="AB24" s="703"/>
      <c r="AC24" s="703"/>
      <c r="AD24" s="704" t="s">
        <v>124</v>
      </c>
      <c r="AE24" s="704"/>
      <c r="AF24" s="704"/>
      <c r="AG24" s="704"/>
      <c r="AH24" s="704"/>
      <c r="AI24" s="704"/>
      <c r="AJ24" s="704"/>
      <c r="AK24" s="704"/>
      <c r="AL24" s="646" t="s">
        <v>124</v>
      </c>
      <c r="AM24" s="647"/>
      <c r="AN24" s="647"/>
      <c r="AO24" s="705"/>
      <c r="AP24" s="749" t="s">
        <v>288</v>
      </c>
      <c r="AQ24" s="756"/>
      <c r="AR24" s="756"/>
      <c r="AS24" s="756"/>
      <c r="AT24" s="756"/>
      <c r="AU24" s="756"/>
      <c r="AV24" s="756"/>
      <c r="AW24" s="756"/>
      <c r="AX24" s="756"/>
      <c r="AY24" s="756"/>
      <c r="AZ24" s="756"/>
      <c r="BA24" s="756"/>
      <c r="BB24" s="756"/>
      <c r="BC24" s="756"/>
      <c r="BD24" s="756"/>
      <c r="BE24" s="756"/>
      <c r="BF24" s="751"/>
      <c r="BG24" s="641" t="s">
        <v>124</v>
      </c>
      <c r="BH24" s="644"/>
      <c r="BI24" s="644"/>
      <c r="BJ24" s="644"/>
      <c r="BK24" s="644"/>
      <c r="BL24" s="644"/>
      <c r="BM24" s="644"/>
      <c r="BN24" s="645"/>
      <c r="BO24" s="703" t="s">
        <v>133</v>
      </c>
      <c r="BP24" s="703"/>
      <c r="BQ24" s="703"/>
      <c r="BR24" s="703"/>
      <c r="BS24" s="649" t="s">
        <v>124</v>
      </c>
      <c r="BT24" s="644"/>
      <c r="BU24" s="644"/>
      <c r="BV24" s="644"/>
      <c r="BW24" s="644"/>
      <c r="BX24" s="644"/>
      <c r="BY24" s="644"/>
      <c r="BZ24" s="644"/>
      <c r="CA24" s="644"/>
      <c r="CB24" s="684"/>
      <c r="CD24" s="712" t="s">
        <v>289</v>
      </c>
      <c r="CE24" s="713"/>
      <c r="CF24" s="713"/>
      <c r="CG24" s="713"/>
      <c r="CH24" s="713"/>
      <c r="CI24" s="713"/>
      <c r="CJ24" s="713"/>
      <c r="CK24" s="713"/>
      <c r="CL24" s="713"/>
      <c r="CM24" s="713"/>
      <c r="CN24" s="713"/>
      <c r="CO24" s="713"/>
      <c r="CP24" s="713"/>
      <c r="CQ24" s="714"/>
      <c r="CR24" s="706">
        <v>1251676</v>
      </c>
      <c r="CS24" s="707"/>
      <c r="CT24" s="707"/>
      <c r="CU24" s="707"/>
      <c r="CV24" s="707"/>
      <c r="CW24" s="707"/>
      <c r="CX24" s="707"/>
      <c r="CY24" s="753"/>
      <c r="CZ24" s="754">
        <v>30.4</v>
      </c>
      <c r="DA24" s="723"/>
      <c r="DB24" s="723"/>
      <c r="DC24" s="757"/>
      <c r="DD24" s="752">
        <v>1058944</v>
      </c>
      <c r="DE24" s="707"/>
      <c r="DF24" s="707"/>
      <c r="DG24" s="707"/>
      <c r="DH24" s="707"/>
      <c r="DI24" s="707"/>
      <c r="DJ24" s="707"/>
      <c r="DK24" s="753"/>
      <c r="DL24" s="752">
        <v>1054193</v>
      </c>
      <c r="DM24" s="707"/>
      <c r="DN24" s="707"/>
      <c r="DO24" s="707"/>
      <c r="DP24" s="707"/>
      <c r="DQ24" s="707"/>
      <c r="DR24" s="707"/>
      <c r="DS24" s="707"/>
      <c r="DT24" s="707"/>
      <c r="DU24" s="707"/>
      <c r="DV24" s="753"/>
      <c r="DW24" s="754">
        <v>57</v>
      </c>
      <c r="DX24" s="723"/>
      <c r="DY24" s="723"/>
      <c r="DZ24" s="723"/>
      <c r="EA24" s="723"/>
      <c r="EB24" s="723"/>
      <c r="EC24" s="755"/>
    </row>
    <row r="25" spans="2:133" ht="11.25" customHeight="1" x14ac:dyDescent="0.2">
      <c r="B25" s="638" t="s">
        <v>290</v>
      </c>
      <c r="C25" s="639"/>
      <c r="D25" s="639"/>
      <c r="E25" s="639"/>
      <c r="F25" s="639"/>
      <c r="G25" s="639"/>
      <c r="H25" s="639"/>
      <c r="I25" s="639"/>
      <c r="J25" s="639"/>
      <c r="K25" s="639"/>
      <c r="L25" s="639"/>
      <c r="M25" s="639"/>
      <c r="N25" s="639"/>
      <c r="O25" s="639"/>
      <c r="P25" s="639"/>
      <c r="Q25" s="640"/>
      <c r="R25" s="641">
        <v>41632</v>
      </c>
      <c r="S25" s="644"/>
      <c r="T25" s="644"/>
      <c r="U25" s="644"/>
      <c r="V25" s="644"/>
      <c r="W25" s="644"/>
      <c r="X25" s="644"/>
      <c r="Y25" s="645"/>
      <c r="Z25" s="703">
        <v>1</v>
      </c>
      <c r="AA25" s="703"/>
      <c r="AB25" s="703"/>
      <c r="AC25" s="703"/>
      <c r="AD25" s="704" t="s">
        <v>124</v>
      </c>
      <c r="AE25" s="704"/>
      <c r="AF25" s="704"/>
      <c r="AG25" s="704"/>
      <c r="AH25" s="704"/>
      <c r="AI25" s="704"/>
      <c r="AJ25" s="704"/>
      <c r="AK25" s="704"/>
      <c r="AL25" s="646" t="s">
        <v>237</v>
      </c>
      <c r="AM25" s="647"/>
      <c r="AN25" s="647"/>
      <c r="AO25" s="705"/>
      <c r="AP25" s="749" t="s">
        <v>291</v>
      </c>
      <c r="AQ25" s="756"/>
      <c r="AR25" s="756"/>
      <c r="AS25" s="756"/>
      <c r="AT25" s="756"/>
      <c r="AU25" s="756"/>
      <c r="AV25" s="756"/>
      <c r="AW25" s="756"/>
      <c r="AX25" s="756"/>
      <c r="AY25" s="756"/>
      <c r="AZ25" s="756"/>
      <c r="BA25" s="756"/>
      <c r="BB25" s="756"/>
      <c r="BC25" s="756"/>
      <c r="BD25" s="756"/>
      <c r="BE25" s="756"/>
      <c r="BF25" s="751"/>
      <c r="BG25" s="641" t="s">
        <v>124</v>
      </c>
      <c r="BH25" s="644"/>
      <c r="BI25" s="644"/>
      <c r="BJ25" s="644"/>
      <c r="BK25" s="644"/>
      <c r="BL25" s="644"/>
      <c r="BM25" s="644"/>
      <c r="BN25" s="645"/>
      <c r="BO25" s="703" t="s">
        <v>237</v>
      </c>
      <c r="BP25" s="703"/>
      <c r="BQ25" s="703"/>
      <c r="BR25" s="703"/>
      <c r="BS25" s="649" t="s">
        <v>124</v>
      </c>
      <c r="BT25" s="644"/>
      <c r="BU25" s="644"/>
      <c r="BV25" s="644"/>
      <c r="BW25" s="644"/>
      <c r="BX25" s="644"/>
      <c r="BY25" s="644"/>
      <c r="BZ25" s="644"/>
      <c r="CA25" s="644"/>
      <c r="CB25" s="684"/>
      <c r="CD25" s="685" t="s">
        <v>292</v>
      </c>
      <c r="CE25" s="682"/>
      <c r="CF25" s="682"/>
      <c r="CG25" s="682"/>
      <c r="CH25" s="682"/>
      <c r="CI25" s="682"/>
      <c r="CJ25" s="682"/>
      <c r="CK25" s="682"/>
      <c r="CL25" s="682"/>
      <c r="CM25" s="682"/>
      <c r="CN25" s="682"/>
      <c r="CO25" s="682"/>
      <c r="CP25" s="682"/>
      <c r="CQ25" s="683"/>
      <c r="CR25" s="641">
        <v>564676</v>
      </c>
      <c r="CS25" s="642"/>
      <c r="CT25" s="642"/>
      <c r="CU25" s="642"/>
      <c r="CV25" s="642"/>
      <c r="CW25" s="642"/>
      <c r="CX25" s="642"/>
      <c r="CY25" s="643"/>
      <c r="CZ25" s="646">
        <v>13.7</v>
      </c>
      <c r="DA25" s="675"/>
      <c r="DB25" s="675"/>
      <c r="DC25" s="676"/>
      <c r="DD25" s="649">
        <v>538400</v>
      </c>
      <c r="DE25" s="642"/>
      <c r="DF25" s="642"/>
      <c r="DG25" s="642"/>
      <c r="DH25" s="642"/>
      <c r="DI25" s="642"/>
      <c r="DJ25" s="642"/>
      <c r="DK25" s="643"/>
      <c r="DL25" s="649">
        <v>533649</v>
      </c>
      <c r="DM25" s="642"/>
      <c r="DN25" s="642"/>
      <c r="DO25" s="642"/>
      <c r="DP25" s="642"/>
      <c r="DQ25" s="642"/>
      <c r="DR25" s="642"/>
      <c r="DS25" s="642"/>
      <c r="DT25" s="642"/>
      <c r="DU25" s="642"/>
      <c r="DV25" s="643"/>
      <c r="DW25" s="646">
        <v>28.8</v>
      </c>
      <c r="DX25" s="675"/>
      <c r="DY25" s="675"/>
      <c r="DZ25" s="675"/>
      <c r="EA25" s="675"/>
      <c r="EB25" s="675"/>
      <c r="EC25" s="677"/>
    </row>
    <row r="26" spans="2:133" ht="11.25" customHeight="1" x14ac:dyDescent="0.2">
      <c r="B26" s="638" t="s">
        <v>293</v>
      </c>
      <c r="C26" s="639"/>
      <c r="D26" s="639"/>
      <c r="E26" s="639"/>
      <c r="F26" s="639"/>
      <c r="G26" s="639"/>
      <c r="H26" s="639"/>
      <c r="I26" s="639"/>
      <c r="J26" s="639"/>
      <c r="K26" s="639"/>
      <c r="L26" s="639"/>
      <c r="M26" s="639"/>
      <c r="N26" s="639"/>
      <c r="O26" s="639"/>
      <c r="P26" s="639"/>
      <c r="Q26" s="640"/>
      <c r="R26" s="641">
        <v>3634</v>
      </c>
      <c r="S26" s="644"/>
      <c r="T26" s="644"/>
      <c r="U26" s="644"/>
      <c r="V26" s="644"/>
      <c r="W26" s="644"/>
      <c r="X26" s="644"/>
      <c r="Y26" s="645"/>
      <c r="Z26" s="703">
        <v>0.1</v>
      </c>
      <c r="AA26" s="703"/>
      <c r="AB26" s="703"/>
      <c r="AC26" s="703"/>
      <c r="AD26" s="704" t="s">
        <v>124</v>
      </c>
      <c r="AE26" s="704"/>
      <c r="AF26" s="704"/>
      <c r="AG26" s="704"/>
      <c r="AH26" s="704"/>
      <c r="AI26" s="704"/>
      <c r="AJ26" s="704"/>
      <c r="AK26" s="704"/>
      <c r="AL26" s="646" t="s">
        <v>124</v>
      </c>
      <c r="AM26" s="647"/>
      <c r="AN26" s="647"/>
      <c r="AO26" s="705"/>
      <c r="AP26" s="749" t="s">
        <v>294</v>
      </c>
      <c r="AQ26" s="750"/>
      <c r="AR26" s="750"/>
      <c r="AS26" s="750"/>
      <c r="AT26" s="750"/>
      <c r="AU26" s="750"/>
      <c r="AV26" s="750"/>
      <c r="AW26" s="750"/>
      <c r="AX26" s="750"/>
      <c r="AY26" s="750"/>
      <c r="AZ26" s="750"/>
      <c r="BA26" s="750"/>
      <c r="BB26" s="750"/>
      <c r="BC26" s="750"/>
      <c r="BD26" s="750"/>
      <c r="BE26" s="750"/>
      <c r="BF26" s="751"/>
      <c r="BG26" s="641" t="s">
        <v>124</v>
      </c>
      <c r="BH26" s="644"/>
      <c r="BI26" s="644"/>
      <c r="BJ26" s="644"/>
      <c r="BK26" s="644"/>
      <c r="BL26" s="644"/>
      <c r="BM26" s="644"/>
      <c r="BN26" s="645"/>
      <c r="BO26" s="703" t="s">
        <v>124</v>
      </c>
      <c r="BP26" s="703"/>
      <c r="BQ26" s="703"/>
      <c r="BR26" s="703"/>
      <c r="BS26" s="649" t="s">
        <v>124</v>
      </c>
      <c r="BT26" s="644"/>
      <c r="BU26" s="644"/>
      <c r="BV26" s="644"/>
      <c r="BW26" s="644"/>
      <c r="BX26" s="644"/>
      <c r="BY26" s="644"/>
      <c r="BZ26" s="644"/>
      <c r="CA26" s="644"/>
      <c r="CB26" s="684"/>
      <c r="CD26" s="685" t="s">
        <v>295</v>
      </c>
      <c r="CE26" s="682"/>
      <c r="CF26" s="682"/>
      <c r="CG26" s="682"/>
      <c r="CH26" s="682"/>
      <c r="CI26" s="682"/>
      <c r="CJ26" s="682"/>
      <c r="CK26" s="682"/>
      <c r="CL26" s="682"/>
      <c r="CM26" s="682"/>
      <c r="CN26" s="682"/>
      <c r="CO26" s="682"/>
      <c r="CP26" s="682"/>
      <c r="CQ26" s="683"/>
      <c r="CR26" s="641">
        <v>330634</v>
      </c>
      <c r="CS26" s="644"/>
      <c r="CT26" s="644"/>
      <c r="CU26" s="644"/>
      <c r="CV26" s="644"/>
      <c r="CW26" s="644"/>
      <c r="CX26" s="644"/>
      <c r="CY26" s="645"/>
      <c r="CZ26" s="646">
        <v>8</v>
      </c>
      <c r="DA26" s="675"/>
      <c r="DB26" s="675"/>
      <c r="DC26" s="676"/>
      <c r="DD26" s="649">
        <v>317334</v>
      </c>
      <c r="DE26" s="644"/>
      <c r="DF26" s="644"/>
      <c r="DG26" s="644"/>
      <c r="DH26" s="644"/>
      <c r="DI26" s="644"/>
      <c r="DJ26" s="644"/>
      <c r="DK26" s="645"/>
      <c r="DL26" s="649" t="s">
        <v>124</v>
      </c>
      <c r="DM26" s="644"/>
      <c r="DN26" s="644"/>
      <c r="DO26" s="644"/>
      <c r="DP26" s="644"/>
      <c r="DQ26" s="644"/>
      <c r="DR26" s="644"/>
      <c r="DS26" s="644"/>
      <c r="DT26" s="644"/>
      <c r="DU26" s="644"/>
      <c r="DV26" s="645"/>
      <c r="DW26" s="646" t="s">
        <v>124</v>
      </c>
      <c r="DX26" s="675"/>
      <c r="DY26" s="675"/>
      <c r="DZ26" s="675"/>
      <c r="EA26" s="675"/>
      <c r="EB26" s="675"/>
      <c r="EC26" s="677"/>
    </row>
    <row r="27" spans="2:133" ht="11.25" customHeight="1" x14ac:dyDescent="0.2">
      <c r="B27" s="638" t="s">
        <v>296</v>
      </c>
      <c r="C27" s="639"/>
      <c r="D27" s="639"/>
      <c r="E27" s="639"/>
      <c r="F27" s="639"/>
      <c r="G27" s="639"/>
      <c r="H27" s="639"/>
      <c r="I27" s="639"/>
      <c r="J27" s="639"/>
      <c r="K27" s="639"/>
      <c r="L27" s="639"/>
      <c r="M27" s="639"/>
      <c r="N27" s="639"/>
      <c r="O27" s="639"/>
      <c r="P27" s="639"/>
      <c r="Q27" s="640"/>
      <c r="R27" s="641">
        <v>222458</v>
      </c>
      <c r="S27" s="644"/>
      <c r="T27" s="644"/>
      <c r="U27" s="644"/>
      <c r="V27" s="644"/>
      <c r="W27" s="644"/>
      <c r="X27" s="644"/>
      <c r="Y27" s="645"/>
      <c r="Z27" s="703">
        <v>5.3</v>
      </c>
      <c r="AA27" s="703"/>
      <c r="AB27" s="703"/>
      <c r="AC27" s="703"/>
      <c r="AD27" s="704" t="s">
        <v>124</v>
      </c>
      <c r="AE27" s="704"/>
      <c r="AF27" s="704"/>
      <c r="AG27" s="704"/>
      <c r="AH27" s="704"/>
      <c r="AI27" s="704"/>
      <c r="AJ27" s="704"/>
      <c r="AK27" s="704"/>
      <c r="AL27" s="646" t="s">
        <v>124</v>
      </c>
      <c r="AM27" s="647"/>
      <c r="AN27" s="647"/>
      <c r="AO27" s="705"/>
      <c r="AP27" s="638" t="s">
        <v>297</v>
      </c>
      <c r="AQ27" s="639"/>
      <c r="AR27" s="639"/>
      <c r="AS27" s="639"/>
      <c r="AT27" s="639"/>
      <c r="AU27" s="639"/>
      <c r="AV27" s="639"/>
      <c r="AW27" s="639"/>
      <c r="AX27" s="639"/>
      <c r="AY27" s="639"/>
      <c r="AZ27" s="639"/>
      <c r="BA27" s="639"/>
      <c r="BB27" s="639"/>
      <c r="BC27" s="639"/>
      <c r="BD27" s="639"/>
      <c r="BE27" s="639"/>
      <c r="BF27" s="640"/>
      <c r="BG27" s="641">
        <v>188978</v>
      </c>
      <c r="BH27" s="644"/>
      <c r="BI27" s="644"/>
      <c r="BJ27" s="644"/>
      <c r="BK27" s="644"/>
      <c r="BL27" s="644"/>
      <c r="BM27" s="644"/>
      <c r="BN27" s="645"/>
      <c r="BO27" s="703">
        <v>100</v>
      </c>
      <c r="BP27" s="703"/>
      <c r="BQ27" s="703"/>
      <c r="BR27" s="703"/>
      <c r="BS27" s="649">
        <v>1647</v>
      </c>
      <c r="BT27" s="644"/>
      <c r="BU27" s="644"/>
      <c r="BV27" s="644"/>
      <c r="BW27" s="644"/>
      <c r="BX27" s="644"/>
      <c r="BY27" s="644"/>
      <c r="BZ27" s="644"/>
      <c r="CA27" s="644"/>
      <c r="CB27" s="684"/>
      <c r="CD27" s="685" t="s">
        <v>298</v>
      </c>
      <c r="CE27" s="682"/>
      <c r="CF27" s="682"/>
      <c r="CG27" s="682"/>
      <c r="CH27" s="682"/>
      <c r="CI27" s="682"/>
      <c r="CJ27" s="682"/>
      <c r="CK27" s="682"/>
      <c r="CL27" s="682"/>
      <c r="CM27" s="682"/>
      <c r="CN27" s="682"/>
      <c r="CO27" s="682"/>
      <c r="CP27" s="682"/>
      <c r="CQ27" s="683"/>
      <c r="CR27" s="641">
        <v>232186</v>
      </c>
      <c r="CS27" s="642"/>
      <c r="CT27" s="642"/>
      <c r="CU27" s="642"/>
      <c r="CV27" s="642"/>
      <c r="CW27" s="642"/>
      <c r="CX27" s="642"/>
      <c r="CY27" s="643"/>
      <c r="CZ27" s="646">
        <v>5.6</v>
      </c>
      <c r="DA27" s="675"/>
      <c r="DB27" s="675"/>
      <c r="DC27" s="676"/>
      <c r="DD27" s="649">
        <v>74607</v>
      </c>
      <c r="DE27" s="642"/>
      <c r="DF27" s="642"/>
      <c r="DG27" s="642"/>
      <c r="DH27" s="642"/>
      <c r="DI27" s="642"/>
      <c r="DJ27" s="642"/>
      <c r="DK27" s="643"/>
      <c r="DL27" s="649">
        <v>74607</v>
      </c>
      <c r="DM27" s="642"/>
      <c r="DN27" s="642"/>
      <c r="DO27" s="642"/>
      <c r="DP27" s="642"/>
      <c r="DQ27" s="642"/>
      <c r="DR27" s="642"/>
      <c r="DS27" s="642"/>
      <c r="DT27" s="642"/>
      <c r="DU27" s="642"/>
      <c r="DV27" s="643"/>
      <c r="DW27" s="646">
        <v>4</v>
      </c>
      <c r="DX27" s="675"/>
      <c r="DY27" s="675"/>
      <c r="DZ27" s="675"/>
      <c r="EA27" s="675"/>
      <c r="EB27" s="675"/>
      <c r="EC27" s="677"/>
    </row>
    <row r="28" spans="2:133" ht="11.25" customHeight="1" x14ac:dyDescent="0.2">
      <c r="B28" s="746" t="s">
        <v>299</v>
      </c>
      <c r="C28" s="747"/>
      <c r="D28" s="747"/>
      <c r="E28" s="747"/>
      <c r="F28" s="747"/>
      <c r="G28" s="747"/>
      <c r="H28" s="747"/>
      <c r="I28" s="747"/>
      <c r="J28" s="747"/>
      <c r="K28" s="747"/>
      <c r="L28" s="747"/>
      <c r="M28" s="747"/>
      <c r="N28" s="747"/>
      <c r="O28" s="747"/>
      <c r="P28" s="747"/>
      <c r="Q28" s="748"/>
      <c r="R28" s="641" t="s">
        <v>133</v>
      </c>
      <c r="S28" s="644"/>
      <c r="T28" s="644"/>
      <c r="U28" s="644"/>
      <c r="V28" s="644"/>
      <c r="W28" s="644"/>
      <c r="X28" s="644"/>
      <c r="Y28" s="645"/>
      <c r="Z28" s="703" t="s">
        <v>124</v>
      </c>
      <c r="AA28" s="703"/>
      <c r="AB28" s="703"/>
      <c r="AC28" s="703"/>
      <c r="AD28" s="704" t="s">
        <v>133</v>
      </c>
      <c r="AE28" s="704"/>
      <c r="AF28" s="704"/>
      <c r="AG28" s="704"/>
      <c r="AH28" s="704"/>
      <c r="AI28" s="704"/>
      <c r="AJ28" s="704"/>
      <c r="AK28" s="704"/>
      <c r="AL28" s="646" t="s">
        <v>237</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300</v>
      </c>
      <c r="CE28" s="682"/>
      <c r="CF28" s="682"/>
      <c r="CG28" s="682"/>
      <c r="CH28" s="682"/>
      <c r="CI28" s="682"/>
      <c r="CJ28" s="682"/>
      <c r="CK28" s="682"/>
      <c r="CL28" s="682"/>
      <c r="CM28" s="682"/>
      <c r="CN28" s="682"/>
      <c r="CO28" s="682"/>
      <c r="CP28" s="682"/>
      <c r="CQ28" s="683"/>
      <c r="CR28" s="641">
        <v>454814</v>
      </c>
      <c r="CS28" s="644"/>
      <c r="CT28" s="644"/>
      <c r="CU28" s="644"/>
      <c r="CV28" s="644"/>
      <c r="CW28" s="644"/>
      <c r="CX28" s="644"/>
      <c r="CY28" s="645"/>
      <c r="CZ28" s="646">
        <v>11</v>
      </c>
      <c r="DA28" s="675"/>
      <c r="DB28" s="675"/>
      <c r="DC28" s="676"/>
      <c r="DD28" s="649">
        <v>445937</v>
      </c>
      <c r="DE28" s="644"/>
      <c r="DF28" s="644"/>
      <c r="DG28" s="644"/>
      <c r="DH28" s="644"/>
      <c r="DI28" s="644"/>
      <c r="DJ28" s="644"/>
      <c r="DK28" s="645"/>
      <c r="DL28" s="649">
        <v>445937</v>
      </c>
      <c r="DM28" s="644"/>
      <c r="DN28" s="644"/>
      <c r="DO28" s="644"/>
      <c r="DP28" s="644"/>
      <c r="DQ28" s="644"/>
      <c r="DR28" s="644"/>
      <c r="DS28" s="644"/>
      <c r="DT28" s="644"/>
      <c r="DU28" s="644"/>
      <c r="DV28" s="645"/>
      <c r="DW28" s="646">
        <v>24.1</v>
      </c>
      <c r="DX28" s="675"/>
      <c r="DY28" s="675"/>
      <c r="DZ28" s="675"/>
      <c r="EA28" s="675"/>
      <c r="EB28" s="675"/>
      <c r="EC28" s="677"/>
    </row>
    <row r="29" spans="2:133" ht="11.25" customHeight="1" x14ac:dyDescent="0.2">
      <c r="B29" s="638" t="s">
        <v>301</v>
      </c>
      <c r="C29" s="639"/>
      <c r="D29" s="639"/>
      <c r="E29" s="639"/>
      <c r="F29" s="639"/>
      <c r="G29" s="639"/>
      <c r="H29" s="639"/>
      <c r="I29" s="639"/>
      <c r="J29" s="639"/>
      <c r="K29" s="639"/>
      <c r="L29" s="639"/>
      <c r="M29" s="639"/>
      <c r="N29" s="639"/>
      <c r="O29" s="639"/>
      <c r="P29" s="639"/>
      <c r="Q29" s="640"/>
      <c r="R29" s="641">
        <v>266588</v>
      </c>
      <c r="S29" s="644"/>
      <c r="T29" s="644"/>
      <c r="U29" s="644"/>
      <c r="V29" s="644"/>
      <c r="W29" s="644"/>
      <c r="X29" s="644"/>
      <c r="Y29" s="645"/>
      <c r="Z29" s="703">
        <v>6.3</v>
      </c>
      <c r="AA29" s="703"/>
      <c r="AB29" s="703"/>
      <c r="AC29" s="703"/>
      <c r="AD29" s="704" t="s">
        <v>133</v>
      </c>
      <c r="AE29" s="704"/>
      <c r="AF29" s="704"/>
      <c r="AG29" s="704"/>
      <c r="AH29" s="704"/>
      <c r="AI29" s="704"/>
      <c r="AJ29" s="704"/>
      <c r="AK29" s="704"/>
      <c r="AL29" s="646" t="s">
        <v>133</v>
      </c>
      <c r="AM29" s="647"/>
      <c r="AN29" s="647"/>
      <c r="AO29" s="705"/>
      <c r="AP29" s="715" t="s">
        <v>220</v>
      </c>
      <c r="AQ29" s="716"/>
      <c r="AR29" s="716"/>
      <c r="AS29" s="716"/>
      <c r="AT29" s="716"/>
      <c r="AU29" s="716"/>
      <c r="AV29" s="716"/>
      <c r="AW29" s="716"/>
      <c r="AX29" s="716"/>
      <c r="AY29" s="716"/>
      <c r="AZ29" s="716"/>
      <c r="BA29" s="716"/>
      <c r="BB29" s="716"/>
      <c r="BC29" s="716"/>
      <c r="BD29" s="716"/>
      <c r="BE29" s="716"/>
      <c r="BF29" s="717"/>
      <c r="BG29" s="715" t="s">
        <v>302</v>
      </c>
      <c r="BH29" s="743"/>
      <c r="BI29" s="743"/>
      <c r="BJ29" s="743"/>
      <c r="BK29" s="743"/>
      <c r="BL29" s="743"/>
      <c r="BM29" s="743"/>
      <c r="BN29" s="743"/>
      <c r="BO29" s="743"/>
      <c r="BP29" s="743"/>
      <c r="BQ29" s="744"/>
      <c r="BR29" s="715" t="s">
        <v>303</v>
      </c>
      <c r="BS29" s="743"/>
      <c r="BT29" s="743"/>
      <c r="BU29" s="743"/>
      <c r="BV29" s="743"/>
      <c r="BW29" s="743"/>
      <c r="BX29" s="743"/>
      <c r="BY29" s="743"/>
      <c r="BZ29" s="743"/>
      <c r="CA29" s="743"/>
      <c r="CB29" s="744"/>
      <c r="CD29" s="725" t="s">
        <v>304</v>
      </c>
      <c r="CE29" s="726"/>
      <c r="CF29" s="685" t="s">
        <v>305</v>
      </c>
      <c r="CG29" s="682"/>
      <c r="CH29" s="682"/>
      <c r="CI29" s="682"/>
      <c r="CJ29" s="682"/>
      <c r="CK29" s="682"/>
      <c r="CL29" s="682"/>
      <c r="CM29" s="682"/>
      <c r="CN29" s="682"/>
      <c r="CO29" s="682"/>
      <c r="CP29" s="682"/>
      <c r="CQ29" s="683"/>
      <c r="CR29" s="641">
        <v>453327</v>
      </c>
      <c r="CS29" s="642"/>
      <c r="CT29" s="642"/>
      <c r="CU29" s="642"/>
      <c r="CV29" s="642"/>
      <c r="CW29" s="642"/>
      <c r="CX29" s="642"/>
      <c r="CY29" s="643"/>
      <c r="CZ29" s="646">
        <v>11</v>
      </c>
      <c r="DA29" s="675"/>
      <c r="DB29" s="675"/>
      <c r="DC29" s="676"/>
      <c r="DD29" s="649">
        <v>444450</v>
      </c>
      <c r="DE29" s="642"/>
      <c r="DF29" s="642"/>
      <c r="DG29" s="642"/>
      <c r="DH29" s="642"/>
      <c r="DI29" s="642"/>
      <c r="DJ29" s="642"/>
      <c r="DK29" s="643"/>
      <c r="DL29" s="649">
        <v>444450</v>
      </c>
      <c r="DM29" s="642"/>
      <c r="DN29" s="642"/>
      <c r="DO29" s="642"/>
      <c r="DP29" s="642"/>
      <c r="DQ29" s="642"/>
      <c r="DR29" s="642"/>
      <c r="DS29" s="642"/>
      <c r="DT29" s="642"/>
      <c r="DU29" s="642"/>
      <c r="DV29" s="643"/>
      <c r="DW29" s="646">
        <v>24</v>
      </c>
      <c r="DX29" s="675"/>
      <c r="DY29" s="675"/>
      <c r="DZ29" s="675"/>
      <c r="EA29" s="675"/>
      <c r="EB29" s="675"/>
      <c r="EC29" s="677"/>
    </row>
    <row r="30" spans="2:133" ht="11.25" customHeight="1" x14ac:dyDescent="0.2">
      <c r="B30" s="638" t="s">
        <v>306</v>
      </c>
      <c r="C30" s="639"/>
      <c r="D30" s="639"/>
      <c r="E30" s="639"/>
      <c r="F30" s="639"/>
      <c r="G30" s="639"/>
      <c r="H30" s="639"/>
      <c r="I30" s="639"/>
      <c r="J30" s="639"/>
      <c r="K30" s="639"/>
      <c r="L30" s="639"/>
      <c r="M30" s="639"/>
      <c r="N30" s="639"/>
      <c r="O30" s="639"/>
      <c r="P30" s="639"/>
      <c r="Q30" s="640"/>
      <c r="R30" s="641">
        <v>24556</v>
      </c>
      <c r="S30" s="644"/>
      <c r="T30" s="644"/>
      <c r="U30" s="644"/>
      <c r="V30" s="644"/>
      <c r="W30" s="644"/>
      <c r="X30" s="644"/>
      <c r="Y30" s="645"/>
      <c r="Z30" s="703">
        <v>0.6</v>
      </c>
      <c r="AA30" s="703"/>
      <c r="AB30" s="703"/>
      <c r="AC30" s="703"/>
      <c r="AD30" s="704" t="s">
        <v>124</v>
      </c>
      <c r="AE30" s="704"/>
      <c r="AF30" s="704"/>
      <c r="AG30" s="704"/>
      <c r="AH30" s="704"/>
      <c r="AI30" s="704"/>
      <c r="AJ30" s="704"/>
      <c r="AK30" s="704"/>
      <c r="AL30" s="646" t="s">
        <v>124</v>
      </c>
      <c r="AM30" s="647"/>
      <c r="AN30" s="647"/>
      <c r="AO30" s="705"/>
      <c r="AP30" s="731" t="s">
        <v>307</v>
      </c>
      <c r="AQ30" s="732"/>
      <c r="AR30" s="732"/>
      <c r="AS30" s="732"/>
      <c r="AT30" s="737" t="s">
        <v>308</v>
      </c>
      <c r="AU30" s="210"/>
      <c r="AV30" s="210"/>
      <c r="AW30" s="210"/>
      <c r="AX30" s="740" t="s">
        <v>185</v>
      </c>
      <c r="AY30" s="741"/>
      <c r="AZ30" s="741"/>
      <c r="BA30" s="741"/>
      <c r="BB30" s="741"/>
      <c r="BC30" s="741"/>
      <c r="BD30" s="741"/>
      <c r="BE30" s="741"/>
      <c r="BF30" s="742"/>
      <c r="BG30" s="721">
        <v>98.8</v>
      </c>
      <c r="BH30" s="722"/>
      <c r="BI30" s="722"/>
      <c r="BJ30" s="722"/>
      <c r="BK30" s="722"/>
      <c r="BL30" s="722"/>
      <c r="BM30" s="723">
        <v>94.6</v>
      </c>
      <c r="BN30" s="722"/>
      <c r="BO30" s="722"/>
      <c r="BP30" s="722"/>
      <c r="BQ30" s="724"/>
      <c r="BR30" s="721">
        <v>98.5</v>
      </c>
      <c r="BS30" s="722"/>
      <c r="BT30" s="722"/>
      <c r="BU30" s="722"/>
      <c r="BV30" s="722"/>
      <c r="BW30" s="722"/>
      <c r="BX30" s="723">
        <v>94.7</v>
      </c>
      <c r="BY30" s="722"/>
      <c r="BZ30" s="722"/>
      <c r="CA30" s="722"/>
      <c r="CB30" s="724"/>
      <c r="CD30" s="727"/>
      <c r="CE30" s="728"/>
      <c r="CF30" s="685" t="s">
        <v>309</v>
      </c>
      <c r="CG30" s="682"/>
      <c r="CH30" s="682"/>
      <c r="CI30" s="682"/>
      <c r="CJ30" s="682"/>
      <c r="CK30" s="682"/>
      <c r="CL30" s="682"/>
      <c r="CM30" s="682"/>
      <c r="CN30" s="682"/>
      <c r="CO30" s="682"/>
      <c r="CP30" s="682"/>
      <c r="CQ30" s="683"/>
      <c r="CR30" s="641">
        <v>423064</v>
      </c>
      <c r="CS30" s="644"/>
      <c r="CT30" s="644"/>
      <c r="CU30" s="644"/>
      <c r="CV30" s="644"/>
      <c r="CW30" s="644"/>
      <c r="CX30" s="644"/>
      <c r="CY30" s="645"/>
      <c r="CZ30" s="646">
        <v>10.3</v>
      </c>
      <c r="DA30" s="675"/>
      <c r="DB30" s="675"/>
      <c r="DC30" s="676"/>
      <c r="DD30" s="649">
        <v>415725</v>
      </c>
      <c r="DE30" s="644"/>
      <c r="DF30" s="644"/>
      <c r="DG30" s="644"/>
      <c r="DH30" s="644"/>
      <c r="DI30" s="644"/>
      <c r="DJ30" s="644"/>
      <c r="DK30" s="645"/>
      <c r="DL30" s="649">
        <v>415725</v>
      </c>
      <c r="DM30" s="644"/>
      <c r="DN30" s="644"/>
      <c r="DO30" s="644"/>
      <c r="DP30" s="644"/>
      <c r="DQ30" s="644"/>
      <c r="DR30" s="644"/>
      <c r="DS30" s="644"/>
      <c r="DT30" s="644"/>
      <c r="DU30" s="644"/>
      <c r="DV30" s="645"/>
      <c r="DW30" s="646">
        <v>22.5</v>
      </c>
      <c r="DX30" s="675"/>
      <c r="DY30" s="675"/>
      <c r="DZ30" s="675"/>
      <c r="EA30" s="675"/>
      <c r="EB30" s="675"/>
      <c r="EC30" s="677"/>
    </row>
    <row r="31" spans="2:133" ht="11.25" customHeight="1" x14ac:dyDescent="0.2">
      <c r="B31" s="638" t="s">
        <v>310</v>
      </c>
      <c r="C31" s="639"/>
      <c r="D31" s="639"/>
      <c r="E31" s="639"/>
      <c r="F31" s="639"/>
      <c r="G31" s="639"/>
      <c r="H31" s="639"/>
      <c r="I31" s="639"/>
      <c r="J31" s="639"/>
      <c r="K31" s="639"/>
      <c r="L31" s="639"/>
      <c r="M31" s="639"/>
      <c r="N31" s="639"/>
      <c r="O31" s="639"/>
      <c r="P31" s="639"/>
      <c r="Q31" s="640"/>
      <c r="R31" s="641">
        <v>826603</v>
      </c>
      <c r="S31" s="644"/>
      <c r="T31" s="644"/>
      <c r="U31" s="644"/>
      <c r="V31" s="644"/>
      <c r="W31" s="644"/>
      <c r="X31" s="644"/>
      <c r="Y31" s="645"/>
      <c r="Z31" s="703">
        <v>19.600000000000001</v>
      </c>
      <c r="AA31" s="703"/>
      <c r="AB31" s="703"/>
      <c r="AC31" s="703"/>
      <c r="AD31" s="704" t="s">
        <v>237</v>
      </c>
      <c r="AE31" s="704"/>
      <c r="AF31" s="704"/>
      <c r="AG31" s="704"/>
      <c r="AH31" s="704"/>
      <c r="AI31" s="704"/>
      <c r="AJ31" s="704"/>
      <c r="AK31" s="704"/>
      <c r="AL31" s="646" t="s">
        <v>124</v>
      </c>
      <c r="AM31" s="647"/>
      <c r="AN31" s="647"/>
      <c r="AO31" s="705"/>
      <c r="AP31" s="733"/>
      <c r="AQ31" s="734"/>
      <c r="AR31" s="734"/>
      <c r="AS31" s="734"/>
      <c r="AT31" s="738"/>
      <c r="AU31" s="209" t="s">
        <v>311</v>
      </c>
      <c r="AV31" s="209"/>
      <c r="AW31" s="209"/>
      <c r="AX31" s="638" t="s">
        <v>312</v>
      </c>
      <c r="AY31" s="639"/>
      <c r="AZ31" s="639"/>
      <c r="BA31" s="639"/>
      <c r="BB31" s="639"/>
      <c r="BC31" s="639"/>
      <c r="BD31" s="639"/>
      <c r="BE31" s="639"/>
      <c r="BF31" s="640"/>
      <c r="BG31" s="719">
        <v>99.2</v>
      </c>
      <c r="BH31" s="642"/>
      <c r="BI31" s="642"/>
      <c r="BJ31" s="642"/>
      <c r="BK31" s="642"/>
      <c r="BL31" s="642"/>
      <c r="BM31" s="647">
        <v>96.4</v>
      </c>
      <c r="BN31" s="720"/>
      <c r="BO31" s="720"/>
      <c r="BP31" s="720"/>
      <c r="BQ31" s="681"/>
      <c r="BR31" s="719">
        <v>98.5</v>
      </c>
      <c r="BS31" s="642"/>
      <c r="BT31" s="642"/>
      <c r="BU31" s="642"/>
      <c r="BV31" s="642"/>
      <c r="BW31" s="642"/>
      <c r="BX31" s="647">
        <v>96.2</v>
      </c>
      <c r="BY31" s="720"/>
      <c r="BZ31" s="720"/>
      <c r="CA31" s="720"/>
      <c r="CB31" s="681"/>
      <c r="CD31" s="727"/>
      <c r="CE31" s="728"/>
      <c r="CF31" s="685" t="s">
        <v>313</v>
      </c>
      <c r="CG31" s="682"/>
      <c r="CH31" s="682"/>
      <c r="CI31" s="682"/>
      <c r="CJ31" s="682"/>
      <c r="CK31" s="682"/>
      <c r="CL31" s="682"/>
      <c r="CM31" s="682"/>
      <c r="CN31" s="682"/>
      <c r="CO31" s="682"/>
      <c r="CP31" s="682"/>
      <c r="CQ31" s="683"/>
      <c r="CR31" s="641">
        <v>30263</v>
      </c>
      <c r="CS31" s="642"/>
      <c r="CT31" s="642"/>
      <c r="CU31" s="642"/>
      <c r="CV31" s="642"/>
      <c r="CW31" s="642"/>
      <c r="CX31" s="642"/>
      <c r="CY31" s="643"/>
      <c r="CZ31" s="646">
        <v>0.7</v>
      </c>
      <c r="DA31" s="675"/>
      <c r="DB31" s="675"/>
      <c r="DC31" s="676"/>
      <c r="DD31" s="649">
        <v>28725</v>
      </c>
      <c r="DE31" s="642"/>
      <c r="DF31" s="642"/>
      <c r="DG31" s="642"/>
      <c r="DH31" s="642"/>
      <c r="DI31" s="642"/>
      <c r="DJ31" s="642"/>
      <c r="DK31" s="643"/>
      <c r="DL31" s="649">
        <v>28725</v>
      </c>
      <c r="DM31" s="642"/>
      <c r="DN31" s="642"/>
      <c r="DO31" s="642"/>
      <c r="DP31" s="642"/>
      <c r="DQ31" s="642"/>
      <c r="DR31" s="642"/>
      <c r="DS31" s="642"/>
      <c r="DT31" s="642"/>
      <c r="DU31" s="642"/>
      <c r="DV31" s="643"/>
      <c r="DW31" s="646">
        <v>1.6</v>
      </c>
      <c r="DX31" s="675"/>
      <c r="DY31" s="675"/>
      <c r="DZ31" s="675"/>
      <c r="EA31" s="675"/>
      <c r="EB31" s="675"/>
      <c r="EC31" s="677"/>
    </row>
    <row r="32" spans="2:133" ht="11.25" customHeight="1" x14ac:dyDescent="0.2">
      <c r="B32" s="638" t="s">
        <v>314</v>
      </c>
      <c r="C32" s="639"/>
      <c r="D32" s="639"/>
      <c r="E32" s="639"/>
      <c r="F32" s="639"/>
      <c r="G32" s="639"/>
      <c r="H32" s="639"/>
      <c r="I32" s="639"/>
      <c r="J32" s="639"/>
      <c r="K32" s="639"/>
      <c r="L32" s="639"/>
      <c r="M32" s="639"/>
      <c r="N32" s="639"/>
      <c r="O32" s="639"/>
      <c r="P32" s="639"/>
      <c r="Q32" s="640"/>
      <c r="R32" s="641">
        <v>164358</v>
      </c>
      <c r="S32" s="644"/>
      <c r="T32" s="644"/>
      <c r="U32" s="644"/>
      <c r="V32" s="644"/>
      <c r="W32" s="644"/>
      <c r="X32" s="644"/>
      <c r="Y32" s="645"/>
      <c r="Z32" s="703">
        <v>3.9</v>
      </c>
      <c r="AA32" s="703"/>
      <c r="AB32" s="703"/>
      <c r="AC32" s="703"/>
      <c r="AD32" s="704" t="s">
        <v>133</v>
      </c>
      <c r="AE32" s="704"/>
      <c r="AF32" s="704"/>
      <c r="AG32" s="704"/>
      <c r="AH32" s="704"/>
      <c r="AI32" s="704"/>
      <c r="AJ32" s="704"/>
      <c r="AK32" s="704"/>
      <c r="AL32" s="646" t="s">
        <v>124</v>
      </c>
      <c r="AM32" s="647"/>
      <c r="AN32" s="647"/>
      <c r="AO32" s="705"/>
      <c r="AP32" s="735"/>
      <c r="AQ32" s="736"/>
      <c r="AR32" s="736"/>
      <c r="AS32" s="736"/>
      <c r="AT32" s="739"/>
      <c r="AU32" s="211"/>
      <c r="AV32" s="211"/>
      <c r="AW32" s="211"/>
      <c r="AX32" s="653" t="s">
        <v>315</v>
      </c>
      <c r="AY32" s="654"/>
      <c r="AZ32" s="654"/>
      <c r="BA32" s="654"/>
      <c r="BB32" s="654"/>
      <c r="BC32" s="654"/>
      <c r="BD32" s="654"/>
      <c r="BE32" s="654"/>
      <c r="BF32" s="655"/>
      <c r="BG32" s="718">
        <v>98.4</v>
      </c>
      <c r="BH32" s="657"/>
      <c r="BI32" s="657"/>
      <c r="BJ32" s="657"/>
      <c r="BK32" s="657"/>
      <c r="BL32" s="657"/>
      <c r="BM32" s="701">
        <v>92.3</v>
      </c>
      <c r="BN32" s="657"/>
      <c r="BO32" s="657"/>
      <c r="BP32" s="657"/>
      <c r="BQ32" s="694"/>
      <c r="BR32" s="718">
        <v>98.5</v>
      </c>
      <c r="BS32" s="657"/>
      <c r="BT32" s="657"/>
      <c r="BU32" s="657"/>
      <c r="BV32" s="657"/>
      <c r="BW32" s="657"/>
      <c r="BX32" s="701">
        <v>92.8</v>
      </c>
      <c r="BY32" s="657"/>
      <c r="BZ32" s="657"/>
      <c r="CA32" s="657"/>
      <c r="CB32" s="694"/>
      <c r="CD32" s="729"/>
      <c r="CE32" s="730"/>
      <c r="CF32" s="685" t="s">
        <v>316</v>
      </c>
      <c r="CG32" s="682"/>
      <c r="CH32" s="682"/>
      <c r="CI32" s="682"/>
      <c r="CJ32" s="682"/>
      <c r="CK32" s="682"/>
      <c r="CL32" s="682"/>
      <c r="CM32" s="682"/>
      <c r="CN32" s="682"/>
      <c r="CO32" s="682"/>
      <c r="CP32" s="682"/>
      <c r="CQ32" s="683"/>
      <c r="CR32" s="641">
        <v>1487</v>
      </c>
      <c r="CS32" s="644"/>
      <c r="CT32" s="644"/>
      <c r="CU32" s="644"/>
      <c r="CV32" s="644"/>
      <c r="CW32" s="644"/>
      <c r="CX32" s="644"/>
      <c r="CY32" s="645"/>
      <c r="CZ32" s="646">
        <v>0</v>
      </c>
      <c r="DA32" s="675"/>
      <c r="DB32" s="675"/>
      <c r="DC32" s="676"/>
      <c r="DD32" s="649">
        <v>1487</v>
      </c>
      <c r="DE32" s="644"/>
      <c r="DF32" s="644"/>
      <c r="DG32" s="644"/>
      <c r="DH32" s="644"/>
      <c r="DI32" s="644"/>
      <c r="DJ32" s="644"/>
      <c r="DK32" s="645"/>
      <c r="DL32" s="649">
        <v>1487</v>
      </c>
      <c r="DM32" s="644"/>
      <c r="DN32" s="644"/>
      <c r="DO32" s="644"/>
      <c r="DP32" s="644"/>
      <c r="DQ32" s="644"/>
      <c r="DR32" s="644"/>
      <c r="DS32" s="644"/>
      <c r="DT32" s="644"/>
      <c r="DU32" s="644"/>
      <c r="DV32" s="645"/>
      <c r="DW32" s="646">
        <v>0.1</v>
      </c>
      <c r="DX32" s="675"/>
      <c r="DY32" s="675"/>
      <c r="DZ32" s="675"/>
      <c r="EA32" s="675"/>
      <c r="EB32" s="675"/>
      <c r="EC32" s="677"/>
    </row>
    <row r="33" spans="2:133" ht="11.25" customHeight="1" x14ac:dyDescent="0.2">
      <c r="B33" s="638" t="s">
        <v>317</v>
      </c>
      <c r="C33" s="639"/>
      <c r="D33" s="639"/>
      <c r="E33" s="639"/>
      <c r="F33" s="639"/>
      <c r="G33" s="639"/>
      <c r="H33" s="639"/>
      <c r="I33" s="639"/>
      <c r="J33" s="639"/>
      <c r="K33" s="639"/>
      <c r="L33" s="639"/>
      <c r="M33" s="639"/>
      <c r="N33" s="639"/>
      <c r="O33" s="639"/>
      <c r="P33" s="639"/>
      <c r="Q33" s="640"/>
      <c r="R33" s="641">
        <v>127587</v>
      </c>
      <c r="S33" s="644"/>
      <c r="T33" s="644"/>
      <c r="U33" s="644"/>
      <c r="V33" s="644"/>
      <c r="W33" s="644"/>
      <c r="X33" s="644"/>
      <c r="Y33" s="645"/>
      <c r="Z33" s="703">
        <v>3</v>
      </c>
      <c r="AA33" s="703"/>
      <c r="AB33" s="703"/>
      <c r="AC33" s="703"/>
      <c r="AD33" s="704" t="s">
        <v>237</v>
      </c>
      <c r="AE33" s="704"/>
      <c r="AF33" s="704"/>
      <c r="AG33" s="704"/>
      <c r="AH33" s="704"/>
      <c r="AI33" s="704"/>
      <c r="AJ33" s="704"/>
      <c r="AK33" s="704"/>
      <c r="AL33" s="646" t="s">
        <v>124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318</v>
      </c>
      <c r="CE33" s="682"/>
      <c r="CF33" s="682"/>
      <c r="CG33" s="682"/>
      <c r="CH33" s="682"/>
      <c r="CI33" s="682"/>
      <c r="CJ33" s="682"/>
      <c r="CK33" s="682"/>
      <c r="CL33" s="682"/>
      <c r="CM33" s="682"/>
      <c r="CN33" s="682"/>
      <c r="CO33" s="682"/>
      <c r="CP33" s="682"/>
      <c r="CQ33" s="683"/>
      <c r="CR33" s="641">
        <v>2047735</v>
      </c>
      <c r="CS33" s="642"/>
      <c r="CT33" s="642"/>
      <c r="CU33" s="642"/>
      <c r="CV33" s="642"/>
      <c r="CW33" s="642"/>
      <c r="CX33" s="642"/>
      <c r="CY33" s="643"/>
      <c r="CZ33" s="646">
        <v>49.7</v>
      </c>
      <c r="DA33" s="675"/>
      <c r="DB33" s="675"/>
      <c r="DC33" s="676"/>
      <c r="DD33" s="649">
        <v>1769879</v>
      </c>
      <c r="DE33" s="642"/>
      <c r="DF33" s="642"/>
      <c r="DG33" s="642"/>
      <c r="DH33" s="642"/>
      <c r="DI33" s="642"/>
      <c r="DJ33" s="642"/>
      <c r="DK33" s="643"/>
      <c r="DL33" s="649">
        <v>720277</v>
      </c>
      <c r="DM33" s="642"/>
      <c r="DN33" s="642"/>
      <c r="DO33" s="642"/>
      <c r="DP33" s="642"/>
      <c r="DQ33" s="642"/>
      <c r="DR33" s="642"/>
      <c r="DS33" s="642"/>
      <c r="DT33" s="642"/>
      <c r="DU33" s="642"/>
      <c r="DV33" s="643"/>
      <c r="DW33" s="646">
        <v>38.9</v>
      </c>
      <c r="DX33" s="675"/>
      <c r="DY33" s="675"/>
      <c r="DZ33" s="675"/>
      <c r="EA33" s="675"/>
      <c r="EB33" s="675"/>
      <c r="EC33" s="677"/>
    </row>
    <row r="34" spans="2:133" ht="11.25" customHeight="1" x14ac:dyDescent="0.2">
      <c r="B34" s="638" t="s">
        <v>319</v>
      </c>
      <c r="C34" s="639"/>
      <c r="D34" s="639"/>
      <c r="E34" s="639"/>
      <c r="F34" s="639"/>
      <c r="G34" s="639"/>
      <c r="H34" s="639"/>
      <c r="I34" s="639"/>
      <c r="J34" s="639"/>
      <c r="K34" s="639"/>
      <c r="L34" s="639"/>
      <c r="M34" s="639"/>
      <c r="N34" s="639"/>
      <c r="O34" s="639"/>
      <c r="P34" s="639"/>
      <c r="Q34" s="640"/>
      <c r="R34" s="641">
        <v>93172</v>
      </c>
      <c r="S34" s="644"/>
      <c r="T34" s="644"/>
      <c r="U34" s="644"/>
      <c r="V34" s="644"/>
      <c r="W34" s="644"/>
      <c r="X34" s="644"/>
      <c r="Y34" s="645"/>
      <c r="Z34" s="703">
        <v>2.2000000000000002</v>
      </c>
      <c r="AA34" s="703"/>
      <c r="AB34" s="703"/>
      <c r="AC34" s="703"/>
      <c r="AD34" s="704">
        <v>127</v>
      </c>
      <c r="AE34" s="704"/>
      <c r="AF34" s="704"/>
      <c r="AG34" s="704"/>
      <c r="AH34" s="704"/>
      <c r="AI34" s="704"/>
      <c r="AJ34" s="704"/>
      <c r="AK34" s="704"/>
      <c r="AL34" s="646">
        <v>0</v>
      </c>
      <c r="AM34" s="647"/>
      <c r="AN34" s="647"/>
      <c r="AO34" s="705"/>
      <c r="AP34" s="214"/>
      <c r="AQ34" s="715" t="s">
        <v>320</v>
      </c>
      <c r="AR34" s="716"/>
      <c r="AS34" s="716"/>
      <c r="AT34" s="716"/>
      <c r="AU34" s="716"/>
      <c r="AV34" s="716"/>
      <c r="AW34" s="716"/>
      <c r="AX34" s="716"/>
      <c r="AY34" s="716"/>
      <c r="AZ34" s="716"/>
      <c r="BA34" s="716"/>
      <c r="BB34" s="716"/>
      <c r="BC34" s="716"/>
      <c r="BD34" s="716"/>
      <c r="BE34" s="716"/>
      <c r="BF34" s="717"/>
      <c r="BG34" s="715" t="s">
        <v>321</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322</v>
      </c>
      <c r="CE34" s="682"/>
      <c r="CF34" s="682"/>
      <c r="CG34" s="682"/>
      <c r="CH34" s="682"/>
      <c r="CI34" s="682"/>
      <c r="CJ34" s="682"/>
      <c r="CK34" s="682"/>
      <c r="CL34" s="682"/>
      <c r="CM34" s="682"/>
      <c r="CN34" s="682"/>
      <c r="CO34" s="682"/>
      <c r="CP34" s="682"/>
      <c r="CQ34" s="683"/>
      <c r="CR34" s="641">
        <v>498945</v>
      </c>
      <c r="CS34" s="644"/>
      <c r="CT34" s="644"/>
      <c r="CU34" s="644"/>
      <c r="CV34" s="644"/>
      <c r="CW34" s="644"/>
      <c r="CX34" s="644"/>
      <c r="CY34" s="645"/>
      <c r="CZ34" s="646">
        <v>12.1</v>
      </c>
      <c r="DA34" s="675"/>
      <c r="DB34" s="675"/>
      <c r="DC34" s="676"/>
      <c r="DD34" s="649">
        <v>335382</v>
      </c>
      <c r="DE34" s="644"/>
      <c r="DF34" s="644"/>
      <c r="DG34" s="644"/>
      <c r="DH34" s="644"/>
      <c r="DI34" s="644"/>
      <c r="DJ34" s="644"/>
      <c r="DK34" s="645"/>
      <c r="DL34" s="649">
        <v>267860</v>
      </c>
      <c r="DM34" s="644"/>
      <c r="DN34" s="644"/>
      <c r="DO34" s="644"/>
      <c r="DP34" s="644"/>
      <c r="DQ34" s="644"/>
      <c r="DR34" s="644"/>
      <c r="DS34" s="644"/>
      <c r="DT34" s="644"/>
      <c r="DU34" s="644"/>
      <c r="DV34" s="645"/>
      <c r="DW34" s="646">
        <v>14.5</v>
      </c>
      <c r="DX34" s="675"/>
      <c r="DY34" s="675"/>
      <c r="DZ34" s="675"/>
      <c r="EA34" s="675"/>
      <c r="EB34" s="675"/>
      <c r="EC34" s="677"/>
    </row>
    <row r="35" spans="2:133" ht="11.25" customHeight="1" x14ac:dyDescent="0.2">
      <c r="B35" s="638" t="s">
        <v>323</v>
      </c>
      <c r="C35" s="639"/>
      <c r="D35" s="639"/>
      <c r="E35" s="639"/>
      <c r="F35" s="639"/>
      <c r="G35" s="639"/>
      <c r="H35" s="639"/>
      <c r="I35" s="639"/>
      <c r="J35" s="639"/>
      <c r="K35" s="639"/>
      <c r="L35" s="639"/>
      <c r="M35" s="639"/>
      <c r="N35" s="639"/>
      <c r="O35" s="639"/>
      <c r="P35" s="639"/>
      <c r="Q35" s="640"/>
      <c r="R35" s="641">
        <v>503800</v>
      </c>
      <c r="S35" s="644"/>
      <c r="T35" s="644"/>
      <c r="U35" s="644"/>
      <c r="V35" s="644"/>
      <c r="W35" s="644"/>
      <c r="X35" s="644"/>
      <c r="Y35" s="645"/>
      <c r="Z35" s="703">
        <v>11.9</v>
      </c>
      <c r="AA35" s="703"/>
      <c r="AB35" s="703"/>
      <c r="AC35" s="703"/>
      <c r="AD35" s="704" t="s">
        <v>133</v>
      </c>
      <c r="AE35" s="704"/>
      <c r="AF35" s="704"/>
      <c r="AG35" s="704"/>
      <c r="AH35" s="704"/>
      <c r="AI35" s="704"/>
      <c r="AJ35" s="704"/>
      <c r="AK35" s="704"/>
      <c r="AL35" s="646" t="s">
        <v>133</v>
      </c>
      <c r="AM35" s="647"/>
      <c r="AN35" s="647"/>
      <c r="AO35" s="705"/>
      <c r="AP35" s="214"/>
      <c r="AQ35" s="709" t="s">
        <v>324</v>
      </c>
      <c r="AR35" s="710"/>
      <c r="AS35" s="710"/>
      <c r="AT35" s="710"/>
      <c r="AU35" s="710"/>
      <c r="AV35" s="710"/>
      <c r="AW35" s="710"/>
      <c r="AX35" s="710"/>
      <c r="AY35" s="711"/>
      <c r="AZ35" s="706">
        <v>430330</v>
      </c>
      <c r="BA35" s="707"/>
      <c r="BB35" s="707"/>
      <c r="BC35" s="707"/>
      <c r="BD35" s="707"/>
      <c r="BE35" s="707"/>
      <c r="BF35" s="708"/>
      <c r="BG35" s="712" t="s">
        <v>325</v>
      </c>
      <c r="BH35" s="713"/>
      <c r="BI35" s="713"/>
      <c r="BJ35" s="713"/>
      <c r="BK35" s="713"/>
      <c r="BL35" s="713"/>
      <c r="BM35" s="713"/>
      <c r="BN35" s="713"/>
      <c r="BO35" s="713"/>
      <c r="BP35" s="713"/>
      <c r="BQ35" s="713"/>
      <c r="BR35" s="713"/>
      <c r="BS35" s="713"/>
      <c r="BT35" s="713"/>
      <c r="BU35" s="714"/>
      <c r="BV35" s="706">
        <v>11486</v>
      </c>
      <c r="BW35" s="707"/>
      <c r="BX35" s="707"/>
      <c r="BY35" s="707"/>
      <c r="BZ35" s="707"/>
      <c r="CA35" s="707"/>
      <c r="CB35" s="708"/>
      <c r="CD35" s="685" t="s">
        <v>326</v>
      </c>
      <c r="CE35" s="682"/>
      <c r="CF35" s="682"/>
      <c r="CG35" s="682"/>
      <c r="CH35" s="682"/>
      <c r="CI35" s="682"/>
      <c r="CJ35" s="682"/>
      <c r="CK35" s="682"/>
      <c r="CL35" s="682"/>
      <c r="CM35" s="682"/>
      <c r="CN35" s="682"/>
      <c r="CO35" s="682"/>
      <c r="CP35" s="682"/>
      <c r="CQ35" s="683"/>
      <c r="CR35" s="641">
        <v>8833</v>
      </c>
      <c r="CS35" s="642"/>
      <c r="CT35" s="642"/>
      <c r="CU35" s="642"/>
      <c r="CV35" s="642"/>
      <c r="CW35" s="642"/>
      <c r="CX35" s="642"/>
      <c r="CY35" s="643"/>
      <c r="CZ35" s="646">
        <v>0.2</v>
      </c>
      <c r="DA35" s="675"/>
      <c r="DB35" s="675"/>
      <c r="DC35" s="676"/>
      <c r="DD35" s="649">
        <v>6885</v>
      </c>
      <c r="DE35" s="642"/>
      <c r="DF35" s="642"/>
      <c r="DG35" s="642"/>
      <c r="DH35" s="642"/>
      <c r="DI35" s="642"/>
      <c r="DJ35" s="642"/>
      <c r="DK35" s="643"/>
      <c r="DL35" s="649">
        <v>6885</v>
      </c>
      <c r="DM35" s="642"/>
      <c r="DN35" s="642"/>
      <c r="DO35" s="642"/>
      <c r="DP35" s="642"/>
      <c r="DQ35" s="642"/>
      <c r="DR35" s="642"/>
      <c r="DS35" s="642"/>
      <c r="DT35" s="642"/>
      <c r="DU35" s="642"/>
      <c r="DV35" s="643"/>
      <c r="DW35" s="646">
        <v>0.4</v>
      </c>
      <c r="DX35" s="675"/>
      <c r="DY35" s="675"/>
      <c r="DZ35" s="675"/>
      <c r="EA35" s="675"/>
      <c r="EB35" s="675"/>
      <c r="EC35" s="677"/>
    </row>
    <row r="36" spans="2:133" ht="11.25" customHeight="1" x14ac:dyDescent="0.2">
      <c r="B36" s="638" t="s">
        <v>327</v>
      </c>
      <c r="C36" s="639"/>
      <c r="D36" s="639"/>
      <c r="E36" s="639"/>
      <c r="F36" s="639"/>
      <c r="G36" s="639"/>
      <c r="H36" s="639"/>
      <c r="I36" s="639"/>
      <c r="J36" s="639"/>
      <c r="K36" s="639"/>
      <c r="L36" s="639"/>
      <c r="M36" s="639"/>
      <c r="N36" s="639"/>
      <c r="O36" s="639"/>
      <c r="P36" s="639"/>
      <c r="Q36" s="640"/>
      <c r="R36" s="641" t="s">
        <v>124</v>
      </c>
      <c r="S36" s="644"/>
      <c r="T36" s="644"/>
      <c r="U36" s="644"/>
      <c r="V36" s="644"/>
      <c r="W36" s="644"/>
      <c r="X36" s="644"/>
      <c r="Y36" s="645"/>
      <c r="Z36" s="703" t="s">
        <v>124</v>
      </c>
      <c r="AA36" s="703"/>
      <c r="AB36" s="703"/>
      <c r="AC36" s="703"/>
      <c r="AD36" s="704" t="s">
        <v>124</v>
      </c>
      <c r="AE36" s="704"/>
      <c r="AF36" s="704"/>
      <c r="AG36" s="704"/>
      <c r="AH36" s="704"/>
      <c r="AI36" s="704"/>
      <c r="AJ36" s="704"/>
      <c r="AK36" s="704"/>
      <c r="AL36" s="646" t="s">
        <v>124</v>
      </c>
      <c r="AM36" s="647"/>
      <c r="AN36" s="647"/>
      <c r="AO36" s="705"/>
      <c r="AQ36" s="678" t="s">
        <v>328</v>
      </c>
      <c r="AR36" s="679"/>
      <c r="AS36" s="679"/>
      <c r="AT36" s="679"/>
      <c r="AU36" s="679"/>
      <c r="AV36" s="679"/>
      <c r="AW36" s="679"/>
      <c r="AX36" s="679"/>
      <c r="AY36" s="680"/>
      <c r="AZ36" s="641">
        <v>59036</v>
      </c>
      <c r="BA36" s="644"/>
      <c r="BB36" s="644"/>
      <c r="BC36" s="644"/>
      <c r="BD36" s="642"/>
      <c r="BE36" s="642"/>
      <c r="BF36" s="681"/>
      <c r="BG36" s="685" t="s">
        <v>329</v>
      </c>
      <c r="BH36" s="682"/>
      <c r="BI36" s="682"/>
      <c r="BJ36" s="682"/>
      <c r="BK36" s="682"/>
      <c r="BL36" s="682"/>
      <c r="BM36" s="682"/>
      <c r="BN36" s="682"/>
      <c r="BO36" s="682"/>
      <c r="BP36" s="682"/>
      <c r="BQ36" s="682"/>
      <c r="BR36" s="682"/>
      <c r="BS36" s="682"/>
      <c r="BT36" s="682"/>
      <c r="BU36" s="683"/>
      <c r="BV36" s="641">
        <v>-52643</v>
      </c>
      <c r="BW36" s="644"/>
      <c r="BX36" s="644"/>
      <c r="BY36" s="644"/>
      <c r="BZ36" s="644"/>
      <c r="CA36" s="644"/>
      <c r="CB36" s="684"/>
      <c r="CD36" s="685" t="s">
        <v>330</v>
      </c>
      <c r="CE36" s="682"/>
      <c r="CF36" s="682"/>
      <c r="CG36" s="682"/>
      <c r="CH36" s="682"/>
      <c r="CI36" s="682"/>
      <c r="CJ36" s="682"/>
      <c r="CK36" s="682"/>
      <c r="CL36" s="682"/>
      <c r="CM36" s="682"/>
      <c r="CN36" s="682"/>
      <c r="CO36" s="682"/>
      <c r="CP36" s="682"/>
      <c r="CQ36" s="683"/>
      <c r="CR36" s="641">
        <v>256740</v>
      </c>
      <c r="CS36" s="644"/>
      <c r="CT36" s="644"/>
      <c r="CU36" s="644"/>
      <c r="CV36" s="644"/>
      <c r="CW36" s="644"/>
      <c r="CX36" s="644"/>
      <c r="CY36" s="645"/>
      <c r="CZ36" s="646">
        <v>6.2</v>
      </c>
      <c r="DA36" s="675"/>
      <c r="DB36" s="675"/>
      <c r="DC36" s="676"/>
      <c r="DD36" s="649">
        <v>192676</v>
      </c>
      <c r="DE36" s="644"/>
      <c r="DF36" s="644"/>
      <c r="DG36" s="644"/>
      <c r="DH36" s="644"/>
      <c r="DI36" s="644"/>
      <c r="DJ36" s="644"/>
      <c r="DK36" s="645"/>
      <c r="DL36" s="649">
        <v>163361</v>
      </c>
      <c r="DM36" s="644"/>
      <c r="DN36" s="644"/>
      <c r="DO36" s="644"/>
      <c r="DP36" s="644"/>
      <c r="DQ36" s="644"/>
      <c r="DR36" s="644"/>
      <c r="DS36" s="644"/>
      <c r="DT36" s="644"/>
      <c r="DU36" s="644"/>
      <c r="DV36" s="645"/>
      <c r="DW36" s="646">
        <v>8.8000000000000007</v>
      </c>
      <c r="DX36" s="675"/>
      <c r="DY36" s="675"/>
      <c r="DZ36" s="675"/>
      <c r="EA36" s="675"/>
      <c r="EB36" s="675"/>
      <c r="EC36" s="677"/>
    </row>
    <row r="37" spans="2:133" ht="11.25" customHeight="1" x14ac:dyDescent="0.2">
      <c r="B37" s="638" t="s">
        <v>331</v>
      </c>
      <c r="C37" s="639"/>
      <c r="D37" s="639"/>
      <c r="E37" s="639"/>
      <c r="F37" s="639"/>
      <c r="G37" s="639"/>
      <c r="H37" s="639"/>
      <c r="I37" s="639"/>
      <c r="J37" s="639"/>
      <c r="K37" s="639"/>
      <c r="L37" s="639"/>
      <c r="M37" s="639"/>
      <c r="N37" s="639"/>
      <c r="O37" s="639"/>
      <c r="P37" s="639"/>
      <c r="Q37" s="640"/>
      <c r="R37" s="641">
        <v>70400</v>
      </c>
      <c r="S37" s="644"/>
      <c r="T37" s="644"/>
      <c r="U37" s="644"/>
      <c r="V37" s="644"/>
      <c r="W37" s="644"/>
      <c r="X37" s="644"/>
      <c r="Y37" s="645"/>
      <c r="Z37" s="703">
        <v>1.7</v>
      </c>
      <c r="AA37" s="703"/>
      <c r="AB37" s="703"/>
      <c r="AC37" s="703"/>
      <c r="AD37" s="704" t="s">
        <v>124</v>
      </c>
      <c r="AE37" s="704"/>
      <c r="AF37" s="704"/>
      <c r="AG37" s="704"/>
      <c r="AH37" s="704"/>
      <c r="AI37" s="704"/>
      <c r="AJ37" s="704"/>
      <c r="AK37" s="704"/>
      <c r="AL37" s="646" t="s">
        <v>133</v>
      </c>
      <c r="AM37" s="647"/>
      <c r="AN37" s="647"/>
      <c r="AO37" s="705"/>
      <c r="AQ37" s="678" t="s">
        <v>332</v>
      </c>
      <c r="AR37" s="679"/>
      <c r="AS37" s="679"/>
      <c r="AT37" s="679"/>
      <c r="AU37" s="679"/>
      <c r="AV37" s="679"/>
      <c r="AW37" s="679"/>
      <c r="AX37" s="679"/>
      <c r="AY37" s="680"/>
      <c r="AZ37" s="641">
        <v>24061</v>
      </c>
      <c r="BA37" s="644"/>
      <c r="BB37" s="644"/>
      <c r="BC37" s="644"/>
      <c r="BD37" s="642"/>
      <c r="BE37" s="642"/>
      <c r="BF37" s="681"/>
      <c r="BG37" s="685" t="s">
        <v>333</v>
      </c>
      <c r="BH37" s="682"/>
      <c r="BI37" s="682"/>
      <c r="BJ37" s="682"/>
      <c r="BK37" s="682"/>
      <c r="BL37" s="682"/>
      <c r="BM37" s="682"/>
      <c r="BN37" s="682"/>
      <c r="BO37" s="682"/>
      <c r="BP37" s="682"/>
      <c r="BQ37" s="682"/>
      <c r="BR37" s="682"/>
      <c r="BS37" s="682"/>
      <c r="BT37" s="682"/>
      <c r="BU37" s="683"/>
      <c r="BV37" s="641">
        <v>595</v>
      </c>
      <c r="BW37" s="644"/>
      <c r="BX37" s="644"/>
      <c r="BY37" s="644"/>
      <c r="BZ37" s="644"/>
      <c r="CA37" s="644"/>
      <c r="CB37" s="684"/>
      <c r="CD37" s="685" t="s">
        <v>334</v>
      </c>
      <c r="CE37" s="682"/>
      <c r="CF37" s="682"/>
      <c r="CG37" s="682"/>
      <c r="CH37" s="682"/>
      <c r="CI37" s="682"/>
      <c r="CJ37" s="682"/>
      <c r="CK37" s="682"/>
      <c r="CL37" s="682"/>
      <c r="CM37" s="682"/>
      <c r="CN37" s="682"/>
      <c r="CO37" s="682"/>
      <c r="CP37" s="682"/>
      <c r="CQ37" s="683"/>
      <c r="CR37" s="641">
        <v>89177</v>
      </c>
      <c r="CS37" s="642"/>
      <c r="CT37" s="642"/>
      <c r="CU37" s="642"/>
      <c r="CV37" s="642"/>
      <c r="CW37" s="642"/>
      <c r="CX37" s="642"/>
      <c r="CY37" s="643"/>
      <c r="CZ37" s="646">
        <v>2.2000000000000002</v>
      </c>
      <c r="DA37" s="675"/>
      <c r="DB37" s="675"/>
      <c r="DC37" s="676"/>
      <c r="DD37" s="649">
        <v>89177</v>
      </c>
      <c r="DE37" s="642"/>
      <c r="DF37" s="642"/>
      <c r="DG37" s="642"/>
      <c r="DH37" s="642"/>
      <c r="DI37" s="642"/>
      <c r="DJ37" s="642"/>
      <c r="DK37" s="643"/>
      <c r="DL37" s="649">
        <v>86988</v>
      </c>
      <c r="DM37" s="642"/>
      <c r="DN37" s="642"/>
      <c r="DO37" s="642"/>
      <c r="DP37" s="642"/>
      <c r="DQ37" s="642"/>
      <c r="DR37" s="642"/>
      <c r="DS37" s="642"/>
      <c r="DT37" s="642"/>
      <c r="DU37" s="642"/>
      <c r="DV37" s="643"/>
      <c r="DW37" s="646">
        <v>4.7</v>
      </c>
      <c r="DX37" s="675"/>
      <c r="DY37" s="675"/>
      <c r="DZ37" s="675"/>
      <c r="EA37" s="675"/>
      <c r="EB37" s="675"/>
      <c r="EC37" s="677"/>
    </row>
    <row r="38" spans="2:133" ht="11.25" customHeight="1" x14ac:dyDescent="0.2">
      <c r="B38" s="653" t="s">
        <v>335</v>
      </c>
      <c r="C38" s="654"/>
      <c r="D38" s="654"/>
      <c r="E38" s="654"/>
      <c r="F38" s="654"/>
      <c r="G38" s="654"/>
      <c r="H38" s="654"/>
      <c r="I38" s="654"/>
      <c r="J38" s="654"/>
      <c r="K38" s="654"/>
      <c r="L38" s="654"/>
      <c r="M38" s="654"/>
      <c r="N38" s="654"/>
      <c r="O38" s="654"/>
      <c r="P38" s="654"/>
      <c r="Q38" s="655"/>
      <c r="R38" s="656">
        <v>4228134</v>
      </c>
      <c r="S38" s="693"/>
      <c r="T38" s="693"/>
      <c r="U38" s="693"/>
      <c r="V38" s="693"/>
      <c r="W38" s="693"/>
      <c r="X38" s="693"/>
      <c r="Y38" s="698"/>
      <c r="Z38" s="699">
        <v>100</v>
      </c>
      <c r="AA38" s="699"/>
      <c r="AB38" s="699"/>
      <c r="AC38" s="699"/>
      <c r="AD38" s="700">
        <v>1779559</v>
      </c>
      <c r="AE38" s="700"/>
      <c r="AF38" s="700"/>
      <c r="AG38" s="700"/>
      <c r="AH38" s="700"/>
      <c r="AI38" s="700"/>
      <c r="AJ38" s="700"/>
      <c r="AK38" s="700"/>
      <c r="AL38" s="659">
        <v>100</v>
      </c>
      <c r="AM38" s="701"/>
      <c r="AN38" s="701"/>
      <c r="AO38" s="702"/>
      <c r="AQ38" s="678" t="s">
        <v>336</v>
      </c>
      <c r="AR38" s="679"/>
      <c r="AS38" s="679"/>
      <c r="AT38" s="679"/>
      <c r="AU38" s="679"/>
      <c r="AV38" s="679"/>
      <c r="AW38" s="679"/>
      <c r="AX38" s="679"/>
      <c r="AY38" s="680"/>
      <c r="AZ38" s="641">
        <v>3762</v>
      </c>
      <c r="BA38" s="644"/>
      <c r="BB38" s="644"/>
      <c r="BC38" s="644"/>
      <c r="BD38" s="642"/>
      <c r="BE38" s="642"/>
      <c r="BF38" s="681"/>
      <c r="BG38" s="685" t="s">
        <v>337</v>
      </c>
      <c r="BH38" s="682"/>
      <c r="BI38" s="682"/>
      <c r="BJ38" s="682"/>
      <c r="BK38" s="682"/>
      <c r="BL38" s="682"/>
      <c r="BM38" s="682"/>
      <c r="BN38" s="682"/>
      <c r="BO38" s="682"/>
      <c r="BP38" s="682"/>
      <c r="BQ38" s="682"/>
      <c r="BR38" s="682"/>
      <c r="BS38" s="682"/>
      <c r="BT38" s="682"/>
      <c r="BU38" s="683"/>
      <c r="BV38" s="641">
        <v>893</v>
      </c>
      <c r="BW38" s="644"/>
      <c r="BX38" s="644"/>
      <c r="BY38" s="644"/>
      <c r="BZ38" s="644"/>
      <c r="CA38" s="644"/>
      <c r="CB38" s="684"/>
      <c r="CD38" s="685" t="s">
        <v>338</v>
      </c>
      <c r="CE38" s="682"/>
      <c r="CF38" s="682"/>
      <c r="CG38" s="682"/>
      <c r="CH38" s="682"/>
      <c r="CI38" s="682"/>
      <c r="CJ38" s="682"/>
      <c r="CK38" s="682"/>
      <c r="CL38" s="682"/>
      <c r="CM38" s="682"/>
      <c r="CN38" s="682"/>
      <c r="CO38" s="682"/>
      <c r="CP38" s="682"/>
      <c r="CQ38" s="683"/>
      <c r="CR38" s="641">
        <v>429363</v>
      </c>
      <c r="CS38" s="644"/>
      <c r="CT38" s="644"/>
      <c r="CU38" s="644"/>
      <c r="CV38" s="644"/>
      <c r="CW38" s="644"/>
      <c r="CX38" s="644"/>
      <c r="CY38" s="645"/>
      <c r="CZ38" s="646">
        <v>10.4</v>
      </c>
      <c r="DA38" s="675"/>
      <c r="DB38" s="675"/>
      <c r="DC38" s="676"/>
      <c r="DD38" s="649">
        <v>382199</v>
      </c>
      <c r="DE38" s="644"/>
      <c r="DF38" s="644"/>
      <c r="DG38" s="644"/>
      <c r="DH38" s="644"/>
      <c r="DI38" s="644"/>
      <c r="DJ38" s="644"/>
      <c r="DK38" s="645"/>
      <c r="DL38" s="649">
        <v>281434</v>
      </c>
      <c r="DM38" s="644"/>
      <c r="DN38" s="644"/>
      <c r="DO38" s="644"/>
      <c r="DP38" s="644"/>
      <c r="DQ38" s="644"/>
      <c r="DR38" s="644"/>
      <c r="DS38" s="644"/>
      <c r="DT38" s="644"/>
      <c r="DU38" s="644"/>
      <c r="DV38" s="645"/>
      <c r="DW38" s="646">
        <v>15.2</v>
      </c>
      <c r="DX38" s="675"/>
      <c r="DY38" s="675"/>
      <c r="DZ38" s="675"/>
      <c r="EA38" s="675"/>
      <c r="EB38" s="675"/>
      <c r="EC38" s="677"/>
    </row>
    <row r="39" spans="2:133" ht="11.25" customHeight="1" x14ac:dyDescent="0.2">
      <c r="AQ39" s="678" t="s">
        <v>339</v>
      </c>
      <c r="AR39" s="679"/>
      <c r="AS39" s="679"/>
      <c r="AT39" s="679"/>
      <c r="AU39" s="679"/>
      <c r="AV39" s="679"/>
      <c r="AW39" s="679"/>
      <c r="AX39" s="679"/>
      <c r="AY39" s="680"/>
      <c r="AZ39" s="641">
        <v>967</v>
      </c>
      <c r="BA39" s="644"/>
      <c r="BB39" s="644"/>
      <c r="BC39" s="644"/>
      <c r="BD39" s="642"/>
      <c r="BE39" s="642"/>
      <c r="BF39" s="681"/>
      <c r="BG39" s="686" t="s">
        <v>340</v>
      </c>
      <c r="BH39" s="687"/>
      <c r="BI39" s="687"/>
      <c r="BJ39" s="687"/>
      <c r="BK39" s="687"/>
      <c r="BL39" s="215"/>
      <c r="BM39" s="682" t="s">
        <v>341</v>
      </c>
      <c r="BN39" s="682"/>
      <c r="BO39" s="682"/>
      <c r="BP39" s="682"/>
      <c r="BQ39" s="682"/>
      <c r="BR39" s="682"/>
      <c r="BS39" s="682"/>
      <c r="BT39" s="682"/>
      <c r="BU39" s="683"/>
      <c r="BV39" s="641">
        <v>85</v>
      </c>
      <c r="BW39" s="644"/>
      <c r="BX39" s="644"/>
      <c r="BY39" s="644"/>
      <c r="BZ39" s="644"/>
      <c r="CA39" s="644"/>
      <c r="CB39" s="684"/>
      <c r="CD39" s="685" t="s">
        <v>342</v>
      </c>
      <c r="CE39" s="682"/>
      <c r="CF39" s="682"/>
      <c r="CG39" s="682"/>
      <c r="CH39" s="682"/>
      <c r="CI39" s="682"/>
      <c r="CJ39" s="682"/>
      <c r="CK39" s="682"/>
      <c r="CL39" s="682"/>
      <c r="CM39" s="682"/>
      <c r="CN39" s="682"/>
      <c r="CO39" s="682"/>
      <c r="CP39" s="682"/>
      <c r="CQ39" s="683"/>
      <c r="CR39" s="641">
        <v>852929</v>
      </c>
      <c r="CS39" s="642"/>
      <c r="CT39" s="642"/>
      <c r="CU39" s="642"/>
      <c r="CV39" s="642"/>
      <c r="CW39" s="642"/>
      <c r="CX39" s="642"/>
      <c r="CY39" s="643"/>
      <c r="CZ39" s="646">
        <v>20.7</v>
      </c>
      <c r="DA39" s="675"/>
      <c r="DB39" s="675"/>
      <c r="DC39" s="676"/>
      <c r="DD39" s="649">
        <v>852000</v>
      </c>
      <c r="DE39" s="642"/>
      <c r="DF39" s="642"/>
      <c r="DG39" s="642"/>
      <c r="DH39" s="642"/>
      <c r="DI39" s="642"/>
      <c r="DJ39" s="642"/>
      <c r="DK39" s="643"/>
      <c r="DL39" s="649" t="s">
        <v>124</v>
      </c>
      <c r="DM39" s="642"/>
      <c r="DN39" s="642"/>
      <c r="DO39" s="642"/>
      <c r="DP39" s="642"/>
      <c r="DQ39" s="642"/>
      <c r="DR39" s="642"/>
      <c r="DS39" s="642"/>
      <c r="DT39" s="642"/>
      <c r="DU39" s="642"/>
      <c r="DV39" s="643"/>
      <c r="DW39" s="646" t="s">
        <v>237</v>
      </c>
      <c r="DX39" s="675"/>
      <c r="DY39" s="675"/>
      <c r="DZ39" s="675"/>
      <c r="EA39" s="675"/>
      <c r="EB39" s="675"/>
      <c r="EC39" s="677"/>
    </row>
    <row r="40" spans="2:133" ht="11.25" customHeight="1" x14ac:dyDescent="0.2">
      <c r="AQ40" s="678" t="s">
        <v>343</v>
      </c>
      <c r="AR40" s="679"/>
      <c r="AS40" s="679"/>
      <c r="AT40" s="679"/>
      <c r="AU40" s="679"/>
      <c r="AV40" s="679"/>
      <c r="AW40" s="679"/>
      <c r="AX40" s="679"/>
      <c r="AY40" s="680"/>
      <c r="AZ40" s="641">
        <v>118481</v>
      </c>
      <c r="BA40" s="644"/>
      <c r="BB40" s="644"/>
      <c r="BC40" s="644"/>
      <c r="BD40" s="642"/>
      <c r="BE40" s="642"/>
      <c r="BF40" s="681"/>
      <c r="BG40" s="686"/>
      <c r="BH40" s="687"/>
      <c r="BI40" s="687"/>
      <c r="BJ40" s="687"/>
      <c r="BK40" s="687"/>
      <c r="BL40" s="215"/>
      <c r="BM40" s="682" t="s">
        <v>344</v>
      </c>
      <c r="BN40" s="682"/>
      <c r="BO40" s="682"/>
      <c r="BP40" s="682"/>
      <c r="BQ40" s="682"/>
      <c r="BR40" s="682"/>
      <c r="BS40" s="682"/>
      <c r="BT40" s="682"/>
      <c r="BU40" s="683"/>
      <c r="BV40" s="641">
        <v>157</v>
      </c>
      <c r="BW40" s="644"/>
      <c r="BX40" s="644"/>
      <c r="BY40" s="644"/>
      <c r="BZ40" s="644"/>
      <c r="CA40" s="644"/>
      <c r="CB40" s="684"/>
      <c r="CD40" s="685" t="s">
        <v>345</v>
      </c>
      <c r="CE40" s="682"/>
      <c r="CF40" s="682"/>
      <c r="CG40" s="682"/>
      <c r="CH40" s="682"/>
      <c r="CI40" s="682"/>
      <c r="CJ40" s="682"/>
      <c r="CK40" s="682"/>
      <c r="CL40" s="682"/>
      <c r="CM40" s="682"/>
      <c r="CN40" s="682"/>
      <c r="CO40" s="682"/>
      <c r="CP40" s="682"/>
      <c r="CQ40" s="683"/>
      <c r="CR40" s="641">
        <v>925</v>
      </c>
      <c r="CS40" s="644"/>
      <c r="CT40" s="644"/>
      <c r="CU40" s="644"/>
      <c r="CV40" s="644"/>
      <c r="CW40" s="644"/>
      <c r="CX40" s="644"/>
      <c r="CY40" s="645"/>
      <c r="CZ40" s="646">
        <v>0</v>
      </c>
      <c r="DA40" s="675"/>
      <c r="DB40" s="675"/>
      <c r="DC40" s="676"/>
      <c r="DD40" s="649">
        <v>737</v>
      </c>
      <c r="DE40" s="644"/>
      <c r="DF40" s="644"/>
      <c r="DG40" s="644"/>
      <c r="DH40" s="644"/>
      <c r="DI40" s="644"/>
      <c r="DJ40" s="644"/>
      <c r="DK40" s="645"/>
      <c r="DL40" s="649">
        <v>737</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2">
      <c r="AQ41" s="690" t="s">
        <v>346</v>
      </c>
      <c r="AR41" s="691"/>
      <c r="AS41" s="691"/>
      <c r="AT41" s="691"/>
      <c r="AU41" s="691"/>
      <c r="AV41" s="691"/>
      <c r="AW41" s="691"/>
      <c r="AX41" s="691"/>
      <c r="AY41" s="692"/>
      <c r="AZ41" s="656">
        <v>224023</v>
      </c>
      <c r="BA41" s="693"/>
      <c r="BB41" s="693"/>
      <c r="BC41" s="693"/>
      <c r="BD41" s="657"/>
      <c r="BE41" s="657"/>
      <c r="BF41" s="694"/>
      <c r="BG41" s="688"/>
      <c r="BH41" s="689"/>
      <c r="BI41" s="689"/>
      <c r="BJ41" s="689"/>
      <c r="BK41" s="689"/>
      <c r="BL41" s="216"/>
      <c r="BM41" s="695" t="s">
        <v>347</v>
      </c>
      <c r="BN41" s="695"/>
      <c r="BO41" s="695"/>
      <c r="BP41" s="695"/>
      <c r="BQ41" s="695"/>
      <c r="BR41" s="695"/>
      <c r="BS41" s="695"/>
      <c r="BT41" s="695"/>
      <c r="BU41" s="696"/>
      <c r="BV41" s="656">
        <v>488</v>
      </c>
      <c r="BW41" s="693"/>
      <c r="BX41" s="693"/>
      <c r="BY41" s="693"/>
      <c r="BZ41" s="693"/>
      <c r="CA41" s="693"/>
      <c r="CB41" s="697"/>
      <c r="CD41" s="685" t="s">
        <v>348</v>
      </c>
      <c r="CE41" s="682"/>
      <c r="CF41" s="682"/>
      <c r="CG41" s="682"/>
      <c r="CH41" s="682"/>
      <c r="CI41" s="682"/>
      <c r="CJ41" s="682"/>
      <c r="CK41" s="682"/>
      <c r="CL41" s="682"/>
      <c r="CM41" s="682"/>
      <c r="CN41" s="682"/>
      <c r="CO41" s="682"/>
      <c r="CP41" s="682"/>
      <c r="CQ41" s="683"/>
      <c r="CR41" s="641" t="s">
        <v>237</v>
      </c>
      <c r="CS41" s="642"/>
      <c r="CT41" s="642"/>
      <c r="CU41" s="642"/>
      <c r="CV41" s="642"/>
      <c r="CW41" s="642"/>
      <c r="CX41" s="642"/>
      <c r="CY41" s="643"/>
      <c r="CZ41" s="646" t="s">
        <v>237</v>
      </c>
      <c r="DA41" s="675"/>
      <c r="DB41" s="675"/>
      <c r="DC41" s="676"/>
      <c r="DD41" s="649" t="s">
        <v>124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2">
      <c r="B42" s="209" t="s">
        <v>349</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350</v>
      </c>
      <c r="CE42" s="639"/>
      <c r="CF42" s="639"/>
      <c r="CG42" s="639"/>
      <c r="CH42" s="639"/>
      <c r="CI42" s="639"/>
      <c r="CJ42" s="639"/>
      <c r="CK42" s="639"/>
      <c r="CL42" s="639"/>
      <c r="CM42" s="639"/>
      <c r="CN42" s="639"/>
      <c r="CO42" s="639"/>
      <c r="CP42" s="639"/>
      <c r="CQ42" s="640"/>
      <c r="CR42" s="641">
        <v>821887</v>
      </c>
      <c r="CS42" s="644"/>
      <c r="CT42" s="644"/>
      <c r="CU42" s="644"/>
      <c r="CV42" s="644"/>
      <c r="CW42" s="644"/>
      <c r="CX42" s="644"/>
      <c r="CY42" s="645"/>
      <c r="CZ42" s="646">
        <v>19.899999999999999</v>
      </c>
      <c r="DA42" s="647"/>
      <c r="DB42" s="647"/>
      <c r="DC42" s="648"/>
      <c r="DD42" s="649">
        <v>204289</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2">
      <c r="B43" s="219" t="s">
        <v>351</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352</v>
      </c>
      <c r="CE43" s="639"/>
      <c r="CF43" s="639"/>
      <c r="CG43" s="639"/>
      <c r="CH43" s="639"/>
      <c r="CI43" s="639"/>
      <c r="CJ43" s="639"/>
      <c r="CK43" s="639"/>
      <c r="CL43" s="639"/>
      <c r="CM43" s="639"/>
      <c r="CN43" s="639"/>
      <c r="CO43" s="639"/>
      <c r="CP43" s="639"/>
      <c r="CQ43" s="640"/>
      <c r="CR43" s="641">
        <v>22490</v>
      </c>
      <c r="CS43" s="642"/>
      <c r="CT43" s="642"/>
      <c r="CU43" s="642"/>
      <c r="CV43" s="642"/>
      <c r="CW43" s="642"/>
      <c r="CX43" s="642"/>
      <c r="CY43" s="643"/>
      <c r="CZ43" s="646">
        <v>0.5</v>
      </c>
      <c r="DA43" s="675"/>
      <c r="DB43" s="675"/>
      <c r="DC43" s="676"/>
      <c r="DD43" s="649">
        <v>22490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2">
      <c r="B44" s="220" t="s">
        <v>353</v>
      </c>
      <c r="CD44" s="669" t="s">
        <v>304</v>
      </c>
      <c r="CE44" s="670"/>
      <c r="CF44" s="638" t="s">
        <v>354</v>
      </c>
      <c r="CG44" s="639"/>
      <c r="CH44" s="639"/>
      <c r="CI44" s="639"/>
      <c r="CJ44" s="639"/>
      <c r="CK44" s="639"/>
      <c r="CL44" s="639"/>
      <c r="CM44" s="639"/>
      <c r="CN44" s="639"/>
      <c r="CO44" s="639"/>
      <c r="CP44" s="639"/>
      <c r="CQ44" s="640"/>
      <c r="CR44" s="641">
        <v>821887</v>
      </c>
      <c r="CS44" s="644"/>
      <c r="CT44" s="644"/>
      <c r="CU44" s="644"/>
      <c r="CV44" s="644"/>
      <c r="CW44" s="644"/>
      <c r="CX44" s="644"/>
      <c r="CY44" s="645"/>
      <c r="CZ44" s="646">
        <v>19.899999999999999</v>
      </c>
      <c r="DA44" s="647"/>
      <c r="DB44" s="647"/>
      <c r="DC44" s="648"/>
      <c r="DD44" s="649">
        <v>204289</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2">
      <c r="CD45" s="671"/>
      <c r="CE45" s="672"/>
      <c r="CF45" s="638" t="s">
        <v>355</v>
      </c>
      <c r="CG45" s="639"/>
      <c r="CH45" s="639"/>
      <c r="CI45" s="639"/>
      <c r="CJ45" s="639"/>
      <c r="CK45" s="639"/>
      <c r="CL45" s="639"/>
      <c r="CM45" s="639"/>
      <c r="CN45" s="639"/>
      <c r="CO45" s="639"/>
      <c r="CP45" s="639"/>
      <c r="CQ45" s="640"/>
      <c r="CR45" s="641">
        <v>268569</v>
      </c>
      <c r="CS45" s="642"/>
      <c r="CT45" s="642"/>
      <c r="CU45" s="642"/>
      <c r="CV45" s="642"/>
      <c r="CW45" s="642"/>
      <c r="CX45" s="642"/>
      <c r="CY45" s="643"/>
      <c r="CZ45" s="646">
        <v>6.5</v>
      </c>
      <c r="DA45" s="675"/>
      <c r="DB45" s="675"/>
      <c r="DC45" s="676"/>
      <c r="DD45" s="649">
        <v>18563</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2">
      <c r="CD46" s="671"/>
      <c r="CE46" s="672"/>
      <c r="CF46" s="638" t="s">
        <v>356</v>
      </c>
      <c r="CG46" s="639"/>
      <c r="CH46" s="639"/>
      <c r="CI46" s="639"/>
      <c r="CJ46" s="639"/>
      <c r="CK46" s="639"/>
      <c r="CL46" s="639"/>
      <c r="CM46" s="639"/>
      <c r="CN46" s="639"/>
      <c r="CO46" s="639"/>
      <c r="CP46" s="639"/>
      <c r="CQ46" s="640"/>
      <c r="CR46" s="641">
        <v>549774</v>
      </c>
      <c r="CS46" s="644"/>
      <c r="CT46" s="644"/>
      <c r="CU46" s="644"/>
      <c r="CV46" s="644"/>
      <c r="CW46" s="644"/>
      <c r="CX46" s="644"/>
      <c r="CY46" s="645"/>
      <c r="CZ46" s="646">
        <v>13.3</v>
      </c>
      <c r="DA46" s="647"/>
      <c r="DB46" s="647"/>
      <c r="DC46" s="648"/>
      <c r="DD46" s="649">
        <v>185382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2">
      <c r="CD47" s="671"/>
      <c r="CE47" s="672"/>
      <c r="CF47" s="638" t="s">
        <v>357</v>
      </c>
      <c r="CG47" s="639"/>
      <c r="CH47" s="639"/>
      <c r="CI47" s="639"/>
      <c r="CJ47" s="639"/>
      <c r="CK47" s="639"/>
      <c r="CL47" s="639"/>
      <c r="CM47" s="639"/>
      <c r="CN47" s="639"/>
      <c r="CO47" s="639"/>
      <c r="CP47" s="639"/>
      <c r="CQ47" s="640"/>
      <c r="CR47" s="641" t="s">
        <v>124</v>
      </c>
      <c r="CS47" s="642"/>
      <c r="CT47" s="642"/>
      <c r="CU47" s="642"/>
      <c r="CV47" s="642"/>
      <c r="CW47" s="642"/>
      <c r="CX47" s="642"/>
      <c r="CY47" s="643"/>
      <c r="CZ47" s="646" t="s">
        <v>124</v>
      </c>
      <c r="DA47" s="675"/>
      <c r="DB47" s="675"/>
      <c r="DC47" s="676"/>
      <c r="DD47" s="649" t="s">
        <v>237</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ht="10.8" x14ac:dyDescent="0.2">
      <c r="CD48" s="673"/>
      <c r="CE48" s="674"/>
      <c r="CF48" s="638" t="s">
        <v>358</v>
      </c>
      <c r="CG48" s="639"/>
      <c r="CH48" s="639"/>
      <c r="CI48" s="639"/>
      <c r="CJ48" s="639"/>
      <c r="CK48" s="639"/>
      <c r="CL48" s="639"/>
      <c r="CM48" s="639"/>
      <c r="CN48" s="639"/>
      <c r="CO48" s="639"/>
      <c r="CP48" s="639"/>
      <c r="CQ48" s="640"/>
      <c r="CR48" s="641" t="s">
        <v>124</v>
      </c>
      <c r="CS48" s="644"/>
      <c r="CT48" s="644"/>
      <c r="CU48" s="644"/>
      <c r="CV48" s="644"/>
      <c r="CW48" s="644"/>
      <c r="CX48" s="644"/>
      <c r="CY48" s="645"/>
      <c r="CZ48" s="646" t="s">
        <v>237</v>
      </c>
      <c r="DA48" s="647"/>
      <c r="DB48" s="647"/>
      <c r="DC48" s="648"/>
      <c r="DD48" s="649" t="s">
        <v>237</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2">
      <c r="CD49" s="653" t="s">
        <v>359</v>
      </c>
      <c r="CE49" s="654"/>
      <c r="CF49" s="654"/>
      <c r="CG49" s="654"/>
      <c r="CH49" s="654"/>
      <c r="CI49" s="654"/>
      <c r="CJ49" s="654"/>
      <c r="CK49" s="654"/>
      <c r="CL49" s="654"/>
      <c r="CM49" s="654"/>
      <c r="CN49" s="654"/>
      <c r="CO49" s="654"/>
      <c r="CP49" s="654"/>
      <c r="CQ49" s="655"/>
      <c r="CR49" s="656">
        <v>4121298</v>
      </c>
      <c r="CS49" s="657"/>
      <c r="CT49" s="657"/>
      <c r="CU49" s="657"/>
      <c r="CV49" s="657"/>
      <c r="CW49" s="657"/>
      <c r="CX49" s="657"/>
      <c r="CY49" s="658"/>
      <c r="CZ49" s="659">
        <v>100</v>
      </c>
      <c r="DA49" s="660"/>
      <c r="DB49" s="660"/>
      <c r="DC49" s="661"/>
      <c r="DD49" s="662">
        <v>3033112</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5B/YhQChNwzEwHdDa+2/Eo4wCqzUk8/P5MMmG9Taz/OnzBvIbLlmO4cL4PIrwYK7yJoD+QITJ3a+2XmYzI/0rg==" saltValue="NVEeSVKgQzwn+NwjKPprD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70" zoomScaleSheetLayoutView="70" workbookViewId="0"/>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360</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361</v>
      </c>
      <c r="DK2" s="1180"/>
      <c r="DL2" s="1180"/>
      <c r="DM2" s="1180"/>
      <c r="DN2" s="1180"/>
      <c r="DO2" s="1181"/>
      <c r="DP2" s="229"/>
      <c r="DQ2" s="1179" t="s">
        <v>362</v>
      </c>
      <c r="DR2" s="1180"/>
      <c r="DS2" s="1180"/>
      <c r="DT2" s="1180"/>
      <c r="DU2" s="1180"/>
      <c r="DV2" s="1180"/>
      <c r="DW2" s="1180"/>
      <c r="DX2" s="1180"/>
      <c r="DY2" s="1180"/>
      <c r="DZ2" s="1181"/>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2" t="s">
        <v>363</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364</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365</v>
      </c>
      <c r="B5" s="1065"/>
      <c r="C5" s="1065"/>
      <c r="D5" s="1065"/>
      <c r="E5" s="1065"/>
      <c r="F5" s="1065"/>
      <c r="G5" s="1065"/>
      <c r="H5" s="1065"/>
      <c r="I5" s="1065"/>
      <c r="J5" s="1065"/>
      <c r="K5" s="1065"/>
      <c r="L5" s="1065"/>
      <c r="M5" s="1065"/>
      <c r="N5" s="1065"/>
      <c r="O5" s="1065"/>
      <c r="P5" s="1066"/>
      <c r="Q5" s="1070" t="s">
        <v>366</v>
      </c>
      <c r="R5" s="1071"/>
      <c r="S5" s="1071"/>
      <c r="T5" s="1071"/>
      <c r="U5" s="1072"/>
      <c r="V5" s="1070" t="s">
        <v>367</v>
      </c>
      <c r="W5" s="1071"/>
      <c r="X5" s="1071"/>
      <c r="Y5" s="1071"/>
      <c r="Z5" s="1072"/>
      <c r="AA5" s="1070" t="s">
        <v>368</v>
      </c>
      <c r="AB5" s="1071"/>
      <c r="AC5" s="1071"/>
      <c r="AD5" s="1071"/>
      <c r="AE5" s="1071"/>
      <c r="AF5" s="1182" t="s">
        <v>369</v>
      </c>
      <c r="AG5" s="1071"/>
      <c r="AH5" s="1071"/>
      <c r="AI5" s="1071"/>
      <c r="AJ5" s="1086"/>
      <c r="AK5" s="1071" t="s">
        <v>370</v>
      </c>
      <c r="AL5" s="1071"/>
      <c r="AM5" s="1071"/>
      <c r="AN5" s="1071"/>
      <c r="AO5" s="1072"/>
      <c r="AP5" s="1070" t="s">
        <v>371</v>
      </c>
      <c r="AQ5" s="1071"/>
      <c r="AR5" s="1071"/>
      <c r="AS5" s="1071"/>
      <c r="AT5" s="1072"/>
      <c r="AU5" s="1070" t="s">
        <v>372</v>
      </c>
      <c r="AV5" s="1071"/>
      <c r="AW5" s="1071"/>
      <c r="AX5" s="1071"/>
      <c r="AY5" s="1086"/>
      <c r="AZ5" s="236"/>
      <c r="BA5" s="236"/>
      <c r="BB5" s="236"/>
      <c r="BC5" s="236"/>
      <c r="BD5" s="236"/>
      <c r="BE5" s="237"/>
      <c r="BF5" s="237"/>
      <c r="BG5" s="237"/>
      <c r="BH5" s="237"/>
      <c r="BI5" s="237"/>
      <c r="BJ5" s="237"/>
      <c r="BK5" s="237"/>
      <c r="BL5" s="237"/>
      <c r="BM5" s="237"/>
      <c r="BN5" s="237"/>
      <c r="BO5" s="237"/>
      <c r="BP5" s="237"/>
      <c r="BQ5" s="1064" t="s">
        <v>373</v>
      </c>
      <c r="BR5" s="1065"/>
      <c r="BS5" s="1065"/>
      <c r="BT5" s="1065"/>
      <c r="BU5" s="1065"/>
      <c r="BV5" s="1065"/>
      <c r="BW5" s="1065"/>
      <c r="BX5" s="1065"/>
      <c r="BY5" s="1065"/>
      <c r="BZ5" s="1065"/>
      <c r="CA5" s="1065"/>
      <c r="CB5" s="1065"/>
      <c r="CC5" s="1065"/>
      <c r="CD5" s="1065"/>
      <c r="CE5" s="1065"/>
      <c r="CF5" s="1065"/>
      <c r="CG5" s="1066"/>
      <c r="CH5" s="1070" t="s">
        <v>374</v>
      </c>
      <c r="CI5" s="1071"/>
      <c r="CJ5" s="1071"/>
      <c r="CK5" s="1071"/>
      <c r="CL5" s="1072"/>
      <c r="CM5" s="1070" t="s">
        <v>375</v>
      </c>
      <c r="CN5" s="1071"/>
      <c r="CO5" s="1071"/>
      <c r="CP5" s="1071"/>
      <c r="CQ5" s="1072"/>
      <c r="CR5" s="1070" t="s">
        <v>376</v>
      </c>
      <c r="CS5" s="1071"/>
      <c r="CT5" s="1071"/>
      <c r="CU5" s="1071"/>
      <c r="CV5" s="1072"/>
      <c r="CW5" s="1070" t="s">
        <v>377</v>
      </c>
      <c r="CX5" s="1071"/>
      <c r="CY5" s="1071"/>
      <c r="CZ5" s="1071"/>
      <c r="DA5" s="1072"/>
      <c r="DB5" s="1070" t="s">
        <v>378</v>
      </c>
      <c r="DC5" s="1071"/>
      <c r="DD5" s="1071"/>
      <c r="DE5" s="1071"/>
      <c r="DF5" s="1072"/>
      <c r="DG5" s="1167" t="s">
        <v>379</v>
      </c>
      <c r="DH5" s="1168"/>
      <c r="DI5" s="1168"/>
      <c r="DJ5" s="1168"/>
      <c r="DK5" s="1169"/>
      <c r="DL5" s="1167" t="s">
        <v>380</v>
      </c>
      <c r="DM5" s="1168"/>
      <c r="DN5" s="1168"/>
      <c r="DO5" s="1168"/>
      <c r="DP5" s="1169"/>
      <c r="DQ5" s="1070" t="s">
        <v>381</v>
      </c>
      <c r="DR5" s="1071"/>
      <c r="DS5" s="1071"/>
      <c r="DT5" s="1071"/>
      <c r="DU5" s="1072"/>
      <c r="DV5" s="1070" t="s">
        <v>372</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2">
      <c r="A7" s="238">
        <v>1</v>
      </c>
      <c r="B7" s="1119" t="s">
        <v>382</v>
      </c>
      <c r="C7" s="1120"/>
      <c r="D7" s="1120"/>
      <c r="E7" s="1120"/>
      <c r="F7" s="1120"/>
      <c r="G7" s="1120"/>
      <c r="H7" s="1120"/>
      <c r="I7" s="1120"/>
      <c r="J7" s="1120"/>
      <c r="K7" s="1120"/>
      <c r="L7" s="1120"/>
      <c r="M7" s="1120"/>
      <c r="N7" s="1120"/>
      <c r="O7" s="1120"/>
      <c r="P7" s="1121"/>
      <c r="Q7" s="1173">
        <v>4176</v>
      </c>
      <c r="R7" s="1174"/>
      <c r="S7" s="1174"/>
      <c r="T7" s="1174"/>
      <c r="U7" s="1174"/>
      <c r="V7" s="1174">
        <v>4069</v>
      </c>
      <c r="W7" s="1174"/>
      <c r="X7" s="1174"/>
      <c r="Y7" s="1174"/>
      <c r="Z7" s="1174"/>
      <c r="AA7" s="1174">
        <v>107</v>
      </c>
      <c r="AB7" s="1174"/>
      <c r="AC7" s="1174"/>
      <c r="AD7" s="1174"/>
      <c r="AE7" s="1175"/>
      <c r="AF7" s="1176">
        <v>107</v>
      </c>
      <c r="AG7" s="1177"/>
      <c r="AH7" s="1177"/>
      <c r="AI7" s="1177"/>
      <c r="AJ7" s="1178"/>
      <c r="AK7" s="1160">
        <v>192</v>
      </c>
      <c r="AL7" s="1161"/>
      <c r="AM7" s="1161"/>
      <c r="AN7" s="1161"/>
      <c r="AO7" s="1161"/>
      <c r="AP7" s="1161">
        <v>3311</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t="s">
        <v>585</v>
      </c>
      <c r="BS7" s="1164" t="s">
        <v>587</v>
      </c>
      <c r="BT7" s="1165"/>
      <c r="BU7" s="1165"/>
      <c r="BV7" s="1165"/>
      <c r="BW7" s="1165"/>
      <c r="BX7" s="1165"/>
      <c r="BY7" s="1165"/>
      <c r="BZ7" s="1165"/>
      <c r="CA7" s="1165"/>
      <c r="CB7" s="1165"/>
      <c r="CC7" s="1165"/>
      <c r="CD7" s="1165"/>
      <c r="CE7" s="1165"/>
      <c r="CF7" s="1165"/>
      <c r="CG7" s="1166"/>
      <c r="CH7" s="1157">
        <v>-49</v>
      </c>
      <c r="CI7" s="1158"/>
      <c r="CJ7" s="1158"/>
      <c r="CK7" s="1158"/>
      <c r="CL7" s="1159"/>
      <c r="CM7" s="1157">
        <v>5</v>
      </c>
      <c r="CN7" s="1158"/>
      <c r="CO7" s="1158"/>
      <c r="CP7" s="1158"/>
      <c r="CQ7" s="1159"/>
      <c r="CR7" s="1157">
        <v>18</v>
      </c>
      <c r="CS7" s="1158"/>
      <c r="CT7" s="1158"/>
      <c r="CU7" s="1158"/>
      <c r="CV7" s="1159"/>
      <c r="CW7" s="1157">
        <v>0</v>
      </c>
      <c r="CX7" s="1158"/>
      <c r="CY7" s="1158"/>
      <c r="CZ7" s="1158"/>
      <c r="DA7" s="1159"/>
      <c r="DB7" s="1157" t="s">
        <v>584</v>
      </c>
      <c r="DC7" s="1158"/>
      <c r="DD7" s="1158"/>
      <c r="DE7" s="1158"/>
      <c r="DF7" s="1159"/>
      <c r="DG7" s="1157" t="s">
        <v>584</v>
      </c>
      <c r="DH7" s="1158"/>
      <c r="DI7" s="1158"/>
      <c r="DJ7" s="1158"/>
      <c r="DK7" s="1159"/>
      <c r="DL7" s="1157">
        <v>15</v>
      </c>
      <c r="DM7" s="1158"/>
      <c r="DN7" s="1158"/>
      <c r="DO7" s="1158"/>
      <c r="DP7" s="1159"/>
      <c r="DQ7" s="1157">
        <v>8</v>
      </c>
      <c r="DR7" s="1158"/>
      <c r="DS7" s="1158"/>
      <c r="DT7" s="1158"/>
      <c r="DU7" s="1159"/>
      <c r="DV7" s="1184"/>
      <c r="DW7" s="1185"/>
      <c r="DX7" s="1185"/>
      <c r="DY7" s="1185"/>
      <c r="DZ7" s="1186"/>
      <c r="EA7" s="234"/>
    </row>
    <row r="8" spans="1:131" s="235" customFormat="1" ht="26.25" customHeight="1" x14ac:dyDescent="0.2">
      <c r="A8" s="241">
        <v>2</v>
      </c>
      <c r="B8" s="1106" t="s">
        <v>383</v>
      </c>
      <c r="C8" s="1107"/>
      <c r="D8" s="1107"/>
      <c r="E8" s="1107"/>
      <c r="F8" s="1107"/>
      <c r="G8" s="1107"/>
      <c r="H8" s="1107"/>
      <c r="I8" s="1107"/>
      <c r="J8" s="1107"/>
      <c r="K8" s="1107"/>
      <c r="L8" s="1107"/>
      <c r="M8" s="1107"/>
      <c r="N8" s="1107"/>
      <c r="O8" s="1107"/>
      <c r="P8" s="1108"/>
      <c r="Q8" s="1112">
        <v>52</v>
      </c>
      <c r="R8" s="1113"/>
      <c r="S8" s="1113"/>
      <c r="T8" s="1113"/>
      <c r="U8" s="1113"/>
      <c r="V8" s="1113">
        <v>52</v>
      </c>
      <c r="W8" s="1113"/>
      <c r="X8" s="1113"/>
      <c r="Y8" s="1113"/>
      <c r="Z8" s="1113"/>
      <c r="AA8" s="1113" t="s">
        <v>582</v>
      </c>
      <c r="AB8" s="1113"/>
      <c r="AC8" s="1113"/>
      <c r="AD8" s="1113"/>
      <c r="AE8" s="1114"/>
      <c r="AF8" s="1088" t="s">
        <v>124</v>
      </c>
      <c r="AG8" s="1089"/>
      <c r="AH8" s="1089"/>
      <c r="AI8" s="1089"/>
      <c r="AJ8" s="1090"/>
      <c r="AK8" s="1155">
        <v>14</v>
      </c>
      <c r="AL8" s="1156"/>
      <c r="AM8" s="1156"/>
      <c r="AN8" s="1156"/>
      <c r="AO8" s="1156"/>
      <c r="AP8" s="1156">
        <v>4</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t="s">
        <v>586</v>
      </c>
      <c r="BS8" s="1083" t="s">
        <v>588</v>
      </c>
      <c r="BT8" s="1084"/>
      <c r="BU8" s="1084"/>
      <c r="BV8" s="1084"/>
      <c r="BW8" s="1084"/>
      <c r="BX8" s="1084"/>
      <c r="BY8" s="1084"/>
      <c r="BZ8" s="1084"/>
      <c r="CA8" s="1084"/>
      <c r="CB8" s="1084"/>
      <c r="CC8" s="1084"/>
      <c r="CD8" s="1084"/>
      <c r="CE8" s="1084"/>
      <c r="CF8" s="1084"/>
      <c r="CG8" s="1085"/>
      <c r="CH8" s="1058">
        <v>0</v>
      </c>
      <c r="CI8" s="1059"/>
      <c r="CJ8" s="1059"/>
      <c r="CK8" s="1059"/>
      <c r="CL8" s="1060"/>
      <c r="CM8" s="1058">
        <v>8</v>
      </c>
      <c r="CN8" s="1059"/>
      <c r="CO8" s="1059"/>
      <c r="CP8" s="1059"/>
      <c r="CQ8" s="1060"/>
      <c r="CR8" s="1058">
        <v>5</v>
      </c>
      <c r="CS8" s="1059"/>
      <c r="CT8" s="1059"/>
      <c r="CU8" s="1059"/>
      <c r="CV8" s="1060"/>
      <c r="CW8" s="1058" t="s">
        <v>584</v>
      </c>
      <c r="CX8" s="1059"/>
      <c r="CY8" s="1059"/>
      <c r="CZ8" s="1059"/>
      <c r="DA8" s="1060"/>
      <c r="DB8" s="1058" t="s">
        <v>590</v>
      </c>
      <c r="DC8" s="1059"/>
      <c r="DD8" s="1059"/>
      <c r="DE8" s="1059"/>
      <c r="DF8" s="1060"/>
      <c r="DG8" s="1058" t="s">
        <v>592</v>
      </c>
      <c r="DH8" s="1059"/>
      <c r="DI8" s="1059"/>
      <c r="DJ8" s="1059"/>
      <c r="DK8" s="1060"/>
      <c r="DL8" s="1058" t="s">
        <v>584</v>
      </c>
      <c r="DM8" s="1059"/>
      <c r="DN8" s="1059"/>
      <c r="DO8" s="1059"/>
      <c r="DP8" s="1060"/>
      <c r="DQ8" s="1058" t="s">
        <v>584</v>
      </c>
      <c r="DR8" s="1059"/>
      <c r="DS8" s="1059"/>
      <c r="DT8" s="1059"/>
      <c r="DU8" s="1060"/>
      <c r="DV8" s="1061"/>
      <c r="DW8" s="1062"/>
      <c r="DX8" s="1062"/>
      <c r="DY8" s="1062"/>
      <c r="DZ8" s="1063"/>
      <c r="EA8" s="234"/>
    </row>
    <row r="9" spans="1:131" s="235" customFormat="1" ht="26.25" customHeight="1" x14ac:dyDescent="0.2">
      <c r="A9" s="241">
        <v>3</v>
      </c>
      <c r="B9" s="1106" t="s">
        <v>384</v>
      </c>
      <c r="C9" s="1107"/>
      <c r="D9" s="1107"/>
      <c r="E9" s="1107"/>
      <c r="F9" s="1107"/>
      <c r="G9" s="1107"/>
      <c r="H9" s="1107"/>
      <c r="I9" s="1107"/>
      <c r="J9" s="1107"/>
      <c r="K9" s="1107"/>
      <c r="L9" s="1107"/>
      <c r="M9" s="1107"/>
      <c r="N9" s="1107"/>
      <c r="O9" s="1107"/>
      <c r="P9" s="1108"/>
      <c r="Q9" s="1112">
        <v>36</v>
      </c>
      <c r="R9" s="1113"/>
      <c r="S9" s="1113"/>
      <c r="T9" s="1113"/>
      <c r="U9" s="1113"/>
      <c r="V9" s="1113">
        <v>36</v>
      </c>
      <c r="W9" s="1113"/>
      <c r="X9" s="1113"/>
      <c r="Y9" s="1113"/>
      <c r="Z9" s="1113"/>
      <c r="AA9" s="1113" t="s">
        <v>582</v>
      </c>
      <c r="AB9" s="1113"/>
      <c r="AC9" s="1113"/>
      <c r="AD9" s="1113"/>
      <c r="AE9" s="1114"/>
      <c r="AF9" s="1088" t="s">
        <v>124</v>
      </c>
      <c r="AG9" s="1089"/>
      <c r="AH9" s="1089"/>
      <c r="AI9" s="1089"/>
      <c r="AJ9" s="1090"/>
      <c r="AK9" s="1155">
        <v>13</v>
      </c>
      <c r="AL9" s="1156"/>
      <c r="AM9" s="1156"/>
      <c r="AN9" s="1156"/>
      <c r="AO9" s="1156"/>
      <c r="AP9" s="1156" t="s">
        <v>582</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t="s">
        <v>589</v>
      </c>
      <c r="BT9" s="1084"/>
      <c r="BU9" s="1084"/>
      <c r="BV9" s="1084"/>
      <c r="BW9" s="1084"/>
      <c r="BX9" s="1084"/>
      <c r="BY9" s="1084"/>
      <c r="BZ9" s="1084"/>
      <c r="CA9" s="1084"/>
      <c r="CB9" s="1084"/>
      <c r="CC9" s="1084"/>
      <c r="CD9" s="1084"/>
      <c r="CE9" s="1084"/>
      <c r="CF9" s="1084"/>
      <c r="CG9" s="1085"/>
      <c r="CH9" s="1058">
        <v>6</v>
      </c>
      <c r="CI9" s="1059"/>
      <c r="CJ9" s="1059"/>
      <c r="CK9" s="1059"/>
      <c r="CL9" s="1060"/>
      <c r="CM9" s="1058">
        <v>35</v>
      </c>
      <c r="CN9" s="1059"/>
      <c r="CO9" s="1059"/>
      <c r="CP9" s="1059"/>
      <c r="CQ9" s="1060"/>
      <c r="CR9" s="1058">
        <v>30</v>
      </c>
      <c r="CS9" s="1059"/>
      <c r="CT9" s="1059"/>
      <c r="CU9" s="1059"/>
      <c r="CV9" s="1060"/>
      <c r="CW9" s="1058" t="s">
        <v>590</v>
      </c>
      <c r="CX9" s="1059"/>
      <c r="CY9" s="1059"/>
      <c r="CZ9" s="1059"/>
      <c r="DA9" s="1060"/>
      <c r="DB9" s="1058" t="s">
        <v>591</v>
      </c>
      <c r="DC9" s="1059"/>
      <c r="DD9" s="1059"/>
      <c r="DE9" s="1059"/>
      <c r="DF9" s="1060"/>
      <c r="DG9" s="1058" t="s">
        <v>584</v>
      </c>
      <c r="DH9" s="1059"/>
      <c r="DI9" s="1059"/>
      <c r="DJ9" s="1059"/>
      <c r="DK9" s="1060"/>
      <c r="DL9" s="1058" t="s">
        <v>593</v>
      </c>
      <c r="DM9" s="1059"/>
      <c r="DN9" s="1059"/>
      <c r="DO9" s="1059"/>
      <c r="DP9" s="1060"/>
      <c r="DQ9" s="1058" t="s">
        <v>583</v>
      </c>
      <c r="DR9" s="1059"/>
      <c r="DS9" s="1059"/>
      <c r="DT9" s="1059"/>
      <c r="DU9" s="1060"/>
      <c r="DV9" s="1061"/>
      <c r="DW9" s="1062"/>
      <c r="DX9" s="1062"/>
      <c r="DY9" s="1062"/>
      <c r="DZ9" s="1063"/>
      <c r="EA9" s="234"/>
    </row>
    <row r="10" spans="1:131" s="235" customFormat="1" ht="26.25" customHeight="1" x14ac:dyDescent="0.2">
      <c r="A10" s="241">
        <v>4</v>
      </c>
      <c r="B10" s="1106" t="s">
        <v>385</v>
      </c>
      <c r="C10" s="1107"/>
      <c r="D10" s="1107"/>
      <c r="E10" s="1107"/>
      <c r="F10" s="1107"/>
      <c r="G10" s="1107"/>
      <c r="H10" s="1107"/>
      <c r="I10" s="1107"/>
      <c r="J10" s="1107"/>
      <c r="K10" s="1107"/>
      <c r="L10" s="1107"/>
      <c r="M10" s="1107"/>
      <c r="N10" s="1107"/>
      <c r="O10" s="1107"/>
      <c r="P10" s="1108"/>
      <c r="Q10" s="1112">
        <v>48</v>
      </c>
      <c r="R10" s="1113"/>
      <c r="S10" s="1113"/>
      <c r="T10" s="1113"/>
      <c r="U10" s="1113"/>
      <c r="V10" s="1113">
        <v>48</v>
      </c>
      <c r="W10" s="1113"/>
      <c r="X10" s="1113"/>
      <c r="Y10" s="1113"/>
      <c r="Z10" s="1113"/>
      <c r="AA10" s="1113" t="s">
        <v>582</v>
      </c>
      <c r="AB10" s="1113"/>
      <c r="AC10" s="1113"/>
      <c r="AD10" s="1113"/>
      <c r="AE10" s="1114"/>
      <c r="AF10" s="1088" t="s">
        <v>124</v>
      </c>
      <c r="AG10" s="1089"/>
      <c r="AH10" s="1089"/>
      <c r="AI10" s="1089"/>
      <c r="AJ10" s="1090"/>
      <c r="AK10" s="1155" t="s">
        <v>599</v>
      </c>
      <c r="AL10" s="1156"/>
      <c r="AM10" s="1156"/>
      <c r="AN10" s="1156"/>
      <c r="AO10" s="1156"/>
      <c r="AP10" s="1156" t="s">
        <v>582</v>
      </c>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2">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386</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387</v>
      </c>
      <c r="B23" s="1013" t="s">
        <v>388</v>
      </c>
      <c r="C23" s="1014"/>
      <c r="D23" s="1014"/>
      <c r="E23" s="1014"/>
      <c r="F23" s="1014"/>
      <c r="G23" s="1014"/>
      <c r="H23" s="1014"/>
      <c r="I23" s="1014"/>
      <c r="J23" s="1014"/>
      <c r="K23" s="1014"/>
      <c r="L23" s="1014"/>
      <c r="M23" s="1014"/>
      <c r="N23" s="1014"/>
      <c r="O23" s="1014"/>
      <c r="P23" s="1015"/>
      <c r="Q23" s="1137">
        <v>4232</v>
      </c>
      <c r="R23" s="1138"/>
      <c r="S23" s="1138"/>
      <c r="T23" s="1138"/>
      <c r="U23" s="1138"/>
      <c r="V23" s="1138">
        <v>4125</v>
      </c>
      <c r="W23" s="1138"/>
      <c r="X23" s="1138"/>
      <c r="Y23" s="1138"/>
      <c r="Z23" s="1138"/>
      <c r="AA23" s="1138">
        <v>107</v>
      </c>
      <c r="AB23" s="1138"/>
      <c r="AC23" s="1138"/>
      <c r="AD23" s="1138"/>
      <c r="AE23" s="1139"/>
      <c r="AF23" s="1140">
        <v>107</v>
      </c>
      <c r="AG23" s="1138"/>
      <c r="AH23" s="1138"/>
      <c r="AI23" s="1138"/>
      <c r="AJ23" s="1141"/>
      <c r="AK23" s="1142"/>
      <c r="AL23" s="1143"/>
      <c r="AM23" s="1143"/>
      <c r="AN23" s="1143"/>
      <c r="AO23" s="1143"/>
      <c r="AP23" s="1138">
        <v>3314</v>
      </c>
      <c r="AQ23" s="1138"/>
      <c r="AR23" s="1138"/>
      <c r="AS23" s="1138"/>
      <c r="AT23" s="1138"/>
      <c r="AU23" s="1144"/>
      <c r="AV23" s="1144"/>
      <c r="AW23" s="1144"/>
      <c r="AX23" s="1144"/>
      <c r="AY23" s="1145"/>
      <c r="AZ23" s="1134" t="s">
        <v>389</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3" t="s">
        <v>390</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2" t="s">
        <v>391</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365</v>
      </c>
      <c r="B26" s="1065"/>
      <c r="C26" s="1065"/>
      <c r="D26" s="1065"/>
      <c r="E26" s="1065"/>
      <c r="F26" s="1065"/>
      <c r="G26" s="1065"/>
      <c r="H26" s="1065"/>
      <c r="I26" s="1065"/>
      <c r="J26" s="1065"/>
      <c r="K26" s="1065"/>
      <c r="L26" s="1065"/>
      <c r="M26" s="1065"/>
      <c r="N26" s="1065"/>
      <c r="O26" s="1065"/>
      <c r="P26" s="1066"/>
      <c r="Q26" s="1070" t="s">
        <v>392</v>
      </c>
      <c r="R26" s="1071"/>
      <c r="S26" s="1071"/>
      <c r="T26" s="1071"/>
      <c r="U26" s="1072"/>
      <c r="V26" s="1070" t="s">
        <v>393</v>
      </c>
      <c r="W26" s="1071"/>
      <c r="X26" s="1071"/>
      <c r="Y26" s="1071"/>
      <c r="Z26" s="1072"/>
      <c r="AA26" s="1070" t="s">
        <v>394</v>
      </c>
      <c r="AB26" s="1071"/>
      <c r="AC26" s="1071"/>
      <c r="AD26" s="1071"/>
      <c r="AE26" s="1071"/>
      <c r="AF26" s="1128" t="s">
        <v>395</v>
      </c>
      <c r="AG26" s="1077"/>
      <c r="AH26" s="1077"/>
      <c r="AI26" s="1077"/>
      <c r="AJ26" s="1129"/>
      <c r="AK26" s="1071" t="s">
        <v>396</v>
      </c>
      <c r="AL26" s="1071"/>
      <c r="AM26" s="1071"/>
      <c r="AN26" s="1071"/>
      <c r="AO26" s="1072"/>
      <c r="AP26" s="1070" t="s">
        <v>397</v>
      </c>
      <c r="AQ26" s="1071"/>
      <c r="AR26" s="1071"/>
      <c r="AS26" s="1071"/>
      <c r="AT26" s="1072"/>
      <c r="AU26" s="1070" t="s">
        <v>398</v>
      </c>
      <c r="AV26" s="1071"/>
      <c r="AW26" s="1071"/>
      <c r="AX26" s="1071"/>
      <c r="AY26" s="1072"/>
      <c r="AZ26" s="1070" t="s">
        <v>399</v>
      </c>
      <c r="BA26" s="1071"/>
      <c r="BB26" s="1071"/>
      <c r="BC26" s="1071"/>
      <c r="BD26" s="1072"/>
      <c r="BE26" s="1070" t="s">
        <v>372</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19" t="s">
        <v>400</v>
      </c>
      <c r="C28" s="1120"/>
      <c r="D28" s="1120"/>
      <c r="E28" s="1120"/>
      <c r="F28" s="1120"/>
      <c r="G28" s="1120"/>
      <c r="H28" s="1120"/>
      <c r="I28" s="1120"/>
      <c r="J28" s="1120"/>
      <c r="K28" s="1120"/>
      <c r="L28" s="1120"/>
      <c r="M28" s="1120"/>
      <c r="N28" s="1120"/>
      <c r="O28" s="1120"/>
      <c r="P28" s="1121"/>
      <c r="Q28" s="1122">
        <v>744</v>
      </c>
      <c r="R28" s="1123"/>
      <c r="S28" s="1123"/>
      <c r="T28" s="1123"/>
      <c r="U28" s="1123"/>
      <c r="V28" s="1123">
        <v>733</v>
      </c>
      <c r="W28" s="1123"/>
      <c r="X28" s="1123"/>
      <c r="Y28" s="1123"/>
      <c r="Z28" s="1123"/>
      <c r="AA28" s="1123">
        <v>11</v>
      </c>
      <c r="AB28" s="1123"/>
      <c r="AC28" s="1123"/>
      <c r="AD28" s="1123"/>
      <c r="AE28" s="1124"/>
      <c r="AF28" s="1125">
        <v>11</v>
      </c>
      <c r="AG28" s="1123"/>
      <c r="AH28" s="1123"/>
      <c r="AI28" s="1123"/>
      <c r="AJ28" s="1126"/>
      <c r="AK28" s="1127">
        <v>119</v>
      </c>
      <c r="AL28" s="1115"/>
      <c r="AM28" s="1115"/>
      <c r="AN28" s="1115"/>
      <c r="AO28" s="1115"/>
      <c r="AP28" s="1115" t="s">
        <v>582</v>
      </c>
      <c r="AQ28" s="1115"/>
      <c r="AR28" s="1115"/>
      <c r="AS28" s="1115"/>
      <c r="AT28" s="1115"/>
      <c r="AU28" s="1115" t="s">
        <v>582</v>
      </c>
      <c r="AV28" s="1115"/>
      <c r="AW28" s="1115"/>
      <c r="AX28" s="1115"/>
      <c r="AY28" s="1115"/>
      <c r="AZ28" s="1116"/>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6" t="s">
        <v>401</v>
      </c>
      <c r="C29" s="1107"/>
      <c r="D29" s="1107"/>
      <c r="E29" s="1107"/>
      <c r="F29" s="1107"/>
      <c r="G29" s="1107"/>
      <c r="H29" s="1107"/>
      <c r="I29" s="1107"/>
      <c r="J29" s="1107"/>
      <c r="K29" s="1107"/>
      <c r="L29" s="1107"/>
      <c r="M29" s="1107"/>
      <c r="N29" s="1107"/>
      <c r="O29" s="1107"/>
      <c r="P29" s="1108"/>
      <c r="Q29" s="1112">
        <v>74</v>
      </c>
      <c r="R29" s="1113"/>
      <c r="S29" s="1113"/>
      <c r="T29" s="1113"/>
      <c r="U29" s="1113"/>
      <c r="V29" s="1113">
        <v>74</v>
      </c>
      <c r="W29" s="1113"/>
      <c r="X29" s="1113"/>
      <c r="Y29" s="1113"/>
      <c r="Z29" s="1113"/>
      <c r="AA29" s="1113">
        <v>0</v>
      </c>
      <c r="AB29" s="1113"/>
      <c r="AC29" s="1113"/>
      <c r="AD29" s="1113"/>
      <c r="AE29" s="1114"/>
      <c r="AF29" s="1088">
        <v>0</v>
      </c>
      <c r="AG29" s="1089"/>
      <c r="AH29" s="1089"/>
      <c r="AI29" s="1089"/>
      <c r="AJ29" s="1090"/>
      <c r="AK29" s="1049">
        <v>34</v>
      </c>
      <c r="AL29" s="1040"/>
      <c r="AM29" s="1040"/>
      <c r="AN29" s="1040"/>
      <c r="AO29" s="1040"/>
      <c r="AP29" s="1040" t="s">
        <v>582</v>
      </c>
      <c r="AQ29" s="1040"/>
      <c r="AR29" s="1040"/>
      <c r="AS29" s="1040"/>
      <c r="AT29" s="1040"/>
      <c r="AU29" s="1040" t="s">
        <v>583</v>
      </c>
      <c r="AV29" s="1040"/>
      <c r="AW29" s="1040"/>
      <c r="AX29" s="1040"/>
      <c r="AY29" s="1040"/>
      <c r="AZ29" s="1111"/>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6" t="s">
        <v>402</v>
      </c>
      <c r="C30" s="1107"/>
      <c r="D30" s="1107"/>
      <c r="E30" s="1107"/>
      <c r="F30" s="1107"/>
      <c r="G30" s="1107"/>
      <c r="H30" s="1107"/>
      <c r="I30" s="1107"/>
      <c r="J30" s="1107"/>
      <c r="K30" s="1107"/>
      <c r="L30" s="1107"/>
      <c r="M30" s="1107"/>
      <c r="N30" s="1107"/>
      <c r="O30" s="1107"/>
      <c r="P30" s="1108"/>
      <c r="Q30" s="1112">
        <v>672</v>
      </c>
      <c r="R30" s="1113"/>
      <c r="S30" s="1113"/>
      <c r="T30" s="1113"/>
      <c r="U30" s="1113"/>
      <c r="V30" s="1113">
        <v>657</v>
      </c>
      <c r="W30" s="1113"/>
      <c r="X30" s="1113"/>
      <c r="Y30" s="1113"/>
      <c r="Z30" s="1113"/>
      <c r="AA30" s="1113">
        <v>15</v>
      </c>
      <c r="AB30" s="1113"/>
      <c r="AC30" s="1113"/>
      <c r="AD30" s="1113"/>
      <c r="AE30" s="1114"/>
      <c r="AF30" s="1088">
        <v>15</v>
      </c>
      <c r="AG30" s="1089"/>
      <c r="AH30" s="1089"/>
      <c r="AI30" s="1089"/>
      <c r="AJ30" s="1090"/>
      <c r="AK30" s="1049">
        <v>103</v>
      </c>
      <c r="AL30" s="1040"/>
      <c r="AM30" s="1040"/>
      <c r="AN30" s="1040"/>
      <c r="AO30" s="1040"/>
      <c r="AP30" s="1040" t="s">
        <v>583</v>
      </c>
      <c r="AQ30" s="1040"/>
      <c r="AR30" s="1040"/>
      <c r="AS30" s="1040"/>
      <c r="AT30" s="1040"/>
      <c r="AU30" s="1040" t="s">
        <v>583</v>
      </c>
      <c r="AV30" s="1040"/>
      <c r="AW30" s="1040"/>
      <c r="AX30" s="1040"/>
      <c r="AY30" s="1040"/>
      <c r="AZ30" s="1111"/>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6" t="s">
        <v>403</v>
      </c>
      <c r="C31" s="1107"/>
      <c r="D31" s="1107"/>
      <c r="E31" s="1107"/>
      <c r="F31" s="1107"/>
      <c r="G31" s="1107"/>
      <c r="H31" s="1107"/>
      <c r="I31" s="1107"/>
      <c r="J31" s="1107"/>
      <c r="K31" s="1107"/>
      <c r="L31" s="1107"/>
      <c r="M31" s="1107"/>
      <c r="N31" s="1107"/>
      <c r="O31" s="1107"/>
      <c r="P31" s="1108"/>
      <c r="Q31" s="1112">
        <v>2</v>
      </c>
      <c r="R31" s="1113"/>
      <c r="S31" s="1113"/>
      <c r="T31" s="1113"/>
      <c r="U31" s="1113"/>
      <c r="V31" s="1113">
        <v>2</v>
      </c>
      <c r="W31" s="1113"/>
      <c r="X31" s="1113"/>
      <c r="Y31" s="1113"/>
      <c r="Z31" s="1113"/>
      <c r="AA31" s="1113" t="s">
        <v>582</v>
      </c>
      <c r="AB31" s="1113"/>
      <c r="AC31" s="1113"/>
      <c r="AD31" s="1113"/>
      <c r="AE31" s="1114"/>
      <c r="AF31" s="1088" t="s">
        <v>404</v>
      </c>
      <c r="AG31" s="1089"/>
      <c r="AH31" s="1089"/>
      <c r="AI31" s="1089"/>
      <c r="AJ31" s="1090"/>
      <c r="AK31" s="1049" t="s">
        <v>582</v>
      </c>
      <c r="AL31" s="1040"/>
      <c r="AM31" s="1040"/>
      <c r="AN31" s="1040"/>
      <c r="AO31" s="1040"/>
      <c r="AP31" s="1040" t="s">
        <v>582</v>
      </c>
      <c r="AQ31" s="1040"/>
      <c r="AR31" s="1040"/>
      <c r="AS31" s="1040"/>
      <c r="AT31" s="1040"/>
      <c r="AU31" s="1040" t="s">
        <v>583</v>
      </c>
      <c r="AV31" s="1040"/>
      <c r="AW31" s="1040"/>
      <c r="AX31" s="1040"/>
      <c r="AY31" s="1040"/>
      <c r="AZ31" s="1111"/>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6" t="s">
        <v>405</v>
      </c>
      <c r="C32" s="1107"/>
      <c r="D32" s="1107"/>
      <c r="E32" s="1107"/>
      <c r="F32" s="1107"/>
      <c r="G32" s="1107"/>
      <c r="H32" s="1107"/>
      <c r="I32" s="1107"/>
      <c r="J32" s="1107"/>
      <c r="K32" s="1107"/>
      <c r="L32" s="1107"/>
      <c r="M32" s="1107"/>
      <c r="N32" s="1107"/>
      <c r="O32" s="1107"/>
      <c r="P32" s="1108"/>
      <c r="Q32" s="1112">
        <v>126</v>
      </c>
      <c r="R32" s="1113"/>
      <c r="S32" s="1113"/>
      <c r="T32" s="1113"/>
      <c r="U32" s="1113"/>
      <c r="V32" s="1113">
        <v>126</v>
      </c>
      <c r="W32" s="1113"/>
      <c r="X32" s="1113"/>
      <c r="Y32" s="1113"/>
      <c r="Z32" s="1113"/>
      <c r="AA32" s="1113">
        <v>1</v>
      </c>
      <c r="AB32" s="1113"/>
      <c r="AC32" s="1113"/>
      <c r="AD32" s="1113"/>
      <c r="AE32" s="1114"/>
      <c r="AF32" s="1088">
        <v>1</v>
      </c>
      <c r="AG32" s="1089"/>
      <c r="AH32" s="1089"/>
      <c r="AI32" s="1089"/>
      <c r="AJ32" s="1090"/>
      <c r="AK32" s="1049">
        <v>59</v>
      </c>
      <c r="AL32" s="1040"/>
      <c r="AM32" s="1040"/>
      <c r="AN32" s="1040"/>
      <c r="AO32" s="1040"/>
      <c r="AP32" s="1040">
        <v>315</v>
      </c>
      <c r="AQ32" s="1040"/>
      <c r="AR32" s="1040"/>
      <c r="AS32" s="1040"/>
      <c r="AT32" s="1040"/>
      <c r="AU32" s="1040">
        <v>305</v>
      </c>
      <c r="AV32" s="1040"/>
      <c r="AW32" s="1040"/>
      <c r="AX32" s="1040"/>
      <c r="AY32" s="1040"/>
      <c r="AZ32" s="1111" t="s">
        <v>582</v>
      </c>
      <c r="BA32" s="1111"/>
      <c r="BB32" s="1111"/>
      <c r="BC32" s="1111"/>
      <c r="BD32" s="1111"/>
      <c r="BE32" s="1101" t="s">
        <v>406</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6" t="s">
        <v>407</v>
      </c>
      <c r="C33" s="1107"/>
      <c r="D33" s="1107"/>
      <c r="E33" s="1107"/>
      <c r="F33" s="1107"/>
      <c r="G33" s="1107"/>
      <c r="H33" s="1107"/>
      <c r="I33" s="1107"/>
      <c r="J33" s="1107"/>
      <c r="K33" s="1107"/>
      <c r="L33" s="1107"/>
      <c r="M33" s="1107"/>
      <c r="N33" s="1107"/>
      <c r="O33" s="1107"/>
      <c r="P33" s="1108"/>
      <c r="Q33" s="1112">
        <v>11</v>
      </c>
      <c r="R33" s="1113"/>
      <c r="S33" s="1113"/>
      <c r="T33" s="1113"/>
      <c r="U33" s="1113"/>
      <c r="V33" s="1113">
        <v>11</v>
      </c>
      <c r="W33" s="1113"/>
      <c r="X33" s="1113"/>
      <c r="Y33" s="1113"/>
      <c r="Z33" s="1113"/>
      <c r="AA33" s="1113">
        <v>0</v>
      </c>
      <c r="AB33" s="1113"/>
      <c r="AC33" s="1113"/>
      <c r="AD33" s="1113"/>
      <c r="AE33" s="1114"/>
      <c r="AF33" s="1088">
        <v>0</v>
      </c>
      <c r="AG33" s="1089"/>
      <c r="AH33" s="1089"/>
      <c r="AI33" s="1089"/>
      <c r="AJ33" s="1090"/>
      <c r="AK33" s="1049">
        <v>9</v>
      </c>
      <c r="AL33" s="1040"/>
      <c r="AM33" s="1040"/>
      <c r="AN33" s="1040"/>
      <c r="AO33" s="1040"/>
      <c r="AP33" s="1040">
        <v>26</v>
      </c>
      <c r="AQ33" s="1040"/>
      <c r="AR33" s="1040"/>
      <c r="AS33" s="1040"/>
      <c r="AT33" s="1040"/>
      <c r="AU33" s="1040">
        <v>26</v>
      </c>
      <c r="AV33" s="1040"/>
      <c r="AW33" s="1040"/>
      <c r="AX33" s="1040"/>
      <c r="AY33" s="1040"/>
      <c r="AZ33" s="1111" t="s">
        <v>582</v>
      </c>
      <c r="BA33" s="1111"/>
      <c r="BB33" s="1111"/>
      <c r="BC33" s="1111"/>
      <c r="BD33" s="1111"/>
      <c r="BE33" s="1101" t="s">
        <v>406</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6" t="s">
        <v>408</v>
      </c>
      <c r="C34" s="1107"/>
      <c r="D34" s="1107"/>
      <c r="E34" s="1107"/>
      <c r="F34" s="1107"/>
      <c r="G34" s="1107"/>
      <c r="H34" s="1107"/>
      <c r="I34" s="1107"/>
      <c r="J34" s="1107"/>
      <c r="K34" s="1107"/>
      <c r="L34" s="1107"/>
      <c r="M34" s="1107"/>
      <c r="N34" s="1107"/>
      <c r="O34" s="1107"/>
      <c r="P34" s="1108"/>
      <c r="Q34" s="1112">
        <v>18</v>
      </c>
      <c r="R34" s="1113"/>
      <c r="S34" s="1113"/>
      <c r="T34" s="1113"/>
      <c r="U34" s="1113"/>
      <c r="V34" s="1113">
        <v>18</v>
      </c>
      <c r="W34" s="1113"/>
      <c r="X34" s="1113"/>
      <c r="Y34" s="1113"/>
      <c r="Z34" s="1113"/>
      <c r="AA34" s="1113">
        <v>0</v>
      </c>
      <c r="AB34" s="1113"/>
      <c r="AC34" s="1113"/>
      <c r="AD34" s="1113"/>
      <c r="AE34" s="1114"/>
      <c r="AF34" s="1088">
        <v>0</v>
      </c>
      <c r="AG34" s="1089"/>
      <c r="AH34" s="1089"/>
      <c r="AI34" s="1089"/>
      <c r="AJ34" s="1090"/>
      <c r="AK34" s="1049">
        <v>15</v>
      </c>
      <c r="AL34" s="1040"/>
      <c r="AM34" s="1040"/>
      <c r="AN34" s="1040"/>
      <c r="AO34" s="1040"/>
      <c r="AP34" s="1040">
        <v>76</v>
      </c>
      <c r="AQ34" s="1040"/>
      <c r="AR34" s="1040"/>
      <c r="AS34" s="1040"/>
      <c r="AT34" s="1040"/>
      <c r="AU34" s="1040">
        <v>76</v>
      </c>
      <c r="AV34" s="1040"/>
      <c r="AW34" s="1040"/>
      <c r="AX34" s="1040"/>
      <c r="AY34" s="1040"/>
      <c r="AZ34" s="1111" t="s">
        <v>583</v>
      </c>
      <c r="BA34" s="1111"/>
      <c r="BB34" s="1111"/>
      <c r="BC34" s="1111"/>
      <c r="BD34" s="1111"/>
      <c r="BE34" s="1101" t="s">
        <v>406</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6" t="s">
        <v>409</v>
      </c>
      <c r="C35" s="1107"/>
      <c r="D35" s="1107"/>
      <c r="E35" s="1107"/>
      <c r="F35" s="1107"/>
      <c r="G35" s="1107"/>
      <c r="H35" s="1107"/>
      <c r="I35" s="1107"/>
      <c r="J35" s="1107"/>
      <c r="K35" s="1107"/>
      <c r="L35" s="1107"/>
      <c r="M35" s="1107"/>
      <c r="N35" s="1107"/>
      <c r="O35" s="1107"/>
      <c r="P35" s="1108"/>
      <c r="Q35" s="1112">
        <v>44</v>
      </c>
      <c r="R35" s="1113"/>
      <c r="S35" s="1113"/>
      <c r="T35" s="1113"/>
      <c r="U35" s="1113"/>
      <c r="V35" s="1113">
        <v>32</v>
      </c>
      <c r="W35" s="1113"/>
      <c r="X35" s="1113"/>
      <c r="Y35" s="1113"/>
      <c r="Z35" s="1113"/>
      <c r="AA35" s="1113">
        <v>11</v>
      </c>
      <c r="AB35" s="1113"/>
      <c r="AC35" s="1113"/>
      <c r="AD35" s="1113"/>
      <c r="AE35" s="1114"/>
      <c r="AF35" s="1088">
        <v>11</v>
      </c>
      <c r="AG35" s="1089"/>
      <c r="AH35" s="1089"/>
      <c r="AI35" s="1089"/>
      <c r="AJ35" s="1090"/>
      <c r="AK35" s="1049">
        <v>4</v>
      </c>
      <c r="AL35" s="1040"/>
      <c r="AM35" s="1040"/>
      <c r="AN35" s="1040"/>
      <c r="AO35" s="1040"/>
      <c r="AP35" s="1040">
        <v>15</v>
      </c>
      <c r="AQ35" s="1040"/>
      <c r="AR35" s="1040"/>
      <c r="AS35" s="1040"/>
      <c r="AT35" s="1040"/>
      <c r="AU35" s="1040" t="s">
        <v>582</v>
      </c>
      <c r="AV35" s="1040"/>
      <c r="AW35" s="1040"/>
      <c r="AX35" s="1040"/>
      <c r="AY35" s="1040"/>
      <c r="AZ35" s="1111" t="s">
        <v>584</v>
      </c>
      <c r="BA35" s="1111"/>
      <c r="BB35" s="1111"/>
      <c r="BC35" s="1111"/>
      <c r="BD35" s="1111"/>
      <c r="BE35" s="1101" t="s">
        <v>410</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6" t="s">
        <v>411</v>
      </c>
      <c r="C36" s="1107"/>
      <c r="D36" s="1107"/>
      <c r="E36" s="1107"/>
      <c r="F36" s="1107"/>
      <c r="G36" s="1107"/>
      <c r="H36" s="1107"/>
      <c r="I36" s="1107"/>
      <c r="J36" s="1107"/>
      <c r="K36" s="1107"/>
      <c r="L36" s="1107"/>
      <c r="M36" s="1107"/>
      <c r="N36" s="1107"/>
      <c r="O36" s="1107"/>
      <c r="P36" s="1108"/>
      <c r="Q36" s="1112">
        <v>338</v>
      </c>
      <c r="R36" s="1113"/>
      <c r="S36" s="1113"/>
      <c r="T36" s="1113"/>
      <c r="U36" s="1113"/>
      <c r="V36" s="1113">
        <v>338</v>
      </c>
      <c r="W36" s="1113"/>
      <c r="X36" s="1113"/>
      <c r="Y36" s="1113"/>
      <c r="Z36" s="1113"/>
      <c r="AA36" s="1113" t="s">
        <v>582</v>
      </c>
      <c r="AB36" s="1113"/>
      <c r="AC36" s="1113"/>
      <c r="AD36" s="1113"/>
      <c r="AE36" s="1114"/>
      <c r="AF36" s="1088" t="s">
        <v>404</v>
      </c>
      <c r="AG36" s="1089"/>
      <c r="AH36" s="1089"/>
      <c r="AI36" s="1089"/>
      <c r="AJ36" s="1090"/>
      <c r="AK36" s="1049">
        <v>0</v>
      </c>
      <c r="AL36" s="1040"/>
      <c r="AM36" s="1040"/>
      <c r="AN36" s="1040"/>
      <c r="AO36" s="1040"/>
      <c r="AP36" s="1040">
        <v>338</v>
      </c>
      <c r="AQ36" s="1040"/>
      <c r="AR36" s="1040"/>
      <c r="AS36" s="1040"/>
      <c r="AT36" s="1040"/>
      <c r="AU36" s="1040" t="s">
        <v>583</v>
      </c>
      <c r="AV36" s="1040"/>
      <c r="AW36" s="1040"/>
      <c r="AX36" s="1040"/>
      <c r="AY36" s="1040"/>
      <c r="AZ36" s="1111" t="s">
        <v>583</v>
      </c>
      <c r="BA36" s="1111"/>
      <c r="BB36" s="1111"/>
      <c r="BC36" s="1111"/>
      <c r="BD36" s="1111"/>
      <c r="BE36" s="1101" t="s">
        <v>406</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412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387</v>
      </c>
      <c r="B63" s="1013" t="s">
        <v>413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38</v>
      </c>
      <c r="AG63" s="1028"/>
      <c r="AH63" s="1028"/>
      <c r="AI63" s="1028"/>
      <c r="AJ63" s="1099"/>
      <c r="AK63" s="1100"/>
      <c r="AL63" s="1032"/>
      <c r="AM63" s="1032"/>
      <c r="AN63" s="1032"/>
      <c r="AO63" s="1032"/>
      <c r="AP63" s="1028">
        <v>770</v>
      </c>
      <c r="AQ63" s="1028"/>
      <c r="AR63" s="1028"/>
      <c r="AS63" s="1028"/>
      <c r="AT63" s="1028"/>
      <c r="AU63" s="1028">
        <v>407</v>
      </c>
      <c r="AV63" s="1028"/>
      <c r="AW63" s="1028"/>
      <c r="AX63" s="1028"/>
      <c r="AY63" s="1028"/>
      <c r="AZ63" s="1094"/>
      <c r="BA63" s="1094"/>
      <c r="BB63" s="1094"/>
      <c r="BC63" s="1094"/>
      <c r="BD63" s="1094"/>
      <c r="BE63" s="1029"/>
      <c r="BF63" s="1029"/>
      <c r="BG63" s="1029"/>
      <c r="BH63" s="1029"/>
      <c r="BI63" s="1030"/>
      <c r="BJ63" s="1095" t="s">
        <v>414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415</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416</v>
      </c>
      <c r="B66" s="1065"/>
      <c r="C66" s="1065"/>
      <c r="D66" s="1065"/>
      <c r="E66" s="1065"/>
      <c r="F66" s="1065"/>
      <c r="G66" s="1065"/>
      <c r="H66" s="1065"/>
      <c r="I66" s="1065"/>
      <c r="J66" s="1065"/>
      <c r="K66" s="1065"/>
      <c r="L66" s="1065"/>
      <c r="M66" s="1065"/>
      <c r="N66" s="1065"/>
      <c r="O66" s="1065"/>
      <c r="P66" s="1066"/>
      <c r="Q66" s="1070" t="s">
        <v>417</v>
      </c>
      <c r="R66" s="1071"/>
      <c r="S66" s="1071"/>
      <c r="T66" s="1071"/>
      <c r="U66" s="1072"/>
      <c r="V66" s="1070" t="s">
        <v>418</v>
      </c>
      <c r="W66" s="1071"/>
      <c r="X66" s="1071"/>
      <c r="Y66" s="1071"/>
      <c r="Z66" s="1072"/>
      <c r="AA66" s="1070" t="s">
        <v>419</v>
      </c>
      <c r="AB66" s="1071"/>
      <c r="AC66" s="1071"/>
      <c r="AD66" s="1071"/>
      <c r="AE66" s="1072"/>
      <c r="AF66" s="1076" t="s">
        <v>420</v>
      </c>
      <c r="AG66" s="1077"/>
      <c r="AH66" s="1077"/>
      <c r="AI66" s="1077"/>
      <c r="AJ66" s="1078"/>
      <c r="AK66" s="1070" t="s">
        <v>421</v>
      </c>
      <c r="AL66" s="1065"/>
      <c r="AM66" s="1065"/>
      <c r="AN66" s="1065"/>
      <c r="AO66" s="1066"/>
      <c r="AP66" s="1070" t="s">
        <v>422</v>
      </c>
      <c r="AQ66" s="1071"/>
      <c r="AR66" s="1071"/>
      <c r="AS66" s="1071"/>
      <c r="AT66" s="1072"/>
      <c r="AU66" s="1070" t="s">
        <v>423</v>
      </c>
      <c r="AV66" s="1071"/>
      <c r="AW66" s="1071"/>
      <c r="AX66" s="1071"/>
      <c r="AY66" s="1072"/>
      <c r="AZ66" s="1070" t="s">
        <v>372</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t="s">
        <v>600</v>
      </c>
      <c r="C68" s="1055"/>
      <c r="D68" s="1055"/>
      <c r="E68" s="1055"/>
      <c r="F68" s="1055"/>
      <c r="G68" s="1055"/>
      <c r="H68" s="1055"/>
      <c r="I68" s="1055"/>
      <c r="J68" s="1055"/>
      <c r="K68" s="1055"/>
      <c r="L68" s="1055"/>
      <c r="M68" s="1055"/>
      <c r="N68" s="1055"/>
      <c r="O68" s="1055"/>
      <c r="P68" s="1056"/>
      <c r="Q68" s="1057">
        <v>689</v>
      </c>
      <c r="R68" s="1051"/>
      <c r="S68" s="1051"/>
      <c r="T68" s="1051"/>
      <c r="U68" s="1051"/>
      <c r="V68" s="1051">
        <v>676</v>
      </c>
      <c r="W68" s="1051"/>
      <c r="X68" s="1051"/>
      <c r="Y68" s="1051"/>
      <c r="Z68" s="1051"/>
      <c r="AA68" s="1051">
        <v>13</v>
      </c>
      <c r="AB68" s="1051"/>
      <c r="AC68" s="1051"/>
      <c r="AD68" s="1051"/>
      <c r="AE68" s="1051"/>
      <c r="AF68" s="1051">
        <v>13</v>
      </c>
      <c r="AG68" s="1051"/>
      <c r="AH68" s="1051"/>
      <c r="AI68" s="1051"/>
      <c r="AJ68" s="1051"/>
      <c r="AK68" s="1051" t="s">
        <v>612</v>
      </c>
      <c r="AL68" s="1051"/>
      <c r="AM68" s="1051"/>
      <c r="AN68" s="1051"/>
      <c r="AO68" s="1051"/>
      <c r="AP68" s="1051">
        <v>790</v>
      </c>
      <c r="AQ68" s="1051"/>
      <c r="AR68" s="1051"/>
      <c r="AS68" s="1051"/>
      <c r="AT68" s="1051"/>
      <c r="AU68" s="1051">
        <v>36</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601</v>
      </c>
      <c r="C69" s="1044"/>
      <c r="D69" s="1044"/>
      <c r="E69" s="1044"/>
      <c r="F69" s="1044"/>
      <c r="G69" s="1044"/>
      <c r="H69" s="1044"/>
      <c r="I69" s="1044"/>
      <c r="J69" s="1044"/>
      <c r="K69" s="1044"/>
      <c r="L69" s="1044"/>
      <c r="M69" s="1044"/>
      <c r="N69" s="1044"/>
      <c r="O69" s="1044"/>
      <c r="P69" s="1045"/>
      <c r="Q69" s="1046">
        <v>1374</v>
      </c>
      <c r="R69" s="1040"/>
      <c r="S69" s="1040"/>
      <c r="T69" s="1040"/>
      <c r="U69" s="1040"/>
      <c r="V69" s="1040">
        <v>1346</v>
      </c>
      <c r="W69" s="1040"/>
      <c r="X69" s="1040"/>
      <c r="Y69" s="1040"/>
      <c r="Z69" s="1040"/>
      <c r="AA69" s="1040">
        <v>28</v>
      </c>
      <c r="AB69" s="1040"/>
      <c r="AC69" s="1040"/>
      <c r="AD69" s="1040"/>
      <c r="AE69" s="1040"/>
      <c r="AF69" s="1040">
        <v>28</v>
      </c>
      <c r="AG69" s="1040"/>
      <c r="AH69" s="1040"/>
      <c r="AI69" s="1040"/>
      <c r="AJ69" s="1040"/>
      <c r="AK69" s="1040">
        <v>18</v>
      </c>
      <c r="AL69" s="1040"/>
      <c r="AM69" s="1040"/>
      <c r="AN69" s="1040"/>
      <c r="AO69" s="1040"/>
      <c r="AP69" s="1040">
        <v>751</v>
      </c>
      <c r="AQ69" s="1040"/>
      <c r="AR69" s="1040"/>
      <c r="AS69" s="1040"/>
      <c r="AT69" s="1040"/>
      <c r="AU69" s="1040">
        <v>42</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602</v>
      </c>
      <c r="C70" s="1044"/>
      <c r="D70" s="1044"/>
      <c r="E70" s="1044"/>
      <c r="F70" s="1044"/>
      <c r="G70" s="1044"/>
      <c r="H70" s="1044"/>
      <c r="I70" s="1044"/>
      <c r="J70" s="1044"/>
      <c r="K70" s="1044"/>
      <c r="L70" s="1044"/>
      <c r="M70" s="1044"/>
      <c r="N70" s="1044"/>
      <c r="O70" s="1044"/>
      <c r="P70" s="1045"/>
      <c r="Q70" s="1046">
        <v>1641</v>
      </c>
      <c r="R70" s="1040"/>
      <c r="S70" s="1040"/>
      <c r="T70" s="1040"/>
      <c r="U70" s="1040"/>
      <c r="V70" s="1040">
        <v>1649</v>
      </c>
      <c r="W70" s="1040"/>
      <c r="X70" s="1040"/>
      <c r="Y70" s="1040"/>
      <c r="Z70" s="1040"/>
      <c r="AA70" s="1040">
        <v>-8</v>
      </c>
      <c r="AB70" s="1040"/>
      <c r="AC70" s="1040"/>
      <c r="AD70" s="1040"/>
      <c r="AE70" s="1040"/>
      <c r="AF70" s="1040">
        <v>2226</v>
      </c>
      <c r="AG70" s="1040"/>
      <c r="AH70" s="1040"/>
      <c r="AI70" s="1040"/>
      <c r="AJ70" s="1040"/>
      <c r="AK70" s="1040" t="s">
        <v>614</v>
      </c>
      <c r="AL70" s="1040"/>
      <c r="AM70" s="1040"/>
      <c r="AN70" s="1040"/>
      <c r="AO70" s="1040"/>
      <c r="AP70" s="1040">
        <v>6440</v>
      </c>
      <c r="AQ70" s="1040"/>
      <c r="AR70" s="1040"/>
      <c r="AS70" s="1040"/>
      <c r="AT70" s="1040"/>
      <c r="AU70" s="1040">
        <v>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603</v>
      </c>
      <c r="C71" s="1044"/>
      <c r="D71" s="1044"/>
      <c r="E71" s="1044"/>
      <c r="F71" s="1044"/>
      <c r="G71" s="1044"/>
      <c r="H71" s="1044"/>
      <c r="I71" s="1044"/>
      <c r="J71" s="1044"/>
      <c r="K71" s="1044"/>
      <c r="L71" s="1044"/>
      <c r="M71" s="1044"/>
      <c r="N71" s="1044"/>
      <c r="O71" s="1044"/>
      <c r="P71" s="1045"/>
      <c r="Q71" s="1046">
        <v>843</v>
      </c>
      <c r="R71" s="1040"/>
      <c r="S71" s="1040"/>
      <c r="T71" s="1040"/>
      <c r="U71" s="1040"/>
      <c r="V71" s="1040">
        <v>839</v>
      </c>
      <c r="W71" s="1040"/>
      <c r="X71" s="1040"/>
      <c r="Y71" s="1040"/>
      <c r="Z71" s="1040"/>
      <c r="AA71" s="1040">
        <v>4</v>
      </c>
      <c r="AB71" s="1040"/>
      <c r="AC71" s="1040"/>
      <c r="AD71" s="1040"/>
      <c r="AE71" s="1040"/>
      <c r="AF71" s="1040">
        <v>4</v>
      </c>
      <c r="AG71" s="1040"/>
      <c r="AH71" s="1040"/>
      <c r="AI71" s="1040"/>
      <c r="AJ71" s="1040"/>
      <c r="AK71" s="1040">
        <v>406</v>
      </c>
      <c r="AL71" s="1040"/>
      <c r="AM71" s="1040"/>
      <c r="AN71" s="1040"/>
      <c r="AO71" s="1040"/>
      <c r="AP71" s="1040" t="s">
        <v>614</v>
      </c>
      <c r="AQ71" s="1040"/>
      <c r="AR71" s="1040"/>
      <c r="AS71" s="1040"/>
      <c r="AT71" s="1040"/>
      <c r="AU71" s="1040" t="s">
        <v>614</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604</v>
      </c>
      <c r="C72" s="1044"/>
      <c r="D72" s="1044"/>
      <c r="E72" s="1044"/>
      <c r="F72" s="1044"/>
      <c r="G72" s="1044"/>
      <c r="H72" s="1044"/>
      <c r="I72" s="1044"/>
      <c r="J72" s="1044"/>
      <c r="K72" s="1044"/>
      <c r="L72" s="1044"/>
      <c r="M72" s="1044"/>
      <c r="N72" s="1044"/>
      <c r="O72" s="1044"/>
      <c r="P72" s="1045"/>
      <c r="Q72" s="1046">
        <v>902</v>
      </c>
      <c r="R72" s="1040"/>
      <c r="S72" s="1040"/>
      <c r="T72" s="1040"/>
      <c r="U72" s="1040"/>
      <c r="V72" s="1040">
        <v>844</v>
      </c>
      <c r="W72" s="1040"/>
      <c r="X72" s="1040"/>
      <c r="Y72" s="1040"/>
      <c r="Z72" s="1040"/>
      <c r="AA72" s="1040">
        <v>58</v>
      </c>
      <c r="AB72" s="1040"/>
      <c r="AC72" s="1040"/>
      <c r="AD72" s="1040"/>
      <c r="AE72" s="1040"/>
      <c r="AF72" s="1040">
        <v>58</v>
      </c>
      <c r="AG72" s="1040"/>
      <c r="AH72" s="1040"/>
      <c r="AI72" s="1040"/>
      <c r="AJ72" s="1040"/>
      <c r="AK72" s="1040">
        <v>5</v>
      </c>
      <c r="AL72" s="1040"/>
      <c r="AM72" s="1040"/>
      <c r="AN72" s="1040"/>
      <c r="AO72" s="1040"/>
      <c r="AP72" s="1040" t="s">
        <v>615</v>
      </c>
      <c r="AQ72" s="1040"/>
      <c r="AR72" s="1040"/>
      <c r="AS72" s="1040"/>
      <c r="AT72" s="1040"/>
      <c r="AU72" s="1040" t="s">
        <v>614</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t="s">
        <v>605</v>
      </c>
      <c r="C73" s="1044"/>
      <c r="D73" s="1044"/>
      <c r="E73" s="1044"/>
      <c r="F73" s="1044"/>
      <c r="G73" s="1044"/>
      <c r="H73" s="1044"/>
      <c r="I73" s="1044"/>
      <c r="J73" s="1044"/>
      <c r="K73" s="1044"/>
      <c r="L73" s="1044"/>
      <c r="M73" s="1044"/>
      <c r="N73" s="1044"/>
      <c r="O73" s="1044"/>
      <c r="P73" s="1045"/>
      <c r="Q73" s="1046">
        <v>201</v>
      </c>
      <c r="R73" s="1040"/>
      <c r="S73" s="1040"/>
      <c r="T73" s="1040"/>
      <c r="U73" s="1040"/>
      <c r="V73" s="1040">
        <v>199</v>
      </c>
      <c r="W73" s="1040"/>
      <c r="X73" s="1040"/>
      <c r="Y73" s="1040"/>
      <c r="Z73" s="1040"/>
      <c r="AA73" s="1040">
        <v>2</v>
      </c>
      <c r="AB73" s="1040"/>
      <c r="AC73" s="1040"/>
      <c r="AD73" s="1040"/>
      <c r="AE73" s="1040"/>
      <c r="AF73" s="1040">
        <v>2</v>
      </c>
      <c r="AG73" s="1040"/>
      <c r="AH73" s="1040"/>
      <c r="AI73" s="1040"/>
      <c r="AJ73" s="1040"/>
      <c r="AK73" s="1040" t="s">
        <v>612</v>
      </c>
      <c r="AL73" s="1040"/>
      <c r="AM73" s="1040"/>
      <c r="AN73" s="1040"/>
      <c r="AO73" s="1040"/>
      <c r="AP73" s="1040" t="s">
        <v>614</v>
      </c>
      <c r="AQ73" s="1040"/>
      <c r="AR73" s="1040"/>
      <c r="AS73" s="1040"/>
      <c r="AT73" s="1040"/>
      <c r="AU73" s="1040" t="s">
        <v>615</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t="s">
        <v>606</v>
      </c>
      <c r="C74" s="1044"/>
      <c r="D74" s="1044"/>
      <c r="E74" s="1044"/>
      <c r="F74" s="1044"/>
      <c r="G74" s="1044"/>
      <c r="H74" s="1044"/>
      <c r="I74" s="1044"/>
      <c r="J74" s="1044"/>
      <c r="K74" s="1044"/>
      <c r="L74" s="1044"/>
      <c r="M74" s="1044"/>
      <c r="N74" s="1044"/>
      <c r="O74" s="1044"/>
      <c r="P74" s="1045"/>
      <c r="Q74" s="1046">
        <v>18</v>
      </c>
      <c r="R74" s="1040"/>
      <c r="S74" s="1040"/>
      <c r="T74" s="1040"/>
      <c r="U74" s="1040"/>
      <c r="V74" s="1040">
        <v>17</v>
      </c>
      <c r="W74" s="1040"/>
      <c r="X74" s="1040"/>
      <c r="Y74" s="1040"/>
      <c r="Z74" s="1040"/>
      <c r="AA74" s="1040">
        <v>1</v>
      </c>
      <c r="AB74" s="1040"/>
      <c r="AC74" s="1040"/>
      <c r="AD74" s="1040"/>
      <c r="AE74" s="1040"/>
      <c r="AF74" s="1040">
        <v>1</v>
      </c>
      <c r="AG74" s="1040"/>
      <c r="AH74" s="1040"/>
      <c r="AI74" s="1040"/>
      <c r="AJ74" s="1040"/>
      <c r="AK74" s="1040">
        <v>3</v>
      </c>
      <c r="AL74" s="1040"/>
      <c r="AM74" s="1040"/>
      <c r="AN74" s="1040"/>
      <c r="AO74" s="1040"/>
      <c r="AP74" s="1040" t="s">
        <v>614</v>
      </c>
      <c r="AQ74" s="1040"/>
      <c r="AR74" s="1040"/>
      <c r="AS74" s="1040"/>
      <c r="AT74" s="1040"/>
      <c r="AU74" s="1040" t="s">
        <v>615</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t="s">
        <v>607</v>
      </c>
      <c r="C75" s="1044"/>
      <c r="D75" s="1044"/>
      <c r="E75" s="1044"/>
      <c r="F75" s="1044"/>
      <c r="G75" s="1044"/>
      <c r="H75" s="1044"/>
      <c r="I75" s="1044"/>
      <c r="J75" s="1044"/>
      <c r="K75" s="1044"/>
      <c r="L75" s="1044"/>
      <c r="M75" s="1044"/>
      <c r="N75" s="1044"/>
      <c r="O75" s="1044"/>
      <c r="P75" s="1045"/>
      <c r="Q75" s="1047">
        <v>14</v>
      </c>
      <c r="R75" s="1048"/>
      <c r="S75" s="1048"/>
      <c r="T75" s="1048"/>
      <c r="U75" s="1049"/>
      <c r="V75" s="1050">
        <v>10</v>
      </c>
      <c r="W75" s="1048"/>
      <c r="X75" s="1048"/>
      <c r="Y75" s="1048"/>
      <c r="Z75" s="1049"/>
      <c r="AA75" s="1050">
        <v>4</v>
      </c>
      <c r="AB75" s="1048"/>
      <c r="AC75" s="1048"/>
      <c r="AD75" s="1048"/>
      <c r="AE75" s="1049"/>
      <c r="AF75" s="1050">
        <v>4</v>
      </c>
      <c r="AG75" s="1048"/>
      <c r="AH75" s="1048"/>
      <c r="AI75" s="1048"/>
      <c r="AJ75" s="1049"/>
      <c r="AK75" s="1050" t="s">
        <v>612</v>
      </c>
      <c r="AL75" s="1048"/>
      <c r="AM75" s="1048"/>
      <c r="AN75" s="1048"/>
      <c r="AO75" s="1049"/>
      <c r="AP75" s="1050" t="s">
        <v>614</v>
      </c>
      <c r="AQ75" s="1048"/>
      <c r="AR75" s="1048"/>
      <c r="AS75" s="1048"/>
      <c r="AT75" s="1049"/>
      <c r="AU75" s="1050" t="s">
        <v>615</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t="s">
        <v>608</v>
      </c>
      <c r="C76" s="1044"/>
      <c r="D76" s="1044"/>
      <c r="E76" s="1044"/>
      <c r="F76" s="1044"/>
      <c r="G76" s="1044"/>
      <c r="H76" s="1044"/>
      <c r="I76" s="1044"/>
      <c r="J76" s="1044"/>
      <c r="K76" s="1044"/>
      <c r="L76" s="1044"/>
      <c r="M76" s="1044"/>
      <c r="N76" s="1044"/>
      <c r="O76" s="1044"/>
      <c r="P76" s="1045"/>
      <c r="Q76" s="1047">
        <v>38</v>
      </c>
      <c r="R76" s="1048"/>
      <c r="S76" s="1048"/>
      <c r="T76" s="1048"/>
      <c r="U76" s="1049"/>
      <c r="V76" s="1050">
        <v>36</v>
      </c>
      <c r="W76" s="1048"/>
      <c r="X76" s="1048"/>
      <c r="Y76" s="1048"/>
      <c r="Z76" s="1049"/>
      <c r="AA76" s="1050">
        <v>2</v>
      </c>
      <c r="AB76" s="1048"/>
      <c r="AC76" s="1048"/>
      <c r="AD76" s="1048"/>
      <c r="AE76" s="1049"/>
      <c r="AF76" s="1050">
        <v>2</v>
      </c>
      <c r="AG76" s="1048"/>
      <c r="AH76" s="1048"/>
      <c r="AI76" s="1048"/>
      <c r="AJ76" s="1049"/>
      <c r="AK76" s="1050" t="s">
        <v>612</v>
      </c>
      <c r="AL76" s="1048"/>
      <c r="AM76" s="1048"/>
      <c r="AN76" s="1048"/>
      <c r="AO76" s="1049"/>
      <c r="AP76" s="1050" t="s">
        <v>614</v>
      </c>
      <c r="AQ76" s="1048"/>
      <c r="AR76" s="1048"/>
      <c r="AS76" s="1048"/>
      <c r="AT76" s="1049"/>
      <c r="AU76" s="1050" t="s">
        <v>615</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t="s">
        <v>609</v>
      </c>
      <c r="C77" s="1044"/>
      <c r="D77" s="1044"/>
      <c r="E77" s="1044"/>
      <c r="F77" s="1044"/>
      <c r="G77" s="1044"/>
      <c r="H77" s="1044"/>
      <c r="I77" s="1044"/>
      <c r="J77" s="1044"/>
      <c r="K77" s="1044"/>
      <c r="L77" s="1044"/>
      <c r="M77" s="1044"/>
      <c r="N77" s="1044"/>
      <c r="O77" s="1044"/>
      <c r="P77" s="1045"/>
      <c r="Q77" s="1047">
        <v>38</v>
      </c>
      <c r="R77" s="1048"/>
      <c r="S77" s="1048"/>
      <c r="T77" s="1048"/>
      <c r="U77" s="1049"/>
      <c r="V77" s="1050">
        <v>31</v>
      </c>
      <c r="W77" s="1048"/>
      <c r="X77" s="1048"/>
      <c r="Y77" s="1048"/>
      <c r="Z77" s="1049"/>
      <c r="AA77" s="1050">
        <v>7</v>
      </c>
      <c r="AB77" s="1048"/>
      <c r="AC77" s="1048"/>
      <c r="AD77" s="1048"/>
      <c r="AE77" s="1049"/>
      <c r="AF77" s="1050">
        <v>7</v>
      </c>
      <c r="AG77" s="1048"/>
      <c r="AH77" s="1048"/>
      <c r="AI77" s="1048"/>
      <c r="AJ77" s="1049"/>
      <c r="AK77" s="1050" t="s">
        <v>613</v>
      </c>
      <c r="AL77" s="1048"/>
      <c r="AM77" s="1048"/>
      <c r="AN77" s="1048"/>
      <c r="AO77" s="1049"/>
      <c r="AP77" s="1050" t="s">
        <v>614</v>
      </c>
      <c r="AQ77" s="1048"/>
      <c r="AR77" s="1048"/>
      <c r="AS77" s="1048"/>
      <c r="AT77" s="1049"/>
      <c r="AU77" s="1050" t="s">
        <v>615</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t="s">
        <v>610</v>
      </c>
      <c r="C78" s="1044"/>
      <c r="D78" s="1044"/>
      <c r="E78" s="1044"/>
      <c r="F78" s="1044"/>
      <c r="G78" s="1044"/>
      <c r="H78" s="1044"/>
      <c r="I78" s="1044"/>
      <c r="J78" s="1044"/>
      <c r="K78" s="1044"/>
      <c r="L78" s="1044"/>
      <c r="M78" s="1044"/>
      <c r="N78" s="1044"/>
      <c r="O78" s="1044"/>
      <c r="P78" s="1045"/>
      <c r="Q78" s="1046">
        <v>86</v>
      </c>
      <c r="R78" s="1040"/>
      <c r="S78" s="1040"/>
      <c r="T78" s="1040"/>
      <c r="U78" s="1040"/>
      <c r="V78" s="1040">
        <v>84</v>
      </c>
      <c r="W78" s="1040"/>
      <c r="X78" s="1040"/>
      <c r="Y78" s="1040"/>
      <c r="Z78" s="1040"/>
      <c r="AA78" s="1040">
        <v>2</v>
      </c>
      <c r="AB78" s="1040"/>
      <c r="AC78" s="1040"/>
      <c r="AD78" s="1040"/>
      <c r="AE78" s="1040"/>
      <c r="AF78" s="1040">
        <v>2</v>
      </c>
      <c r="AG78" s="1040"/>
      <c r="AH78" s="1040"/>
      <c r="AI78" s="1040"/>
      <c r="AJ78" s="1040"/>
      <c r="AK78" s="1040">
        <v>3</v>
      </c>
      <c r="AL78" s="1040"/>
      <c r="AM78" s="1040"/>
      <c r="AN78" s="1040"/>
      <c r="AO78" s="1040"/>
      <c r="AP78" s="1040" t="s">
        <v>615</v>
      </c>
      <c r="AQ78" s="1040"/>
      <c r="AR78" s="1040"/>
      <c r="AS78" s="1040"/>
      <c r="AT78" s="1040"/>
      <c r="AU78" s="1040" t="s">
        <v>615</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t="s">
        <v>611</v>
      </c>
      <c r="C79" s="1044"/>
      <c r="D79" s="1044"/>
      <c r="E79" s="1044"/>
      <c r="F79" s="1044"/>
      <c r="G79" s="1044"/>
      <c r="H79" s="1044"/>
      <c r="I79" s="1044"/>
      <c r="J79" s="1044"/>
      <c r="K79" s="1044"/>
      <c r="L79" s="1044"/>
      <c r="M79" s="1044"/>
      <c r="N79" s="1044"/>
      <c r="O79" s="1044"/>
      <c r="P79" s="1045"/>
      <c r="Q79" s="1046">
        <v>238110</v>
      </c>
      <c r="R79" s="1040"/>
      <c r="S79" s="1040"/>
      <c r="T79" s="1040"/>
      <c r="U79" s="1040"/>
      <c r="V79" s="1040">
        <v>233075</v>
      </c>
      <c r="W79" s="1040"/>
      <c r="X79" s="1040"/>
      <c r="Y79" s="1040"/>
      <c r="Z79" s="1040"/>
      <c r="AA79" s="1040">
        <v>5035</v>
      </c>
      <c r="AB79" s="1040"/>
      <c r="AC79" s="1040"/>
      <c r="AD79" s="1040"/>
      <c r="AE79" s="1040"/>
      <c r="AF79" s="1040">
        <v>5035</v>
      </c>
      <c r="AG79" s="1040"/>
      <c r="AH79" s="1040"/>
      <c r="AI79" s="1040"/>
      <c r="AJ79" s="1040"/>
      <c r="AK79" s="1040" t="s">
        <v>612</v>
      </c>
      <c r="AL79" s="1040"/>
      <c r="AM79" s="1040"/>
      <c r="AN79" s="1040"/>
      <c r="AO79" s="1040"/>
      <c r="AP79" s="1040" t="s">
        <v>615</v>
      </c>
      <c r="AQ79" s="1040"/>
      <c r="AR79" s="1040"/>
      <c r="AS79" s="1040"/>
      <c r="AT79" s="1040"/>
      <c r="AU79" s="1040" t="s">
        <v>615</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387</v>
      </c>
      <c r="B88" s="1013" t="s">
        <v>424</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7382</v>
      </c>
      <c r="AG88" s="1028"/>
      <c r="AH88" s="1028"/>
      <c r="AI88" s="1028"/>
      <c r="AJ88" s="1028"/>
      <c r="AK88" s="1032"/>
      <c r="AL88" s="1032"/>
      <c r="AM88" s="1032"/>
      <c r="AN88" s="1032"/>
      <c r="AO88" s="1032"/>
      <c r="AP88" s="1028">
        <v>7981</v>
      </c>
      <c r="AQ88" s="1028"/>
      <c r="AR88" s="1028"/>
      <c r="AS88" s="1028"/>
      <c r="AT88" s="1028"/>
      <c r="AU88" s="1028">
        <v>78</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387</v>
      </c>
      <c r="BR102" s="1013" t="s">
        <v>425</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53</v>
      </c>
      <c r="CS102" s="1020"/>
      <c r="CT102" s="1020"/>
      <c r="CU102" s="1020"/>
      <c r="CV102" s="1021"/>
      <c r="CW102" s="1019">
        <v>0</v>
      </c>
      <c r="CX102" s="1020"/>
      <c r="CY102" s="1020"/>
      <c r="CZ102" s="1020"/>
      <c r="DA102" s="1021"/>
      <c r="DB102" s="1019" t="s">
        <v>584</v>
      </c>
      <c r="DC102" s="1020"/>
      <c r="DD102" s="1020"/>
      <c r="DE102" s="1020"/>
      <c r="DF102" s="1021"/>
      <c r="DG102" s="1019" t="s">
        <v>584</v>
      </c>
      <c r="DH102" s="1020"/>
      <c r="DI102" s="1020"/>
      <c r="DJ102" s="1020"/>
      <c r="DK102" s="1021"/>
      <c r="DL102" s="1019">
        <v>15</v>
      </c>
      <c r="DM102" s="1020"/>
      <c r="DN102" s="1020"/>
      <c r="DO102" s="1020"/>
      <c r="DP102" s="1021"/>
      <c r="DQ102" s="1019">
        <v>8</v>
      </c>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426</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427</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428</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429</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430</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431</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432</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433</v>
      </c>
      <c r="AB109" s="963"/>
      <c r="AC109" s="963"/>
      <c r="AD109" s="963"/>
      <c r="AE109" s="964"/>
      <c r="AF109" s="965" t="s">
        <v>303</v>
      </c>
      <c r="AG109" s="963"/>
      <c r="AH109" s="963"/>
      <c r="AI109" s="963"/>
      <c r="AJ109" s="964"/>
      <c r="AK109" s="965" t="s">
        <v>302</v>
      </c>
      <c r="AL109" s="963"/>
      <c r="AM109" s="963"/>
      <c r="AN109" s="963"/>
      <c r="AO109" s="964"/>
      <c r="AP109" s="965" t="s">
        <v>434</v>
      </c>
      <c r="AQ109" s="963"/>
      <c r="AR109" s="963"/>
      <c r="AS109" s="963"/>
      <c r="AT109" s="994"/>
      <c r="AU109" s="962" t="s">
        <v>432</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433</v>
      </c>
      <c r="BR109" s="963"/>
      <c r="BS109" s="963"/>
      <c r="BT109" s="963"/>
      <c r="BU109" s="964"/>
      <c r="BV109" s="965" t="s">
        <v>303</v>
      </c>
      <c r="BW109" s="963"/>
      <c r="BX109" s="963"/>
      <c r="BY109" s="963"/>
      <c r="BZ109" s="964"/>
      <c r="CA109" s="965" t="s">
        <v>302</v>
      </c>
      <c r="CB109" s="963"/>
      <c r="CC109" s="963"/>
      <c r="CD109" s="963"/>
      <c r="CE109" s="964"/>
      <c r="CF109" s="1001" t="s">
        <v>434</v>
      </c>
      <c r="CG109" s="1001"/>
      <c r="CH109" s="1001"/>
      <c r="CI109" s="1001"/>
      <c r="CJ109" s="1001"/>
      <c r="CK109" s="965" t="s">
        <v>435</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433</v>
      </c>
      <c r="DH109" s="963"/>
      <c r="DI109" s="963"/>
      <c r="DJ109" s="963"/>
      <c r="DK109" s="964"/>
      <c r="DL109" s="965" t="s">
        <v>303</v>
      </c>
      <c r="DM109" s="963"/>
      <c r="DN109" s="963"/>
      <c r="DO109" s="963"/>
      <c r="DP109" s="964"/>
      <c r="DQ109" s="965" t="s">
        <v>302</v>
      </c>
      <c r="DR109" s="963"/>
      <c r="DS109" s="963"/>
      <c r="DT109" s="963"/>
      <c r="DU109" s="964"/>
      <c r="DV109" s="965" t="s">
        <v>434</v>
      </c>
      <c r="DW109" s="963"/>
      <c r="DX109" s="963"/>
      <c r="DY109" s="963"/>
      <c r="DZ109" s="994"/>
    </row>
    <row r="110" spans="1:131" s="226" customFormat="1" ht="26.25" customHeight="1" x14ac:dyDescent="0.2">
      <c r="A110" s="865" t="s">
        <v>436</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513537</v>
      </c>
      <c r="AB110" s="956"/>
      <c r="AC110" s="956"/>
      <c r="AD110" s="956"/>
      <c r="AE110" s="957"/>
      <c r="AF110" s="958">
        <v>468490</v>
      </c>
      <c r="AG110" s="956"/>
      <c r="AH110" s="956"/>
      <c r="AI110" s="956"/>
      <c r="AJ110" s="957"/>
      <c r="AK110" s="958">
        <v>453327</v>
      </c>
      <c r="AL110" s="956"/>
      <c r="AM110" s="956"/>
      <c r="AN110" s="956"/>
      <c r="AO110" s="957"/>
      <c r="AP110" s="959">
        <v>30.1</v>
      </c>
      <c r="AQ110" s="960"/>
      <c r="AR110" s="960"/>
      <c r="AS110" s="960"/>
      <c r="AT110" s="961"/>
      <c r="AU110" s="995" t="s">
        <v>67</v>
      </c>
      <c r="AV110" s="996"/>
      <c r="AW110" s="996"/>
      <c r="AX110" s="996"/>
      <c r="AY110" s="996"/>
      <c r="AZ110" s="921" t="s">
        <v>437</v>
      </c>
      <c r="BA110" s="866"/>
      <c r="BB110" s="866"/>
      <c r="BC110" s="866"/>
      <c r="BD110" s="866"/>
      <c r="BE110" s="866"/>
      <c r="BF110" s="866"/>
      <c r="BG110" s="866"/>
      <c r="BH110" s="866"/>
      <c r="BI110" s="866"/>
      <c r="BJ110" s="866"/>
      <c r="BK110" s="866"/>
      <c r="BL110" s="866"/>
      <c r="BM110" s="866"/>
      <c r="BN110" s="866"/>
      <c r="BO110" s="866"/>
      <c r="BP110" s="867"/>
      <c r="BQ110" s="922">
        <v>3365313</v>
      </c>
      <c r="BR110" s="903"/>
      <c r="BS110" s="903"/>
      <c r="BT110" s="903"/>
      <c r="BU110" s="903"/>
      <c r="BV110" s="903">
        <v>3233755</v>
      </c>
      <c r="BW110" s="903"/>
      <c r="BX110" s="903"/>
      <c r="BY110" s="903"/>
      <c r="BZ110" s="903"/>
      <c r="CA110" s="903">
        <v>3314491</v>
      </c>
      <c r="CB110" s="903"/>
      <c r="CC110" s="903"/>
      <c r="CD110" s="903"/>
      <c r="CE110" s="903"/>
      <c r="CF110" s="927">
        <v>220</v>
      </c>
      <c r="CG110" s="928"/>
      <c r="CH110" s="928"/>
      <c r="CI110" s="928"/>
      <c r="CJ110" s="928"/>
      <c r="CK110" s="991" t="s">
        <v>438</v>
      </c>
      <c r="CL110" s="877"/>
      <c r="CM110" s="952" t="s">
        <v>439</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440</v>
      </c>
      <c r="DH110" s="903"/>
      <c r="DI110" s="903"/>
      <c r="DJ110" s="903"/>
      <c r="DK110" s="903"/>
      <c r="DL110" s="903" t="s">
        <v>440</v>
      </c>
      <c r="DM110" s="903"/>
      <c r="DN110" s="903"/>
      <c r="DO110" s="903"/>
      <c r="DP110" s="903"/>
      <c r="DQ110" s="903" t="s">
        <v>440</v>
      </c>
      <c r="DR110" s="903"/>
      <c r="DS110" s="903"/>
      <c r="DT110" s="903"/>
      <c r="DU110" s="903"/>
      <c r="DV110" s="904" t="s">
        <v>441</v>
      </c>
      <c r="DW110" s="904"/>
      <c r="DX110" s="904"/>
      <c r="DY110" s="904"/>
      <c r="DZ110" s="905"/>
    </row>
    <row r="111" spans="1:131" s="226" customFormat="1" ht="26.25" customHeight="1" x14ac:dyDescent="0.2">
      <c r="A111" s="832" t="s">
        <v>442</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441</v>
      </c>
      <c r="AB111" s="984"/>
      <c r="AC111" s="984"/>
      <c r="AD111" s="984"/>
      <c r="AE111" s="985"/>
      <c r="AF111" s="986" t="s">
        <v>441</v>
      </c>
      <c r="AG111" s="984"/>
      <c r="AH111" s="984"/>
      <c r="AI111" s="984"/>
      <c r="AJ111" s="985"/>
      <c r="AK111" s="986" t="s">
        <v>441</v>
      </c>
      <c r="AL111" s="984"/>
      <c r="AM111" s="984"/>
      <c r="AN111" s="984"/>
      <c r="AO111" s="985"/>
      <c r="AP111" s="987" t="s">
        <v>441</v>
      </c>
      <c r="AQ111" s="988"/>
      <c r="AR111" s="988"/>
      <c r="AS111" s="988"/>
      <c r="AT111" s="989"/>
      <c r="AU111" s="997"/>
      <c r="AV111" s="998"/>
      <c r="AW111" s="998"/>
      <c r="AX111" s="998"/>
      <c r="AY111" s="998"/>
      <c r="AZ111" s="873" t="s">
        <v>443</v>
      </c>
      <c r="BA111" s="808"/>
      <c r="BB111" s="808"/>
      <c r="BC111" s="808"/>
      <c r="BD111" s="808"/>
      <c r="BE111" s="808"/>
      <c r="BF111" s="808"/>
      <c r="BG111" s="808"/>
      <c r="BH111" s="808"/>
      <c r="BI111" s="808"/>
      <c r="BJ111" s="808"/>
      <c r="BK111" s="808"/>
      <c r="BL111" s="808"/>
      <c r="BM111" s="808"/>
      <c r="BN111" s="808"/>
      <c r="BO111" s="808"/>
      <c r="BP111" s="809"/>
      <c r="BQ111" s="874">
        <v>13500</v>
      </c>
      <c r="BR111" s="875"/>
      <c r="BS111" s="875"/>
      <c r="BT111" s="875"/>
      <c r="BU111" s="875"/>
      <c r="BV111" s="875">
        <v>9000</v>
      </c>
      <c r="BW111" s="875"/>
      <c r="BX111" s="875"/>
      <c r="BY111" s="875"/>
      <c r="BZ111" s="875"/>
      <c r="CA111" s="875">
        <v>4500</v>
      </c>
      <c r="CB111" s="875"/>
      <c r="CC111" s="875"/>
      <c r="CD111" s="875"/>
      <c r="CE111" s="875"/>
      <c r="CF111" s="936">
        <v>0.3</v>
      </c>
      <c r="CG111" s="937"/>
      <c r="CH111" s="937"/>
      <c r="CI111" s="937"/>
      <c r="CJ111" s="937"/>
      <c r="CK111" s="992"/>
      <c r="CL111" s="879"/>
      <c r="CM111" s="882" t="s">
        <v>444</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445</v>
      </c>
      <c r="DH111" s="875"/>
      <c r="DI111" s="875"/>
      <c r="DJ111" s="875"/>
      <c r="DK111" s="875"/>
      <c r="DL111" s="875" t="s">
        <v>445</v>
      </c>
      <c r="DM111" s="875"/>
      <c r="DN111" s="875"/>
      <c r="DO111" s="875"/>
      <c r="DP111" s="875"/>
      <c r="DQ111" s="875" t="s">
        <v>445</v>
      </c>
      <c r="DR111" s="875"/>
      <c r="DS111" s="875"/>
      <c r="DT111" s="875"/>
      <c r="DU111" s="875"/>
      <c r="DV111" s="852" t="s">
        <v>445</v>
      </c>
      <c r="DW111" s="852"/>
      <c r="DX111" s="852"/>
      <c r="DY111" s="852"/>
      <c r="DZ111" s="853"/>
    </row>
    <row r="112" spans="1:131" s="226" customFormat="1" ht="26.25" customHeight="1" x14ac:dyDescent="0.2">
      <c r="A112" s="977" t="s">
        <v>446</v>
      </c>
      <c r="B112" s="978"/>
      <c r="C112" s="808" t="s">
        <v>447</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448</v>
      </c>
      <c r="AB112" s="838"/>
      <c r="AC112" s="838"/>
      <c r="AD112" s="838"/>
      <c r="AE112" s="839"/>
      <c r="AF112" s="840" t="s">
        <v>124</v>
      </c>
      <c r="AG112" s="838"/>
      <c r="AH112" s="838"/>
      <c r="AI112" s="838"/>
      <c r="AJ112" s="839"/>
      <c r="AK112" s="840" t="s">
        <v>449</v>
      </c>
      <c r="AL112" s="838"/>
      <c r="AM112" s="838"/>
      <c r="AN112" s="838"/>
      <c r="AO112" s="839"/>
      <c r="AP112" s="885" t="s">
        <v>449</v>
      </c>
      <c r="AQ112" s="886"/>
      <c r="AR112" s="886"/>
      <c r="AS112" s="886"/>
      <c r="AT112" s="887"/>
      <c r="AU112" s="997"/>
      <c r="AV112" s="998"/>
      <c r="AW112" s="998"/>
      <c r="AX112" s="998"/>
      <c r="AY112" s="998"/>
      <c r="AZ112" s="873" t="s">
        <v>450</v>
      </c>
      <c r="BA112" s="808"/>
      <c r="BB112" s="808"/>
      <c r="BC112" s="808"/>
      <c r="BD112" s="808"/>
      <c r="BE112" s="808"/>
      <c r="BF112" s="808"/>
      <c r="BG112" s="808"/>
      <c r="BH112" s="808"/>
      <c r="BI112" s="808"/>
      <c r="BJ112" s="808"/>
      <c r="BK112" s="808"/>
      <c r="BL112" s="808"/>
      <c r="BM112" s="808"/>
      <c r="BN112" s="808"/>
      <c r="BO112" s="808"/>
      <c r="BP112" s="809"/>
      <c r="BQ112" s="874">
        <v>468831</v>
      </c>
      <c r="BR112" s="875"/>
      <c r="BS112" s="875"/>
      <c r="BT112" s="875"/>
      <c r="BU112" s="875"/>
      <c r="BV112" s="875">
        <v>436025</v>
      </c>
      <c r="BW112" s="875"/>
      <c r="BX112" s="875"/>
      <c r="BY112" s="875"/>
      <c r="BZ112" s="875"/>
      <c r="CA112" s="875">
        <v>406940</v>
      </c>
      <c r="CB112" s="875"/>
      <c r="CC112" s="875"/>
      <c r="CD112" s="875"/>
      <c r="CE112" s="875"/>
      <c r="CF112" s="936">
        <v>27</v>
      </c>
      <c r="CG112" s="937"/>
      <c r="CH112" s="937"/>
      <c r="CI112" s="937"/>
      <c r="CJ112" s="937"/>
      <c r="CK112" s="992"/>
      <c r="CL112" s="879"/>
      <c r="CM112" s="882" t="s">
        <v>451</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124</v>
      </c>
      <c r="DH112" s="875"/>
      <c r="DI112" s="875"/>
      <c r="DJ112" s="875"/>
      <c r="DK112" s="875"/>
      <c r="DL112" s="875" t="s">
        <v>448</v>
      </c>
      <c r="DM112" s="875"/>
      <c r="DN112" s="875"/>
      <c r="DO112" s="875"/>
      <c r="DP112" s="875"/>
      <c r="DQ112" s="875" t="s">
        <v>449</v>
      </c>
      <c r="DR112" s="875"/>
      <c r="DS112" s="875"/>
      <c r="DT112" s="875"/>
      <c r="DU112" s="875"/>
      <c r="DV112" s="852" t="s">
        <v>449</v>
      </c>
      <c r="DW112" s="852"/>
      <c r="DX112" s="852"/>
      <c r="DY112" s="852"/>
      <c r="DZ112" s="853"/>
    </row>
    <row r="113" spans="1:130" s="226" customFormat="1" ht="26.25" customHeight="1" x14ac:dyDescent="0.2">
      <c r="A113" s="979"/>
      <c r="B113" s="980"/>
      <c r="C113" s="808" t="s">
        <v>452</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43482</v>
      </c>
      <c r="AB113" s="984"/>
      <c r="AC113" s="984"/>
      <c r="AD113" s="984"/>
      <c r="AE113" s="985"/>
      <c r="AF113" s="986">
        <v>43756</v>
      </c>
      <c r="AG113" s="984"/>
      <c r="AH113" s="984"/>
      <c r="AI113" s="984"/>
      <c r="AJ113" s="985"/>
      <c r="AK113" s="986">
        <v>42849</v>
      </c>
      <c r="AL113" s="984"/>
      <c r="AM113" s="984"/>
      <c r="AN113" s="984"/>
      <c r="AO113" s="985"/>
      <c r="AP113" s="987">
        <v>2.8</v>
      </c>
      <c r="AQ113" s="988"/>
      <c r="AR113" s="988"/>
      <c r="AS113" s="988"/>
      <c r="AT113" s="989"/>
      <c r="AU113" s="997"/>
      <c r="AV113" s="998"/>
      <c r="AW113" s="998"/>
      <c r="AX113" s="998"/>
      <c r="AY113" s="998"/>
      <c r="AZ113" s="873" t="s">
        <v>453</v>
      </c>
      <c r="BA113" s="808"/>
      <c r="BB113" s="808"/>
      <c r="BC113" s="808"/>
      <c r="BD113" s="808"/>
      <c r="BE113" s="808"/>
      <c r="BF113" s="808"/>
      <c r="BG113" s="808"/>
      <c r="BH113" s="808"/>
      <c r="BI113" s="808"/>
      <c r="BJ113" s="808"/>
      <c r="BK113" s="808"/>
      <c r="BL113" s="808"/>
      <c r="BM113" s="808"/>
      <c r="BN113" s="808"/>
      <c r="BO113" s="808"/>
      <c r="BP113" s="809"/>
      <c r="BQ113" s="874">
        <v>93237</v>
      </c>
      <c r="BR113" s="875"/>
      <c r="BS113" s="875"/>
      <c r="BT113" s="875"/>
      <c r="BU113" s="875"/>
      <c r="BV113" s="875">
        <v>87223</v>
      </c>
      <c r="BW113" s="875"/>
      <c r="BX113" s="875"/>
      <c r="BY113" s="875"/>
      <c r="BZ113" s="875"/>
      <c r="CA113" s="875">
        <v>77878</v>
      </c>
      <c r="CB113" s="875"/>
      <c r="CC113" s="875"/>
      <c r="CD113" s="875"/>
      <c r="CE113" s="875"/>
      <c r="CF113" s="936">
        <v>5.2</v>
      </c>
      <c r="CG113" s="937"/>
      <c r="CH113" s="937"/>
      <c r="CI113" s="937"/>
      <c r="CJ113" s="937"/>
      <c r="CK113" s="992"/>
      <c r="CL113" s="879"/>
      <c r="CM113" s="882" t="s">
        <v>454</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404</v>
      </c>
      <c r="DH113" s="838"/>
      <c r="DI113" s="838"/>
      <c r="DJ113" s="838"/>
      <c r="DK113" s="839"/>
      <c r="DL113" s="840" t="s">
        <v>455</v>
      </c>
      <c r="DM113" s="838"/>
      <c r="DN113" s="838"/>
      <c r="DO113" s="838"/>
      <c r="DP113" s="839"/>
      <c r="DQ113" s="840" t="s">
        <v>449</v>
      </c>
      <c r="DR113" s="838"/>
      <c r="DS113" s="838"/>
      <c r="DT113" s="838"/>
      <c r="DU113" s="839"/>
      <c r="DV113" s="885" t="s">
        <v>124</v>
      </c>
      <c r="DW113" s="886"/>
      <c r="DX113" s="886"/>
      <c r="DY113" s="886"/>
      <c r="DZ113" s="887"/>
    </row>
    <row r="114" spans="1:130" s="226" customFormat="1" ht="26.25" customHeight="1" x14ac:dyDescent="0.2">
      <c r="A114" s="979"/>
      <c r="B114" s="980"/>
      <c r="C114" s="808" t="s">
        <v>456</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8289</v>
      </c>
      <c r="AB114" s="838"/>
      <c r="AC114" s="838"/>
      <c r="AD114" s="838"/>
      <c r="AE114" s="839"/>
      <c r="AF114" s="840">
        <v>11106</v>
      </c>
      <c r="AG114" s="838"/>
      <c r="AH114" s="838"/>
      <c r="AI114" s="838"/>
      <c r="AJ114" s="839"/>
      <c r="AK114" s="840">
        <v>9370</v>
      </c>
      <c r="AL114" s="838"/>
      <c r="AM114" s="838"/>
      <c r="AN114" s="838"/>
      <c r="AO114" s="839"/>
      <c r="AP114" s="885">
        <v>0.6</v>
      </c>
      <c r="AQ114" s="886"/>
      <c r="AR114" s="886"/>
      <c r="AS114" s="886"/>
      <c r="AT114" s="887"/>
      <c r="AU114" s="997"/>
      <c r="AV114" s="998"/>
      <c r="AW114" s="998"/>
      <c r="AX114" s="998"/>
      <c r="AY114" s="998"/>
      <c r="AZ114" s="873" t="s">
        <v>457</v>
      </c>
      <c r="BA114" s="808"/>
      <c r="BB114" s="808"/>
      <c r="BC114" s="808"/>
      <c r="BD114" s="808"/>
      <c r="BE114" s="808"/>
      <c r="BF114" s="808"/>
      <c r="BG114" s="808"/>
      <c r="BH114" s="808"/>
      <c r="BI114" s="808"/>
      <c r="BJ114" s="808"/>
      <c r="BK114" s="808"/>
      <c r="BL114" s="808"/>
      <c r="BM114" s="808"/>
      <c r="BN114" s="808"/>
      <c r="BO114" s="808"/>
      <c r="BP114" s="809"/>
      <c r="BQ114" s="874">
        <v>550440</v>
      </c>
      <c r="BR114" s="875"/>
      <c r="BS114" s="875"/>
      <c r="BT114" s="875"/>
      <c r="BU114" s="875"/>
      <c r="BV114" s="875">
        <v>492174</v>
      </c>
      <c r="BW114" s="875"/>
      <c r="BX114" s="875"/>
      <c r="BY114" s="875"/>
      <c r="BZ114" s="875"/>
      <c r="CA114" s="875">
        <v>436149</v>
      </c>
      <c r="CB114" s="875"/>
      <c r="CC114" s="875"/>
      <c r="CD114" s="875"/>
      <c r="CE114" s="875"/>
      <c r="CF114" s="936">
        <v>29</v>
      </c>
      <c r="CG114" s="937"/>
      <c r="CH114" s="937"/>
      <c r="CI114" s="937"/>
      <c r="CJ114" s="937"/>
      <c r="CK114" s="992"/>
      <c r="CL114" s="879"/>
      <c r="CM114" s="882" t="s">
        <v>458</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449</v>
      </c>
      <c r="DH114" s="838"/>
      <c r="DI114" s="838"/>
      <c r="DJ114" s="838"/>
      <c r="DK114" s="839"/>
      <c r="DL114" s="840" t="s">
        <v>441</v>
      </c>
      <c r="DM114" s="838"/>
      <c r="DN114" s="838"/>
      <c r="DO114" s="838"/>
      <c r="DP114" s="839"/>
      <c r="DQ114" s="840" t="s">
        <v>441</v>
      </c>
      <c r="DR114" s="838"/>
      <c r="DS114" s="838"/>
      <c r="DT114" s="838"/>
      <c r="DU114" s="839"/>
      <c r="DV114" s="885" t="s">
        <v>455</v>
      </c>
      <c r="DW114" s="886"/>
      <c r="DX114" s="886"/>
      <c r="DY114" s="886"/>
      <c r="DZ114" s="887"/>
    </row>
    <row r="115" spans="1:130" s="226" customFormat="1" ht="26.25" customHeight="1" x14ac:dyDescent="0.2">
      <c r="A115" s="979"/>
      <c r="B115" s="980"/>
      <c r="C115" s="808" t="s">
        <v>459</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4787</v>
      </c>
      <c r="AB115" s="984"/>
      <c r="AC115" s="984"/>
      <c r="AD115" s="984"/>
      <c r="AE115" s="985"/>
      <c r="AF115" s="986">
        <v>4719</v>
      </c>
      <c r="AG115" s="984"/>
      <c r="AH115" s="984"/>
      <c r="AI115" s="984"/>
      <c r="AJ115" s="985"/>
      <c r="AK115" s="986">
        <v>4662</v>
      </c>
      <c r="AL115" s="984"/>
      <c r="AM115" s="984"/>
      <c r="AN115" s="984"/>
      <c r="AO115" s="985"/>
      <c r="AP115" s="987">
        <v>0.3</v>
      </c>
      <c r="AQ115" s="988"/>
      <c r="AR115" s="988"/>
      <c r="AS115" s="988"/>
      <c r="AT115" s="989"/>
      <c r="AU115" s="997"/>
      <c r="AV115" s="998"/>
      <c r="AW115" s="998"/>
      <c r="AX115" s="998"/>
      <c r="AY115" s="998"/>
      <c r="AZ115" s="873" t="s">
        <v>460</v>
      </c>
      <c r="BA115" s="808"/>
      <c r="BB115" s="808"/>
      <c r="BC115" s="808"/>
      <c r="BD115" s="808"/>
      <c r="BE115" s="808"/>
      <c r="BF115" s="808"/>
      <c r="BG115" s="808"/>
      <c r="BH115" s="808"/>
      <c r="BI115" s="808"/>
      <c r="BJ115" s="808"/>
      <c r="BK115" s="808"/>
      <c r="BL115" s="808"/>
      <c r="BM115" s="808"/>
      <c r="BN115" s="808"/>
      <c r="BO115" s="808"/>
      <c r="BP115" s="809"/>
      <c r="BQ115" s="874">
        <v>45000</v>
      </c>
      <c r="BR115" s="875"/>
      <c r="BS115" s="875"/>
      <c r="BT115" s="875"/>
      <c r="BU115" s="875"/>
      <c r="BV115" s="875">
        <v>18000</v>
      </c>
      <c r="BW115" s="875"/>
      <c r="BX115" s="875"/>
      <c r="BY115" s="875"/>
      <c r="BZ115" s="875"/>
      <c r="CA115" s="875">
        <v>7500</v>
      </c>
      <c r="CB115" s="875"/>
      <c r="CC115" s="875"/>
      <c r="CD115" s="875"/>
      <c r="CE115" s="875"/>
      <c r="CF115" s="936">
        <v>0.5</v>
      </c>
      <c r="CG115" s="937"/>
      <c r="CH115" s="937"/>
      <c r="CI115" s="937"/>
      <c r="CJ115" s="937"/>
      <c r="CK115" s="992"/>
      <c r="CL115" s="879"/>
      <c r="CM115" s="873" t="s">
        <v>461</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449</v>
      </c>
      <c r="DH115" s="838"/>
      <c r="DI115" s="838"/>
      <c r="DJ115" s="838"/>
      <c r="DK115" s="839"/>
      <c r="DL115" s="840" t="s">
        <v>441</v>
      </c>
      <c r="DM115" s="838"/>
      <c r="DN115" s="838"/>
      <c r="DO115" s="838"/>
      <c r="DP115" s="839"/>
      <c r="DQ115" s="840" t="s">
        <v>449</v>
      </c>
      <c r="DR115" s="838"/>
      <c r="DS115" s="838"/>
      <c r="DT115" s="838"/>
      <c r="DU115" s="839"/>
      <c r="DV115" s="885" t="s">
        <v>462</v>
      </c>
      <c r="DW115" s="886"/>
      <c r="DX115" s="886"/>
      <c r="DY115" s="886"/>
      <c r="DZ115" s="887"/>
    </row>
    <row r="116" spans="1:130" s="226" customFormat="1" ht="26.25" customHeight="1" x14ac:dyDescent="0.2">
      <c r="A116" s="981"/>
      <c r="B116" s="982"/>
      <c r="C116" s="941" t="s">
        <v>463</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1056</v>
      </c>
      <c r="AB116" s="838"/>
      <c r="AC116" s="838"/>
      <c r="AD116" s="838"/>
      <c r="AE116" s="839"/>
      <c r="AF116" s="840">
        <v>1541</v>
      </c>
      <c r="AG116" s="838"/>
      <c r="AH116" s="838"/>
      <c r="AI116" s="838"/>
      <c r="AJ116" s="839"/>
      <c r="AK116" s="840">
        <v>1487</v>
      </c>
      <c r="AL116" s="838"/>
      <c r="AM116" s="838"/>
      <c r="AN116" s="838"/>
      <c r="AO116" s="839"/>
      <c r="AP116" s="885">
        <v>0.1</v>
      </c>
      <c r="AQ116" s="886"/>
      <c r="AR116" s="886"/>
      <c r="AS116" s="886"/>
      <c r="AT116" s="887"/>
      <c r="AU116" s="997"/>
      <c r="AV116" s="998"/>
      <c r="AW116" s="998"/>
      <c r="AX116" s="998"/>
      <c r="AY116" s="998"/>
      <c r="AZ116" s="924" t="s">
        <v>464</v>
      </c>
      <c r="BA116" s="925"/>
      <c r="BB116" s="925"/>
      <c r="BC116" s="925"/>
      <c r="BD116" s="925"/>
      <c r="BE116" s="925"/>
      <c r="BF116" s="925"/>
      <c r="BG116" s="925"/>
      <c r="BH116" s="925"/>
      <c r="BI116" s="925"/>
      <c r="BJ116" s="925"/>
      <c r="BK116" s="925"/>
      <c r="BL116" s="925"/>
      <c r="BM116" s="925"/>
      <c r="BN116" s="925"/>
      <c r="BO116" s="925"/>
      <c r="BP116" s="926"/>
      <c r="BQ116" s="874" t="s">
        <v>449</v>
      </c>
      <c r="BR116" s="875"/>
      <c r="BS116" s="875"/>
      <c r="BT116" s="875"/>
      <c r="BU116" s="875"/>
      <c r="BV116" s="875" t="s">
        <v>449</v>
      </c>
      <c r="BW116" s="875"/>
      <c r="BX116" s="875"/>
      <c r="BY116" s="875"/>
      <c r="BZ116" s="875"/>
      <c r="CA116" s="875" t="s">
        <v>449</v>
      </c>
      <c r="CB116" s="875"/>
      <c r="CC116" s="875"/>
      <c r="CD116" s="875"/>
      <c r="CE116" s="875"/>
      <c r="CF116" s="936" t="s">
        <v>449</v>
      </c>
      <c r="CG116" s="937"/>
      <c r="CH116" s="937"/>
      <c r="CI116" s="937"/>
      <c r="CJ116" s="937"/>
      <c r="CK116" s="992"/>
      <c r="CL116" s="879"/>
      <c r="CM116" s="882" t="s">
        <v>465</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v>13500</v>
      </c>
      <c r="DH116" s="838"/>
      <c r="DI116" s="838"/>
      <c r="DJ116" s="838"/>
      <c r="DK116" s="839"/>
      <c r="DL116" s="840">
        <v>9000</v>
      </c>
      <c r="DM116" s="838"/>
      <c r="DN116" s="838"/>
      <c r="DO116" s="838"/>
      <c r="DP116" s="839"/>
      <c r="DQ116" s="840">
        <v>4500</v>
      </c>
      <c r="DR116" s="838"/>
      <c r="DS116" s="838"/>
      <c r="DT116" s="838"/>
      <c r="DU116" s="839"/>
      <c r="DV116" s="885">
        <v>0.3</v>
      </c>
      <c r="DW116" s="886"/>
      <c r="DX116" s="886"/>
      <c r="DY116" s="886"/>
      <c r="DZ116" s="887"/>
    </row>
    <row r="117" spans="1:130" s="226" customFormat="1" ht="26.25" customHeight="1" x14ac:dyDescent="0.2">
      <c r="A117" s="962" t="s">
        <v>185</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466</v>
      </c>
      <c r="Z117" s="964"/>
      <c r="AA117" s="969">
        <v>571151</v>
      </c>
      <c r="AB117" s="970"/>
      <c r="AC117" s="970"/>
      <c r="AD117" s="970"/>
      <c r="AE117" s="971"/>
      <c r="AF117" s="972">
        <v>529612</v>
      </c>
      <c r="AG117" s="970"/>
      <c r="AH117" s="970"/>
      <c r="AI117" s="970"/>
      <c r="AJ117" s="971"/>
      <c r="AK117" s="972">
        <v>511695</v>
      </c>
      <c r="AL117" s="970"/>
      <c r="AM117" s="970"/>
      <c r="AN117" s="970"/>
      <c r="AO117" s="971"/>
      <c r="AP117" s="973"/>
      <c r="AQ117" s="974"/>
      <c r="AR117" s="974"/>
      <c r="AS117" s="974"/>
      <c r="AT117" s="975"/>
      <c r="AU117" s="997"/>
      <c r="AV117" s="998"/>
      <c r="AW117" s="998"/>
      <c r="AX117" s="998"/>
      <c r="AY117" s="998"/>
      <c r="AZ117" s="924" t="s">
        <v>467</v>
      </c>
      <c r="BA117" s="925"/>
      <c r="BB117" s="925"/>
      <c r="BC117" s="925"/>
      <c r="BD117" s="925"/>
      <c r="BE117" s="925"/>
      <c r="BF117" s="925"/>
      <c r="BG117" s="925"/>
      <c r="BH117" s="925"/>
      <c r="BI117" s="925"/>
      <c r="BJ117" s="925"/>
      <c r="BK117" s="925"/>
      <c r="BL117" s="925"/>
      <c r="BM117" s="925"/>
      <c r="BN117" s="925"/>
      <c r="BO117" s="925"/>
      <c r="BP117" s="926"/>
      <c r="BQ117" s="874" t="s">
        <v>441</v>
      </c>
      <c r="BR117" s="875"/>
      <c r="BS117" s="875"/>
      <c r="BT117" s="875"/>
      <c r="BU117" s="875"/>
      <c r="BV117" s="875" t="s">
        <v>124</v>
      </c>
      <c r="BW117" s="875"/>
      <c r="BX117" s="875"/>
      <c r="BY117" s="875"/>
      <c r="BZ117" s="875"/>
      <c r="CA117" s="875" t="s">
        <v>441</v>
      </c>
      <c r="CB117" s="875"/>
      <c r="CC117" s="875"/>
      <c r="CD117" s="875"/>
      <c r="CE117" s="875"/>
      <c r="CF117" s="936" t="s">
        <v>441</v>
      </c>
      <c r="CG117" s="937"/>
      <c r="CH117" s="937"/>
      <c r="CI117" s="937"/>
      <c r="CJ117" s="937"/>
      <c r="CK117" s="992"/>
      <c r="CL117" s="879"/>
      <c r="CM117" s="882" t="s">
        <v>468</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462</v>
      </c>
      <c r="DH117" s="838"/>
      <c r="DI117" s="838"/>
      <c r="DJ117" s="838"/>
      <c r="DK117" s="839"/>
      <c r="DL117" s="840" t="s">
        <v>124</v>
      </c>
      <c r="DM117" s="838"/>
      <c r="DN117" s="838"/>
      <c r="DO117" s="838"/>
      <c r="DP117" s="839"/>
      <c r="DQ117" s="840" t="s">
        <v>441</v>
      </c>
      <c r="DR117" s="838"/>
      <c r="DS117" s="838"/>
      <c r="DT117" s="838"/>
      <c r="DU117" s="839"/>
      <c r="DV117" s="885" t="s">
        <v>455</v>
      </c>
      <c r="DW117" s="886"/>
      <c r="DX117" s="886"/>
      <c r="DY117" s="886"/>
      <c r="DZ117" s="887"/>
    </row>
    <row r="118" spans="1:130" s="226" customFormat="1" ht="26.25" customHeight="1" x14ac:dyDescent="0.2">
      <c r="A118" s="962" t="s">
        <v>435</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433</v>
      </c>
      <c r="AB118" s="963"/>
      <c r="AC118" s="963"/>
      <c r="AD118" s="963"/>
      <c r="AE118" s="964"/>
      <c r="AF118" s="965" t="s">
        <v>303</v>
      </c>
      <c r="AG118" s="963"/>
      <c r="AH118" s="963"/>
      <c r="AI118" s="963"/>
      <c r="AJ118" s="964"/>
      <c r="AK118" s="965" t="s">
        <v>302</v>
      </c>
      <c r="AL118" s="963"/>
      <c r="AM118" s="963"/>
      <c r="AN118" s="963"/>
      <c r="AO118" s="964"/>
      <c r="AP118" s="966" t="s">
        <v>434</v>
      </c>
      <c r="AQ118" s="967"/>
      <c r="AR118" s="967"/>
      <c r="AS118" s="967"/>
      <c r="AT118" s="968"/>
      <c r="AU118" s="997"/>
      <c r="AV118" s="998"/>
      <c r="AW118" s="998"/>
      <c r="AX118" s="998"/>
      <c r="AY118" s="998"/>
      <c r="AZ118" s="940" t="s">
        <v>469</v>
      </c>
      <c r="BA118" s="941"/>
      <c r="BB118" s="941"/>
      <c r="BC118" s="941"/>
      <c r="BD118" s="941"/>
      <c r="BE118" s="941"/>
      <c r="BF118" s="941"/>
      <c r="BG118" s="941"/>
      <c r="BH118" s="941"/>
      <c r="BI118" s="941"/>
      <c r="BJ118" s="941"/>
      <c r="BK118" s="941"/>
      <c r="BL118" s="941"/>
      <c r="BM118" s="941"/>
      <c r="BN118" s="941"/>
      <c r="BO118" s="941"/>
      <c r="BP118" s="942"/>
      <c r="BQ118" s="943" t="s">
        <v>404</v>
      </c>
      <c r="BR118" s="906"/>
      <c r="BS118" s="906"/>
      <c r="BT118" s="906"/>
      <c r="BU118" s="906"/>
      <c r="BV118" s="906" t="s">
        <v>441</v>
      </c>
      <c r="BW118" s="906"/>
      <c r="BX118" s="906"/>
      <c r="BY118" s="906"/>
      <c r="BZ118" s="906"/>
      <c r="CA118" s="906" t="s">
        <v>455</v>
      </c>
      <c r="CB118" s="906"/>
      <c r="CC118" s="906"/>
      <c r="CD118" s="906"/>
      <c r="CE118" s="906"/>
      <c r="CF118" s="936" t="s">
        <v>124</v>
      </c>
      <c r="CG118" s="937"/>
      <c r="CH118" s="937"/>
      <c r="CI118" s="937"/>
      <c r="CJ118" s="937"/>
      <c r="CK118" s="992"/>
      <c r="CL118" s="879"/>
      <c r="CM118" s="882" t="s">
        <v>470</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455</v>
      </c>
      <c r="DH118" s="838"/>
      <c r="DI118" s="838"/>
      <c r="DJ118" s="838"/>
      <c r="DK118" s="839"/>
      <c r="DL118" s="840" t="s">
        <v>124</v>
      </c>
      <c r="DM118" s="838"/>
      <c r="DN118" s="838"/>
      <c r="DO118" s="838"/>
      <c r="DP118" s="839"/>
      <c r="DQ118" s="840" t="s">
        <v>462</v>
      </c>
      <c r="DR118" s="838"/>
      <c r="DS118" s="838"/>
      <c r="DT118" s="838"/>
      <c r="DU118" s="839"/>
      <c r="DV118" s="885" t="s">
        <v>124</v>
      </c>
      <c r="DW118" s="886"/>
      <c r="DX118" s="886"/>
      <c r="DY118" s="886"/>
      <c r="DZ118" s="887"/>
    </row>
    <row r="119" spans="1:130" s="226" customFormat="1" ht="26.25" customHeight="1" x14ac:dyDescent="0.2">
      <c r="A119" s="876" t="s">
        <v>438</v>
      </c>
      <c r="B119" s="877"/>
      <c r="C119" s="952" t="s">
        <v>439</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448</v>
      </c>
      <c r="AB119" s="956"/>
      <c r="AC119" s="956"/>
      <c r="AD119" s="956"/>
      <c r="AE119" s="957"/>
      <c r="AF119" s="958" t="s">
        <v>124</v>
      </c>
      <c r="AG119" s="956"/>
      <c r="AH119" s="956"/>
      <c r="AI119" s="956"/>
      <c r="AJ119" s="957"/>
      <c r="AK119" s="958" t="s">
        <v>124</v>
      </c>
      <c r="AL119" s="956"/>
      <c r="AM119" s="956"/>
      <c r="AN119" s="956"/>
      <c r="AO119" s="957"/>
      <c r="AP119" s="959" t="s">
        <v>441</v>
      </c>
      <c r="AQ119" s="960"/>
      <c r="AR119" s="960"/>
      <c r="AS119" s="960"/>
      <c r="AT119" s="961"/>
      <c r="AU119" s="999"/>
      <c r="AV119" s="1000"/>
      <c r="AW119" s="1000"/>
      <c r="AX119" s="1000"/>
      <c r="AY119" s="1000"/>
      <c r="AZ119" s="257" t="s">
        <v>185</v>
      </c>
      <c r="BA119" s="257"/>
      <c r="BB119" s="257"/>
      <c r="BC119" s="257"/>
      <c r="BD119" s="257"/>
      <c r="BE119" s="257"/>
      <c r="BF119" s="257"/>
      <c r="BG119" s="257"/>
      <c r="BH119" s="257"/>
      <c r="BI119" s="257"/>
      <c r="BJ119" s="257"/>
      <c r="BK119" s="257"/>
      <c r="BL119" s="257"/>
      <c r="BM119" s="257"/>
      <c r="BN119" s="257"/>
      <c r="BO119" s="938" t="s">
        <v>471</v>
      </c>
      <c r="BP119" s="939"/>
      <c r="BQ119" s="943">
        <v>4536321</v>
      </c>
      <c r="BR119" s="906"/>
      <c r="BS119" s="906"/>
      <c r="BT119" s="906"/>
      <c r="BU119" s="906"/>
      <c r="BV119" s="906">
        <v>4276177</v>
      </c>
      <c r="BW119" s="906"/>
      <c r="BX119" s="906"/>
      <c r="BY119" s="906"/>
      <c r="BZ119" s="906"/>
      <c r="CA119" s="906">
        <v>4247458</v>
      </c>
      <c r="CB119" s="906"/>
      <c r="CC119" s="906"/>
      <c r="CD119" s="906"/>
      <c r="CE119" s="906"/>
      <c r="CF119" s="804"/>
      <c r="CG119" s="805"/>
      <c r="CH119" s="805"/>
      <c r="CI119" s="805"/>
      <c r="CJ119" s="895"/>
      <c r="CK119" s="993"/>
      <c r="CL119" s="881"/>
      <c r="CM119" s="899" t="s">
        <v>472</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441</v>
      </c>
      <c r="DH119" s="821"/>
      <c r="DI119" s="821"/>
      <c r="DJ119" s="821"/>
      <c r="DK119" s="822"/>
      <c r="DL119" s="823" t="s">
        <v>448</v>
      </c>
      <c r="DM119" s="821"/>
      <c r="DN119" s="821"/>
      <c r="DO119" s="821"/>
      <c r="DP119" s="822"/>
      <c r="DQ119" s="823" t="s">
        <v>441</v>
      </c>
      <c r="DR119" s="821"/>
      <c r="DS119" s="821"/>
      <c r="DT119" s="821"/>
      <c r="DU119" s="822"/>
      <c r="DV119" s="909" t="s">
        <v>404</v>
      </c>
      <c r="DW119" s="910"/>
      <c r="DX119" s="910"/>
      <c r="DY119" s="910"/>
      <c r="DZ119" s="911"/>
    </row>
    <row r="120" spans="1:130" s="226" customFormat="1" ht="26.25" customHeight="1" x14ac:dyDescent="0.2">
      <c r="A120" s="878"/>
      <c r="B120" s="879"/>
      <c r="C120" s="882" t="s">
        <v>444</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124</v>
      </c>
      <c r="AB120" s="838"/>
      <c r="AC120" s="838"/>
      <c r="AD120" s="838"/>
      <c r="AE120" s="839"/>
      <c r="AF120" s="840" t="s">
        <v>441</v>
      </c>
      <c r="AG120" s="838"/>
      <c r="AH120" s="838"/>
      <c r="AI120" s="838"/>
      <c r="AJ120" s="839"/>
      <c r="AK120" s="840" t="s">
        <v>441</v>
      </c>
      <c r="AL120" s="838"/>
      <c r="AM120" s="838"/>
      <c r="AN120" s="838"/>
      <c r="AO120" s="839"/>
      <c r="AP120" s="885" t="s">
        <v>124</v>
      </c>
      <c r="AQ120" s="886"/>
      <c r="AR120" s="886"/>
      <c r="AS120" s="886"/>
      <c r="AT120" s="887"/>
      <c r="AU120" s="944" t="s">
        <v>473</v>
      </c>
      <c r="AV120" s="945"/>
      <c r="AW120" s="945"/>
      <c r="AX120" s="945"/>
      <c r="AY120" s="946"/>
      <c r="AZ120" s="921" t="s">
        <v>474</v>
      </c>
      <c r="BA120" s="866"/>
      <c r="BB120" s="866"/>
      <c r="BC120" s="866"/>
      <c r="BD120" s="866"/>
      <c r="BE120" s="866"/>
      <c r="BF120" s="866"/>
      <c r="BG120" s="866"/>
      <c r="BH120" s="866"/>
      <c r="BI120" s="866"/>
      <c r="BJ120" s="866"/>
      <c r="BK120" s="866"/>
      <c r="BL120" s="866"/>
      <c r="BM120" s="866"/>
      <c r="BN120" s="866"/>
      <c r="BO120" s="866"/>
      <c r="BP120" s="867"/>
      <c r="BQ120" s="922">
        <v>2202015</v>
      </c>
      <c r="BR120" s="903"/>
      <c r="BS120" s="903"/>
      <c r="BT120" s="903"/>
      <c r="BU120" s="903"/>
      <c r="BV120" s="903">
        <v>2125412</v>
      </c>
      <c r="BW120" s="903"/>
      <c r="BX120" s="903"/>
      <c r="BY120" s="903"/>
      <c r="BZ120" s="903"/>
      <c r="CA120" s="903">
        <v>2886327</v>
      </c>
      <c r="CB120" s="903"/>
      <c r="CC120" s="903"/>
      <c r="CD120" s="903"/>
      <c r="CE120" s="903"/>
      <c r="CF120" s="927">
        <v>191.6</v>
      </c>
      <c r="CG120" s="928"/>
      <c r="CH120" s="928"/>
      <c r="CI120" s="928"/>
      <c r="CJ120" s="928"/>
      <c r="CK120" s="929" t="s">
        <v>475</v>
      </c>
      <c r="CL120" s="913"/>
      <c r="CM120" s="913"/>
      <c r="CN120" s="913"/>
      <c r="CO120" s="914"/>
      <c r="CP120" s="933" t="s">
        <v>476</v>
      </c>
      <c r="CQ120" s="934"/>
      <c r="CR120" s="934"/>
      <c r="CS120" s="934"/>
      <c r="CT120" s="934"/>
      <c r="CU120" s="934"/>
      <c r="CV120" s="934"/>
      <c r="CW120" s="934"/>
      <c r="CX120" s="934"/>
      <c r="CY120" s="934"/>
      <c r="CZ120" s="934"/>
      <c r="DA120" s="934"/>
      <c r="DB120" s="934"/>
      <c r="DC120" s="934"/>
      <c r="DD120" s="934"/>
      <c r="DE120" s="934"/>
      <c r="DF120" s="935"/>
      <c r="DG120" s="922">
        <v>353207</v>
      </c>
      <c r="DH120" s="903"/>
      <c r="DI120" s="903"/>
      <c r="DJ120" s="903"/>
      <c r="DK120" s="903"/>
      <c r="DL120" s="903">
        <v>327219</v>
      </c>
      <c r="DM120" s="903"/>
      <c r="DN120" s="903"/>
      <c r="DO120" s="903"/>
      <c r="DP120" s="903"/>
      <c r="DQ120" s="903">
        <v>305096</v>
      </c>
      <c r="DR120" s="903"/>
      <c r="DS120" s="903"/>
      <c r="DT120" s="903"/>
      <c r="DU120" s="903"/>
      <c r="DV120" s="904">
        <v>20.3</v>
      </c>
      <c r="DW120" s="904"/>
      <c r="DX120" s="904"/>
      <c r="DY120" s="904"/>
      <c r="DZ120" s="905"/>
    </row>
    <row r="121" spans="1:130" s="226" customFormat="1" ht="26.25" customHeight="1" x14ac:dyDescent="0.2">
      <c r="A121" s="878"/>
      <c r="B121" s="879"/>
      <c r="C121" s="924" t="s">
        <v>477</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455</v>
      </c>
      <c r="AB121" s="838"/>
      <c r="AC121" s="838"/>
      <c r="AD121" s="838"/>
      <c r="AE121" s="839"/>
      <c r="AF121" s="840" t="s">
        <v>441</v>
      </c>
      <c r="AG121" s="838"/>
      <c r="AH121" s="838"/>
      <c r="AI121" s="838"/>
      <c r="AJ121" s="839"/>
      <c r="AK121" s="840" t="s">
        <v>404</v>
      </c>
      <c r="AL121" s="838"/>
      <c r="AM121" s="838"/>
      <c r="AN121" s="838"/>
      <c r="AO121" s="839"/>
      <c r="AP121" s="885" t="s">
        <v>124</v>
      </c>
      <c r="AQ121" s="886"/>
      <c r="AR121" s="886"/>
      <c r="AS121" s="886"/>
      <c r="AT121" s="887"/>
      <c r="AU121" s="947"/>
      <c r="AV121" s="948"/>
      <c r="AW121" s="948"/>
      <c r="AX121" s="948"/>
      <c r="AY121" s="949"/>
      <c r="AZ121" s="873" t="s">
        <v>478</v>
      </c>
      <c r="BA121" s="808"/>
      <c r="BB121" s="808"/>
      <c r="BC121" s="808"/>
      <c r="BD121" s="808"/>
      <c r="BE121" s="808"/>
      <c r="BF121" s="808"/>
      <c r="BG121" s="808"/>
      <c r="BH121" s="808"/>
      <c r="BI121" s="808"/>
      <c r="BJ121" s="808"/>
      <c r="BK121" s="808"/>
      <c r="BL121" s="808"/>
      <c r="BM121" s="808"/>
      <c r="BN121" s="808"/>
      <c r="BO121" s="808"/>
      <c r="BP121" s="809"/>
      <c r="BQ121" s="874">
        <v>95510</v>
      </c>
      <c r="BR121" s="875"/>
      <c r="BS121" s="875"/>
      <c r="BT121" s="875"/>
      <c r="BU121" s="875"/>
      <c r="BV121" s="875">
        <v>105602</v>
      </c>
      <c r="BW121" s="875"/>
      <c r="BX121" s="875"/>
      <c r="BY121" s="875"/>
      <c r="BZ121" s="875"/>
      <c r="CA121" s="875">
        <v>118262</v>
      </c>
      <c r="CB121" s="875"/>
      <c r="CC121" s="875"/>
      <c r="CD121" s="875"/>
      <c r="CE121" s="875"/>
      <c r="CF121" s="936">
        <v>7.9</v>
      </c>
      <c r="CG121" s="937"/>
      <c r="CH121" s="937"/>
      <c r="CI121" s="937"/>
      <c r="CJ121" s="937"/>
      <c r="CK121" s="930"/>
      <c r="CL121" s="916"/>
      <c r="CM121" s="916"/>
      <c r="CN121" s="916"/>
      <c r="CO121" s="917"/>
      <c r="CP121" s="896" t="s">
        <v>479</v>
      </c>
      <c r="CQ121" s="897"/>
      <c r="CR121" s="897"/>
      <c r="CS121" s="897"/>
      <c r="CT121" s="897"/>
      <c r="CU121" s="897"/>
      <c r="CV121" s="897"/>
      <c r="CW121" s="897"/>
      <c r="CX121" s="897"/>
      <c r="CY121" s="897"/>
      <c r="CZ121" s="897"/>
      <c r="DA121" s="897"/>
      <c r="DB121" s="897"/>
      <c r="DC121" s="897"/>
      <c r="DD121" s="897"/>
      <c r="DE121" s="897"/>
      <c r="DF121" s="898"/>
      <c r="DG121" s="874">
        <v>84789</v>
      </c>
      <c r="DH121" s="875"/>
      <c r="DI121" s="875"/>
      <c r="DJ121" s="875"/>
      <c r="DK121" s="875"/>
      <c r="DL121" s="875">
        <v>80574</v>
      </c>
      <c r="DM121" s="875"/>
      <c r="DN121" s="875"/>
      <c r="DO121" s="875"/>
      <c r="DP121" s="875"/>
      <c r="DQ121" s="875">
        <v>76280</v>
      </c>
      <c r="DR121" s="875"/>
      <c r="DS121" s="875"/>
      <c r="DT121" s="875"/>
      <c r="DU121" s="875"/>
      <c r="DV121" s="852">
        <v>5.0999999999999996</v>
      </c>
      <c r="DW121" s="852"/>
      <c r="DX121" s="852"/>
      <c r="DY121" s="852"/>
      <c r="DZ121" s="853"/>
    </row>
    <row r="122" spans="1:130" s="226" customFormat="1" ht="26.25" customHeight="1" x14ac:dyDescent="0.2">
      <c r="A122" s="878"/>
      <c r="B122" s="879"/>
      <c r="C122" s="882" t="s">
        <v>458</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441</v>
      </c>
      <c r="AB122" s="838"/>
      <c r="AC122" s="838"/>
      <c r="AD122" s="838"/>
      <c r="AE122" s="839"/>
      <c r="AF122" s="840" t="s">
        <v>124</v>
      </c>
      <c r="AG122" s="838"/>
      <c r="AH122" s="838"/>
      <c r="AI122" s="838"/>
      <c r="AJ122" s="839"/>
      <c r="AK122" s="840" t="s">
        <v>448</v>
      </c>
      <c r="AL122" s="838"/>
      <c r="AM122" s="838"/>
      <c r="AN122" s="838"/>
      <c r="AO122" s="839"/>
      <c r="AP122" s="885" t="s">
        <v>124</v>
      </c>
      <c r="AQ122" s="886"/>
      <c r="AR122" s="886"/>
      <c r="AS122" s="886"/>
      <c r="AT122" s="887"/>
      <c r="AU122" s="947"/>
      <c r="AV122" s="948"/>
      <c r="AW122" s="948"/>
      <c r="AX122" s="948"/>
      <c r="AY122" s="949"/>
      <c r="AZ122" s="940" t="s">
        <v>480</v>
      </c>
      <c r="BA122" s="941"/>
      <c r="BB122" s="941"/>
      <c r="BC122" s="941"/>
      <c r="BD122" s="941"/>
      <c r="BE122" s="941"/>
      <c r="BF122" s="941"/>
      <c r="BG122" s="941"/>
      <c r="BH122" s="941"/>
      <c r="BI122" s="941"/>
      <c r="BJ122" s="941"/>
      <c r="BK122" s="941"/>
      <c r="BL122" s="941"/>
      <c r="BM122" s="941"/>
      <c r="BN122" s="941"/>
      <c r="BO122" s="941"/>
      <c r="BP122" s="942"/>
      <c r="BQ122" s="943">
        <v>2719913</v>
      </c>
      <c r="BR122" s="906"/>
      <c r="BS122" s="906"/>
      <c r="BT122" s="906"/>
      <c r="BU122" s="906"/>
      <c r="BV122" s="906">
        <v>2612618</v>
      </c>
      <c r="BW122" s="906"/>
      <c r="BX122" s="906"/>
      <c r="BY122" s="906"/>
      <c r="BZ122" s="906"/>
      <c r="CA122" s="906">
        <v>2649242</v>
      </c>
      <c r="CB122" s="906"/>
      <c r="CC122" s="906"/>
      <c r="CD122" s="906"/>
      <c r="CE122" s="906"/>
      <c r="CF122" s="907">
        <v>175.9</v>
      </c>
      <c r="CG122" s="908"/>
      <c r="CH122" s="908"/>
      <c r="CI122" s="908"/>
      <c r="CJ122" s="908"/>
      <c r="CK122" s="930"/>
      <c r="CL122" s="916"/>
      <c r="CM122" s="916"/>
      <c r="CN122" s="916"/>
      <c r="CO122" s="917"/>
      <c r="CP122" s="896" t="s">
        <v>481</v>
      </c>
      <c r="CQ122" s="897"/>
      <c r="CR122" s="897"/>
      <c r="CS122" s="897"/>
      <c r="CT122" s="897"/>
      <c r="CU122" s="897"/>
      <c r="CV122" s="897"/>
      <c r="CW122" s="897"/>
      <c r="CX122" s="897"/>
      <c r="CY122" s="897"/>
      <c r="CZ122" s="897"/>
      <c r="DA122" s="897"/>
      <c r="DB122" s="897"/>
      <c r="DC122" s="897"/>
      <c r="DD122" s="897"/>
      <c r="DE122" s="897"/>
      <c r="DF122" s="898"/>
      <c r="DG122" s="874">
        <v>30835</v>
      </c>
      <c r="DH122" s="875"/>
      <c r="DI122" s="875"/>
      <c r="DJ122" s="875"/>
      <c r="DK122" s="875"/>
      <c r="DL122" s="875">
        <v>28232</v>
      </c>
      <c r="DM122" s="875"/>
      <c r="DN122" s="875"/>
      <c r="DO122" s="875"/>
      <c r="DP122" s="875"/>
      <c r="DQ122" s="875">
        <v>25564</v>
      </c>
      <c r="DR122" s="875"/>
      <c r="DS122" s="875"/>
      <c r="DT122" s="875"/>
      <c r="DU122" s="875"/>
      <c r="DV122" s="852">
        <v>1.7</v>
      </c>
      <c r="DW122" s="852"/>
      <c r="DX122" s="852"/>
      <c r="DY122" s="852"/>
      <c r="DZ122" s="853"/>
    </row>
    <row r="123" spans="1:130" s="226" customFormat="1" ht="26.25" customHeight="1" x14ac:dyDescent="0.2">
      <c r="A123" s="878"/>
      <c r="B123" s="879"/>
      <c r="C123" s="882" t="s">
        <v>465</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v>4620</v>
      </c>
      <c r="AB123" s="838"/>
      <c r="AC123" s="838"/>
      <c r="AD123" s="838"/>
      <c r="AE123" s="839"/>
      <c r="AF123" s="840">
        <v>4590</v>
      </c>
      <c r="AG123" s="838"/>
      <c r="AH123" s="838"/>
      <c r="AI123" s="838"/>
      <c r="AJ123" s="839"/>
      <c r="AK123" s="840">
        <v>4561</v>
      </c>
      <c r="AL123" s="838"/>
      <c r="AM123" s="838"/>
      <c r="AN123" s="838"/>
      <c r="AO123" s="839"/>
      <c r="AP123" s="885">
        <v>0.3</v>
      </c>
      <c r="AQ123" s="886"/>
      <c r="AR123" s="886"/>
      <c r="AS123" s="886"/>
      <c r="AT123" s="887"/>
      <c r="AU123" s="950"/>
      <c r="AV123" s="951"/>
      <c r="AW123" s="951"/>
      <c r="AX123" s="951"/>
      <c r="AY123" s="951"/>
      <c r="AZ123" s="257" t="s">
        <v>185</v>
      </c>
      <c r="BA123" s="257"/>
      <c r="BB123" s="257"/>
      <c r="BC123" s="257"/>
      <c r="BD123" s="257"/>
      <c r="BE123" s="257"/>
      <c r="BF123" s="257"/>
      <c r="BG123" s="257"/>
      <c r="BH123" s="257"/>
      <c r="BI123" s="257"/>
      <c r="BJ123" s="257"/>
      <c r="BK123" s="257"/>
      <c r="BL123" s="257"/>
      <c r="BM123" s="257"/>
      <c r="BN123" s="257"/>
      <c r="BO123" s="938" t="s">
        <v>482</v>
      </c>
      <c r="BP123" s="939"/>
      <c r="BQ123" s="893">
        <v>5017438</v>
      </c>
      <c r="BR123" s="894"/>
      <c r="BS123" s="894"/>
      <c r="BT123" s="894"/>
      <c r="BU123" s="894"/>
      <c r="BV123" s="894">
        <v>4843632</v>
      </c>
      <c r="BW123" s="894"/>
      <c r="BX123" s="894"/>
      <c r="BY123" s="894"/>
      <c r="BZ123" s="894"/>
      <c r="CA123" s="894">
        <v>5653831</v>
      </c>
      <c r="CB123" s="894"/>
      <c r="CC123" s="894"/>
      <c r="CD123" s="894"/>
      <c r="CE123" s="894"/>
      <c r="CF123" s="804"/>
      <c r="CG123" s="805"/>
      <c r="CH123" s="805"/>
      <c r="CI123" s="805"/>
      <c r="CJ123" s="895"/>
      <c r="CK123" s="930"/>
      <c r="CL123" s="916"/>
      <c r="CM123" s="916"/>
      <c r="CN123" s="916"/>
      <c r="CO123" s="917"/>
      <c r="CP123" s="896" t="s">
        <v>483</v>
      </c>
      <c r="CQ123" s="897"/>
      <c r="CR123" s="897"/>
      <c r="CS123" s="897"/>
      <c r="CT123" s="897"/>
      <c r="CU123" s="897"/>
      <c r="CV123" s="897"/>
      <c r="CW123" s="897"/>
      <c r="CX123" s="897"/>
      <c r="CY123" s="897"/>
      <c r="CZ123" s="897"/>
      <c r="DA123" s="897"/>
      <c r="DB123" s="897"/>
      <c r="DC123" s="897"/>
      <c r="DD123" s="897"/>
      <c r="DE123" s="897"/>
      <c r="DF123" s="898"/>
      <c r="DG123" s="837" t="s">
        <v>124</v>
      </c>
      <c r="DH123" s="838"/>
      <c r="DI123" s="838"/>
      <c r="DJ123" s="838"/>
      <c r="DK123" s="839"/>
      <c r="DL123" s="840" t="s">
        <v>448</v>
      </c>
      <c r="DM123" s="838"/>
      <c r="DN123" s="838"/>
      <c r="DO123" s="838"/>
      <c r="DP123" s="839"/>
      <c r="DQ123" s="840" t="s">
        <v>441</v>
      </c>
      <c r="DR123" s="838"/>
      <c r="DS123" s="838"/>
      <c r="DT123" s="838"/>
      <c r="DU123" s="839"/>
      <c r="DV123" s="885" t="s">
        <v>455</v>
      </c>
      <c r="DW123" s="886"/>
      <c r="DX123" s="886"/>
      <c r="DY123" s="886"/>
      <c r="DZ123" s="887"/>
    </row>
    <row r="124" spans="1:130" s="226" customFormat="1" ht="26.25" customHeight="1" thickBot="1" x14ac:dyDescent="0.25">
      <c r="A124" s="878"/>
      <c r="B124" s="879"/>
      <c r="C124" s="882" t="s">
        <v>468</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455</v>
      </c>
      <c r="AB124" s="838"/>
      <c r="AC124" s="838"/>
      <c r="AD124" s="838"/>
      <c r="AE124" s="839"/>
      <c r="AF124" s="840" t="s">
        <v>455</v>
      </c>
      <c r="AG124" s="838"/>
      <c r="AH124" s="838"/>
      <c r="AI124" s="838"/>
      <c r="AJ124" s="839"/>
      <c r="AK124" s="840" t="s">
        <v>404</v>
      </c>
      <c r="AL124" s="838"/>
      <c r="AM124" s="838"/>
      <c r="AN124" s="838"/>
      <c r="AO124" s="839"/>
      <c r="AP124" s="885" t="s">
        <v>404</v>
      </c>
      <c r="AQ124" s="886"/>
      <c r="AR124" s="886"/>
      <c r="AS124" s="886"/>
      <c r="AT124" s="887"/>
      <c r="AU124" s="888" t="s">
        <v>484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448</v>
      </c>
      <c r="BR124" s="892"/>
      <c r="BS124" s="892"/>
      <c r="BT124" s="892"/>
      <c r="BU124" s="892"/>
      <c r="BV124" s="892" t="s">
        <v>448</v>
      </c>
      <c r="BW124" s="892"/>
      <c r="BX124" s="892"/>
      <c r="BY124" s="892"/>
      <c r="BZ124" s="892"/>
      <c r="CA124" s="892" t="s">
        <v>441</v>
      </c>
      <c r="CB124" s="892"/>
      <c r="CC124" s="892"/>
      <c r="CD124" s="892"/>
      <c r="CE124" s="892"/>
      <c r="CF124" s="782"/>
      <c r="CG124" s="783"/>
      <c r="CH124" s="783"/>
      <c r="CI124" s="783"/>
      <c r="CJ124" s="923"/>
      <c r="CK124" s="931"/>
      <c r="CL124" s="931"/>
      <c r="CM124" s="931"/>
      <c r="CN124" s="931"/>
      <c r="CO124" s="932"/>
      <c r="CP124" s="896" t="s">
        <v>485</v>
      </c>
      <c r="CQ124" s="897"/>
      <c r="CR124" s="897"/>
      <c r="CS124" s="897"/>
      <c r="CT124" s="897"/>
      <c r="CU124" s="897"/>
      <c r="CV124" s="897"/>
      <c r="CW124" s="897"/>
      <c r="CX124" s="897"/>
      <c r="CY124" s="897"/>
      <c r="CZ124" s="897"/>
      <c r="DA124" s="897"/>
      <c r="DB124" s="897"/>
      <c r="DC124" s="897"/>
      <c r="DD124" s="897"/>
      <c r="DE124" s="897"/>
      <c r="DF124" s="898"/>
      <c r="DG124" s="820" t="s">
        <v>124</v>
      </c>
      <c r="DH124" s="821"/>
      <c r="DI124" s="821"/>
      <c r="DJ124" s="821"/>
      <c r="DK124" s="822"/>
      <c r="DL124" s="823" t="s">
        <v>455</v>
      </c>
      <c r="DM124" s="821"/>
      <c r="DN124" s="821"/>
      <c r="DO124" s="821"/>
      <c r="DP124" s="822"/>
      <c r="DQ124" s="823" t="s">
        <v>455</v>
      </c>
      <c r="DR124" s="821"/>
      <c r="DS124" s="821"/>
      <c r="DT124" s="821"/>
      <c r="DU124" s="822"/>
      <c r="DV124" s="909" t="s">
        <v>441</v>
      </c>
      <c r="DW124" s="910"/>
      <c r="DX124" s="910"/>
      <c r="DY124" s="910"/>
      <c r="DZ124" s="911"/>
    </row>
    <row r="125" spans="1:130" s="226" customFormat="1" ht="26.25" customHeight="1" x14ac:dyDescent="0.2">
      <c r="A125" s="878"/>
      <c r="B125" s="879"/>
      <c r="C125" s="882" t="s">
        <v>470</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441</v>
      </c>
      <c r="AB125" s="838"/>
      <c r="AC125" s="838"/>
      <c r="AD125" s="838"/>
      <c r="AE125" s="839"/>
      <c r="AF125" s="840" t="s">
        <v>441</v>
      </c>
      <c r="AG125" s="838"/>
      <c r="AH125" s="838"/>
      <c r="AI125" s="838"/>
      <c r="AJ125" s="839"/>
      <c r="AK125" s="840" t="s">
        <v>124</v>
      </c>
      <c r="AL125" s="838"/>
      <c r="AM125" s="838"/>
      <c r="AN125" s="838"/>
      <c r="AO125" s="839"/>
      <c r="AP125" s="885" t="s">
        <v>441</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486</v>
      </c>
      <c r="CL125" s="913"/>
      <c r="CM125" s="913"/>
      <c r="CN125" s="913"/>
      <c r="CO125" s="914"/>
      <c r="CP125" s="921" t="s">
        <v>487</v>
      </c>
      <c r="CQ125" s="866"/>
      <c r="CR125" s="866"/>
      <c r="CS125" s="866"/>
      <c r="CT125" s="866"/>
      <c r="CU125" s="866"/>
      <c r="CV125" s="866"/>
      <c r="CW125" s="866"/>
      <c r="CX125" s="866"/>
      <c r="CY125" s="866"/>
      <c r="CZ125" s="866"/>
      <c r="DA125" s="866"/>
      <c r="DB125" s="866"/>
      <c r="DC125" s="866"/>
      <c r="DD125" s="866"/>
      <c r="DE125" s="866"/>
      <c r="DF125" s="867"/>
      <c r="DG125" s="922" t="s">
        <v>455</v>
      </c>
      <c r="DH125" s="903"/>
      <c r="DI125" s="903"/>
      <c r="DJ125" s="903"/>
      <c r="DK125" s="903"/>
      <c r="DL125" s="903" t="s">
        <v>124</v>
      </c>
      <c r="DM125" s="903"/>
      <c r="DN125" s="903"/>
      <c r="DO125" s="903"/>
      <c r="DP125" s="903"/>
      <c r="DQ125" s="903" t="s">
        <v>124</v>
      </c>
      <c r="DR125" s="903"/>
      <c r="DS125" s="903"/>
      <c r="DT125" s="903"/>
      <c r="DU125" s="903"/>
      <c r="DV125" s="904" t="s">
        <v>455</v>
      </c>
      <c r="DW125" s="904"/>
      <c r="DX125" s="904"/>
      <c r="DY125" s="904"/>
      <c r="DZ125" s="905"/>
    </row>
    <row r="126" spans="1:130" s="226" customFormat="1" ht="26.25" customHeight="1" thickBot="1" x14ac:dyDescent="0.25">
      <c r="A126" s="878"/>
      <c r="B126" s="879"/>
      <c r="C126" s="882" t="s">
        <v>472</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124</v>
      </c>
      <c r="AB126" s="838"/>
      <c r="AC126" s="838"/>
      <c r="AD126" s="838"/>
      <c r="AE126" s="839"/>
      <c r="AF126" s="840" t="s">
        <v>441</v>
      </c>
      <c r="AG126" s="838"/>
      <c r="AH126" s="838"/>
      <c r="AI126" s="838"/>
      <c r="AJ126" s="839"/>
      <c r="AK126" s="840" t="s">
        <v>124</v>
      </c>
      <c r="AL126" s="838"/>
      <c r="AM126" s="838"/>
      <c r="AN126" s="838"/>
      <c r="AO126" s="839"/>
      <c r="AP126" s="885" t="s">
        <v>441</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488</v>
      </c>
      <c r="CQ126" s="808"/>
      <c r="CR126" s="808"/>
      <c r="CS126" s="808"/>
      <c r="CT126" s="808"/>
      <c r="CU126" s="808"/>
      <c r="CV126" s="808"/>
      <c r="CW126" s="808"/>
      <c r="CX126" s="808"/>
      <c r="CY126" s="808"/>
      <c r="CZ126" s="808"/>
      <c r="DA126" s="808"/>
      <c r="DB126" s="808"/>
      <c r="DC126" s="808"/>
      <c r="DD126" s="808"/>
      <c r="DE126" s="808"/>
      <c r="DF126" s="809"/>
      <c r="DG126" s="874" t="s">
        <v>124</v>
      </c>
      <c r="DH126" s="875"/>
      <c r="DI126" s="875"/>
      <c r="DJ126" s="875"/>
      <c r="DK126" s="875"/>
      <c r="DL126" s="875" t="s">
        <v>455</v>
      </c>
      <c r="DM126" s="875"/>
      <c r="DN126" s="875"/>
      <c r="DO126" s="875"/>
      <c r="DP126" s="875"/>
      <c r="DQ126" s="875" t="s">
        <v>441</v>
      </c>
      <c r="DR126" s="875"/>
      <c r="DS126" s="875"/>
      <c r="DT126" s="875"/>
      <c r="DU126" s="875"/>
      <c r="DV126" s="852" t="s">
        <v>441</v>
      </c>
      <c r="DW126" s="852"/>
      <c r="DX126" s="852"/>
      <c r="DY126" s="852"/>
      <c r="DZ126" s="853"/>
    </row>
    <row r="127" spans="1:130" s="226" customFormat="1" ht="26.25" customHeight="1" x14ac:dyDescent="0.2">
      <c r="A127" s="880"/>
      <c r="B127" s="881"/>
      <c r="C127" s="899" t="s">
        <v>489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167</v>
      </c>
      <c r="AB127" s="838"/>
      <c r="AC127" s="838"/>
      <c r="AD127" s="838"/>
      <c r="AE127" s="839"/>
      <c r="AF127" s="840">
        <v>129</v>
      </c>
      <c r="AG127" s="838"/>
      <c r="AH127" s="838"/>
      <c r="AI127" s="838"/>
      <c r="AJ127" s="839"/>
      <c r="AK127" s="840">
        <v>101</v>
      </c>
      <c r="AL127" s="838"/>
      <c r="AM127" s="838"/>
      <c r="AN127" s="838"/>
      <c r="AO127" s="839"/>
      <c r="AP127" s="885">
        <v>0</v>
      </c>
      <c r="AQ127" s="886"/>
      <c r="AR127" s="886"/>
      <c r="AS127" s="886"/>
      <c r="AT127" s="887"/>
      <c r="AU127" s="262"/>
      <c r="AV127" s="262"/>
      <c r="AW127" s="262"/>
      <c r="AX127" s="902" t="s">
        <v>490</v>
      </c>
      <c r="AY127" s="870"/>
      <c r="AZ127" s="870"/>
      <c r="BA127" s="870"/>
      <c r="BB127" s="870"/>
      <c r="BC127" s="870"/>
      <c r="BD127" s="870"/>
      <c r="BE127" s="871"/>
      <c r="BF127" s="869" t="s">
        <v>491</v>
      </c>
      <c r="BG127" s="870"/>
      <c r="BH127" s="870"/>
      <c r="BI127" s="870"/>
      <c r="BJ127" s="870"/>
      <c r="BK127" s="870"/>
      <c r="BL127" s="871"/>
      <c r="BM127" s="869" t="s">
        <v>492</v>
      </c>
      <c r="BN127" s="870"/>
      <c r="BO127" s="870"/>
      <c r="BP127" s="870"/>
      <c r="BQ127" s="870"/>
      <c r="BR127" s="870"/>
      <c r="BS127" s="871"/>
      <c r="BT127" s="869" t="s">
        <v>493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494</v>
      </c>
      <c r="CQ127" s="808"/>
      <c r="CR127" s="808"/>
      <c r="CS127" s="808"/>
      <c r="CT127" s="808"/>
      <c r="CU127" s="808"/>
      <c r="CV127" s="808"/>
      <c r="CW127" s="808"/>
      <c r="CX127" s="808"/>
      <c r="CY127" s="808"/>
      <c r="CZ127" s="808"/>
      <c r="DA127" s="808"/>
      <c r="DB127" s="808"/>
      <c r="DC127" s="808"/>
      <c r="DD127" s="808"/>
      <c r="DE127" s="808"/>
      <c r="DF127" s="809"/>
      <c r="DG127" s="874" t="s">
        <v>441</v>
      </c>
      <c r="DH127" s="875"/>
      <c r="DI127" s="875"/>
      <c r="DJ127" s="875"/>
      <c r="DK127" s="875"/>
      <c r="DL127" s="875" t="s">
        <v>455</v>
      </c>
      <c r="DM127" s="875"/>
      <c r="DN127" s="875"/>
      <c r="DO127" s="875"/>
      <c r="DP127" s="875"/>
      <c r="DQ127" s="875" t="s">
        <v>441</v>
      </c>
      <c r="DR127" s="875"/>
      <c r="DS127" s="875"/>
      <c r="DT127" s="875"/>
      <c r="DU127" s="875"/>
      <c r="DV127" s="852" t="s">
        <v>441</v>
      </c>
      <c r="DW127" s="852"/>
      <c r="DX127" s="852"/>
      <c r="DY127" s="852"/>
      <c r="DZ127" s="853"/>
    </row>
    <row r="128" spans="1:130" s="226" customFormat="1" ht="26.25" customHeight="1" thickBot="1" x14ac:dyDescent="0.25">
      <c r="A128" s="854" t="s">
        <v>495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496</v>
      </c>
      <c r="X128" s="856"/>
      <c r="Y128" s="856"/>
      <c r="Z128" s="857"/>
      <c r="AA128" s="858">
        <v>9481</v>
      </c>
      <c r="AB128" s="859"/>
      <c r="AC128" s="859"/>
      <c r="AD128" s="859"/>
      <c r="AE128" s="860"/>
      <c r="AF128" s="861">
        <v>9205</v>
      </c>
      <c r="AG128" s="859"/>
      <c r="AH128" s="859"/>
      <c r="AI128" s="859"/>
      <c r="AJ128" s="860"/>
      <c r="AK128" s="861">
        <v>9073</v>
      </c>
      <c r="AL128" s="859"/>
      <c r="AM128" s="859"/>
      <c r="AN128" s="859"/>
      <c r="AO128" s="860"/>
      <c r="AP128" s="862"/>
      <c r="AQ128" s="863"/>
      <c r="AR128" s="863"/>
      <c r="AS128" s="863"/>
      <c r="AT128" s="864"/>
      <c r="AU128" s="262"/>
      <c r="AV128" s="262"/>
      <c r="AW128" s="262"/>
      <c r="AX128" s="865" t="s">
        <v>497</v>
      </c>
      <c r="AY128" s="866"/>
      <c r="AZ128" s="866"/>
      <c r="BA128" s="866"/>
      <c r="BB128" s="866"/>
      <c r="BC128" s="866"/>
      <c r="BD128" s="866"/>
      <c r="BE128" s="867"/>
      <c r="BF128" s="844" t="s">
        <v>124</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498</v>
      </c>
      <c r="CQ128" s="786"/>
      <c r="CR128" s="786"/>
      <c r="CS128" s="786"/>
      <c r="CT128" s="786"/>
      <c r="CU128" s="786"/>
      <c r="CV128" s="786"/>
      <c r="CW128" s="786"/>
      <c r="CX128" s="786"/>
      <c r="CY128" s="786"/>
      <c r="CZ128" s="786"/>
      <c r="DA128" s="786"/>
      <c r="DB128" s="786"/>
      <c r="DC128" s="786"/>
      <c r="DD128" s="786"/>
      <c r="DE128" s="786"/>
      <c r="DF128" s="787"/>
      <c r="DG128" s="848">
        <v>45000</v>
      </c>
      <c r="DH128" s="849"/>
      <c r="DI128" s="849"/>
      <c r="DJ128" s="849"/>
      <c r="DK128" s="849"/>
      <c r="DL128" s="849">
        <v>18000</v>
      </c>
      <c r="DM128" s="849"/>
      <c r="DN128" s="849"/>
      <c r="DO128" s="849"/>
      <c r="DP128" s="849"/>
      <c r="DQ128" s="849">
        <v>7500</v>
      </c>
      <c r="DR128" s="849"/>
      <c r="DS128" s="849"/>
      <c r="DT128" s="849"/>
      <c r="DU128" s="849"/>
      <c r="DV128" s="850">
        <v>0.5</v>
      </c>
      <c r="DW128" s="850"/>
      <c r="DX128" s="850"/>
      <c r="DY128" s="850"/>
      <c r="DZ128" s="851"/>
    </row>
    <row r="129" spans="1:131" s="226" customFormat="1" ht="26.25" customHeight="1" x14ac:dyDescent="0.2">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499</v>
      </c>
      <c r="X129" s="835"/>
      <c r="Y129" s="835"/>
      <c r="Z129" s="836"/>
      <c r="AA129" s="837">
        <v>1999763</v>
      </c>
      <c r="AB129" s="838"/>
      <c r="AC129" s="838"/>
      <c r="AD129" s="838"/>
      <c r="AE129" s="839"/>
      <c r="AF129" s="840">
        <v>1916731</v>
      </c>
      <c r="AG129" s="838"/>
      <c r="AH129" s="838"/>
      <c r="AI129" s="838"/>
      <c r="AJ129" s="839"/>
      <c r="AK129" s="840">
        <v>1851359</v>
      </c>
      <c r="AL129" s="838"/>
      <c r="AM129" s="838"/>
      <c r="AN129" s="838"/>
      <c r="AO129" s="839"/>
      <c r="AP129" s="841"/>
      <c r="AQ129" s="842"/>
      <c r="AR129" s="842"/>
      <c r="AS129" s="842"/>
      <c r="AT129" s="843"/>
      <c r="AU129" s="264"/>
      <c r="AV129" s="264"/>
      <c r="AW129" s="264"/>
      <c r="AX129" s="807" t="s">
        <v>500</v>
      </c>
      <c r="AY129" s="808"/>
      <c r="AZ129" s="808"/>
      <c r="BA129" s="808"/>
      <c r="BB129" s="808"/>
      <c r="BC129" s="808"/>
      <c r="BD129" s="808"/>
      <c r="BE129" s="809"/>
      <c r="BF129" s="827" t="s">
        <v>501</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502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503</v>
      </c>
      <c r="X130" s="835"/>
      <c r="Y130" s="835"/>
      <c r="Z130" s="836"/>
      <c r="AA130" s="837">
        <v>403987</v>
      </c>
      <c r="AB130" s="838"/>
      <c r="AC130" s="838"/>
      <c r="AD130" s="838"/>
      <c r="AE130" s="839"/>
      <c r="AF130" s="840">
        <v>359437</v>
      </c>
      <c r="AG130" s="838"/>
      <c r="AH130" s="838"/>
      <c r="AI130" s="838"/>
      <c r="AJ130" s="839"/>
      <c r="AK130" s="840">
        <v>345009</v>
      </c>
      <c r="AL130" s="838"/>
      <c r="AM130" s="838"/>
      <c r="AN130" s="838"/>
      <c r="AO130" s="839"/>
      <c r="AP130" s="841"/>
      <c r="AQ130" s="842"/>
      <c r="AR130" s="842"/>
      <c r="AS130" s="842"/>
      <c r="AT130" s="843"/>
      <c r="AU130" s="264"/>
      <c r="AV130" s="264"/>
      <c r="AW130" s="264"/>
      <c r="AX130" s="807" t="s">
        <v>504</v>
      </c>
      <c r="AY130" s="808"/>
      <c r="AZ130" s="808"/>
      <c r="BA130" s="808"/>
      <c r="BB130" s="808"/>
      <c r="BC130" s="808"/>
      <c r="BD130" s="808"/>
      <c r="BE130" s="809"/>
      <c r="BF130" s="810">
        <v>10.199999999999999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505</v>
      </c>
      <c r="X131" s="818"/>
      <c r="Y131" s="818"/>
      <c r="Z131" s="819"/>
      <c r="AA131" s="820">
        <v>1595776</v>
      </c>
      <c r="AB131" s="821"/>
      <c r="AC131" s="821"/>
      <c r="AD131" s="821"/>
      <c r="AE131" s="822"/>
      <c r="AF131" s="823">
        <v>1557294</v>
      </c>
      <c r="AG131" s="821"/>
      <c r="AH131" s="821"/>
      <c r="AI131" s="821"/>
      <c r="AJ131" s="822"/>
      <c r="AK131" s="823">
        <v>1506350</v>
      </c>
      <c r="AL131" s="821"/>
      <c r="AM131" s="821"/>
      <c r="AN131" s="821"/>
      <c r="AO131" s="822"/>
      <c r="AP131" s="824"/>
      <c r="AQ131" s="825"/>
      <c r="AR131" s="825"/>
      <c r="AS131" s="825"/>
      <c r="AT131" s="826"/>
      <c r="AU131" s="264"/>
      <c r="AV131" s="264"/>
      <c r="AW131" s="264"/>
      <c r="AX131" s="785" t="s">
        <v>506</v>
      </c>
      <c r="AY131" s="786"/>
      <c r="AZ131" s="786"/>
      <c r="BA131" s="786"/>
      <c r="BB131" s="786"/>
      <c r="BC131" s="786"/>
      <c r="BD131" s="786"/>
      <c r="BE131" s="787"/>
      <c r="BF131" s="788" t="s">
        <v>501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507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508</v>
      </c>
      <c r="W132" s="798"/>
      <c r="X132" s="798"/>
      <c r="Y132" s="798"/>
      <c r="Z132" s="799"/>
      <c r="AA132" s="800">
        <v>9.8812740639999994</v>
      </c>
      <c r="AB132" s="801"/>
      <c r="AC132" s="801"/>
      <c r="AD132" s="801"/>
      <c r="AE132" s="802"/>
      <c r="AF132" s="803">
        <v>10.33651963</v>
      </c>
      <c r="AG132" s="801"/>
      <c r="AH132" s="801"/>
      <c r="AI132" s="801"/>
      <c r="AJ132" s="802"/>
      <c r="AK132" s="803">
        <v>10.46323896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509</v>
      </c>
      <c r="W133" s="777"/>
      <c r="X133" s="777"/>
      <c r="Y133" s="777"/>
      <c r="Z133" s="778"/>
      <c r="AA133" s="779">
        <v>9.8000000000000007</v>
      </c>
      <c r="AB133" s="780"/>
      <c r="AC133" s="780"/>
      <c r="AD133" s="780"/>
      <c r="AE133" s="781"/>
      <c r="AF133" s="779">
        <v>10</v>
      </c>
      <c r="AG133" s="780"/>
      <c r="AH133" s="780"/>
      <c r="AI133" s="780"/>
      <c r="AJ133" s="781"/>
      <c r="AK133" s="779">
        <v>10.199999999999999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vodqFntQ0qWcr86dkTIIDpxjgROdYIm2VuncZ9meYzVxuN5IGE0loor5/GiVB9YPX3Q0rL2xbb/f3gkqam9Fow==" saltValue="/0yllpL0zyFL68bkipIfJ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Normal="85" zoomScaleSheetLayoutView="100" workbookViewId="0"/>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510</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q3MbowV2QnAwNpPBjuwTp8QdYoW9eUG3riUs1jhesxD2ZIIzQPDsoEAhop2nlcIRp7zAQHGWIueLwHrg6lvdRA==" saltValue="ml9quMuYd1PyFOYpSggZY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KIA4Xyrq2UbHcmMql6POZcuJm5RE52a1n/wzmRmjfcuHwJMEAhJH/5pQNZLw2pHTDLZGySBh63qxlXQ4lc8EEA==" saltValue="QKqz3RcfUmQzJc5Tp619A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zoomScaleSheetLayoutView="100"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511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512</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513</v>
      </c>
      <c r="AP7" s="283"/>
      <c r="AQ7" s="284" t="s">
        <v>514</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515</v>
      </c>
      <c r="AQ8" s="290" t="s">
        <v>516</v>
      </c>
      <c r="AR8" s="291" t="s">
        <v>517</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518</v>
      </c>
      <c r="AL9" s="1207"/>
      <c r="AM9" s="1207"/>
      <c r="AN9" s="1208"/>
      <c r="AO9" s="292">
        <v>564676</v>
      </c>
      <c r="AP9" s="292">
        <v>196957</v>
      </c>
      <c r="AQ9" s="293">
        <v>216903</v>
      </c>
      <c r="AR9" s="294">
        <v>-9.1999999999999993</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519</v>
      </c>
      <c r="AL10" s="1207"/>
      <c r="AM10" s="1207"/>
      <c r="AN10" s="1208"/>
      <c r="AO10" s="295">
        <v>33313</v>
      </c>
      <c r="AP10" s="295">
        <v>11619</v>
      </c>
      <c r="AQ10" s="296">
        <v>28917</v>
      </c>
      <c r="AR10" s="297">
        <v>-59.8</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520</v>
      </c>
      <c r="AL11" s="1207"/>
      <c r="AM11" s="1207"/>
      <c r="AN11" s="1208"/>
      <c r="AO11" s="295">
        <v>55083</v>
      </c>
      <c r="AP11" s="295">
        <v>19213</v>
      </c>
      <c r="AQ11" s="296">
        <v>25458</v>
      </c>
      <c r="AR11" s="297">
        <v>-24.5</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521</v>
      </c>
      <c r="AL12" s="1207"/>
      <c r="AM12" s="1207"/>
      <c r="AN12" s="1208"/>
      <c r="AO12" s="295" t="s">
        <v>522</v>
      </c>
      <c r="AP12" s="295" t="s">
        <v>522</v>
      </c>
      <c r="AQ12" s="296">
        <v>3963</v>
      </c>
      <c r="AR12" s="297" t="s">
        <v>522</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523</v>
      </c>
      <c r="AL13" s="1207"/>
      <c r="AM13" s="1207"/>
      <c r="AN13" s="1208"/>
      <c r="AO13" s="295" t="s">
        <v>522</v>
      </c>
      <c r="AP13" s="295" t="s">
        <v>522</v>
      </c>
      <c r="AQ13" s="296" t="s">
        <v>522</v>
      </c>
      <c r="AR13" s="297" t="s">
        <v>522</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524</v>
      </c>
      <c r="AL14" s="1207"/>
      <c r="AM14" s="1207"/>
      <c r="AN14" s="1208"/>
      <c r="AO14" s="295">
        <v>37186</v>
      </c>
      <c r="AP14" s="295">
        <v>12970</v>
      </c>
      <c r="AQ14" s="296">
        <v>8580</v>
      </c>
      <c r="AR14" s="297">
        <v>51.2</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525</v>
      </c>
      <c r="AL15" s="1207"/>
      <c r="AM15" s="1207"/>
      <c r="AN15" s="1208"/>
      <c r="AO15" s="295">
        <v>22490</v>
      </c>
      <c r="AP15" s="295">
        <v>7844</v>
      </c>
      <c r="AQ15" s="296">
        <v>5076</v>
      </c>
      <c r="AR15" s="297">
        <v>54.5</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526</v>
      </c>
      <c r="AL16" s="1210"/>
      <c r="AM16" s="1210"/>
      <c r="AN16" s="1211"/>
      <c r="AO16" s="295">
        <v>-63079</v>
      </c>
      <c r="AP16" s="295">
        <v>-22002</v>
      </c>
      <c r="AQ16" s="296">
        <v>-20614</v>
      </c>
      <c r="AR16" s="297">
        <v>6.7</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185</v>
      </c>
      <c r="AL17" s="1210"/>
      <c r="AM17" s="1210"/>
      <c r="AN17" s="1211"/>
      <c r="AO17" s="295">
        <v>649669</v>
      </c>
      <c r="AP17" s="295">
        <v>226602</v>
      </c>
      <c r="AQ17" s="296">
        <v>268284</v>
      </c>
      <c r="AR17" s="297">
        <v>-15.5</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527</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528</v>
      </c>
      <c r="AP20" s="303" t="s">
        <v>529</v>
      </c>
      <c r="AQ20" s="304" t="s">
        <v>530</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531</v>
      </c>
      <c r="AL21" s="1204"/>
      <c r="AM21" s="1204"/>
      <c r="AN21" s="1205"/>
      <c r="AO21" s="307">
        <v>20.58</v>
      </c>
      <c r="AP21" s="308">
        <v>24.83</v>
      </c>
      <c r="AQ21" s="309">
        <v>-4.25</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532</v>
      </c>
      <c r="AL22" s="1204"/>
      <c r="AM22" s="1204"/>
      <c r="AN22" s="1205"/>
      <c r="AO22" s="312">
        <v>93.8</v>
      </c>
      <c r="AP22" s="313">
        <v>94</v>
      </c>
      <c r="AQ22" s="314">
        <v>-0.2</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533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534</v>
      </c>
      <c r="AO27" s="273"/>
      <c r="AP27" s="273"/>
      <c r="AQ27" s="273"/>
      <c r="AR27" s="273"/>
      <c r="AS27" s="273"/>
      <c r="AT27" s="273"/>
    </row>
    <row r="28" spans="1:46" ht="16.2" x14ac:dyDescent="0.2">
      <c r="A28" s="274" t="s">
        <v>535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536</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513</v>
      </c>
      <c r="AP30" s="283"/>
      <c r="AQ30" s="284" t="s">
        <v>514</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515</v>
      </c>
      <c r="AQ31" s="290" t="s">
        <v>516</v>
      </c>
      <c r="AR31" s="291" t="s">
        <v>517</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537</v>
      </c>
      <c r="AL32" s="1195"/>
      <c r="AM32" s="1195"/>
      <c r="AN32" s="1196"/>
      <c r="AO32" s="322">
        <v>453327</v>
      </c>
      <c r="AP32" s="322">
        <v>158119</v>
      </c>
      <c r="AQ32" s="323">
        <v>153879</v>
      </c>
      <c r="AR32" s="324">
        <v>2.8</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538</v>
      </c>
      <c r="AL33" s="1195"/>
      <c r="AM33" s="1195"/>
      <c r="AN33" s="1196"/>
      <c r="AO33" s="322" t="s">
        <v>522</v>
      </c>
      <c r="AP33" s="322" t="s">
        <v>522</v>
      </c>
      <c r="AQ33" s="323" t="s">
        <v>522</v>
      </c>
      <c r="AR33" s="324" t="s">
        <v>522</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539</v>
      </c>
      <c r="AL34" s="1195"/>
      <c r="AM34" s="1195"/>
      <c r="AN34" s="1196"/>
      <c r="AO34" s="322" t="s">
        <v>522</v>
      </c>
      <c r="AP34" s="322" t="s">
        <v>522</v>
      </c>
      <c r="AQ34" s="323" t="s">
        <v>522</v>
      </c>
      <c r="AR34" s="324" t="s">
        <v>522</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540</v>
      </c>
      <c r="AL35" s="1195"/>
      <c r="AM35" s="1195"/>
      <c r="AN35" s="1196"/>
      <c r="AO35" s="322">
        <v>42849</v>
      </c>
      <c r="AP35" s="322">
        <v>14946</v>
      </c>
      <c r="AQ35" s="323">
        <v>28293</v>
      </c>
      <c r="AR35" s="324">
        <v>-47.2</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541</v>
      </c>
      <c r="AL36" s="1195"/>
      <c r="AM36" s="1195"/>
      <c r="AN36" s="1196"/>
      <c r="AO36" s="322">
        <v>9370</v>
      </c>
      <c r="AP36" s="322">
        <v>3268</v>
      </c>
      <c r="AQ36" s="323">
        <v>5342</v>
      </c>
      <c r="AR36" s="324">
        <v>-38.799999999999997</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542</v>
      </c>
      <c r="AL37" s="1195"/>
      <c r="AM37" s="1195"/>
      <c r="AN37" s="1196"/>
      <c r="AO37" s="322">
        <v>4662</v>
      </c>
      <c r="AP37" s="322">
        <v>1626</v>
      </c>
      <c r="AQ37" s="323">
        <v>1875</v>
      </c>
      <c r="AR37" s="324">
        <v>-13.3</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543</v>
      </c>
      <c r="AL38" s="1198"/>
      <c r="AM38" s="1198"/>
      <c r="AN38" s="1199"/>
      <c r="AO38" s="325">
        <v>1487</v>
      </c>
      <c r="AP38" s="325">
        <v>519</v>
      </c>
      <c r="AQ38" s="326">
        <v>54</v>
      </c>
      <c r="AR38" s="314">
        <v>861.1</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544</v>
      </c>
      <c r="AL39" s="1198"/>
      <c r="AM39" s="1198"/>
      <c r="AN39" s="1199"/>
      <c r="AO39" s="322">
        <v>-9073</v>
      </c>
      <c r="AP39" s="322">
        <v>-3165</v>
      </c>
      <c r="AQ39" s="323">
        <v>-7130</v>
      </c>
      <c r="AR39" s="324">
        <v>-55.6</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545</v>
      </c>
      <c r="AL40" s="1195"/>
      <c r="AM40" s="1195"/>
      <c r="AN40" s="1196"/>
      <c r="AO40" s="322">
        <v>-345009</v>
      </c>
      <c r="AP40" s="322">
        <v>-120338</v>
      </c>
      <c r="AQ40" s="323">
        <v>-136382</v>
      </c>
      <c r="AR40" s="324">
        <v>-11.8</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297</v>
      </c>
      <c r="AL41" s="1201"/>
      <c r="AM41" s="1201"/>
      <c r="AN41" s="1202"/>
      <c r="AO41" s="322">
        <v>157613</v>
      </c>
      <c r="AP41" s="322">
        <v>54975</v>
      </c>
      <c r="AQ41" s="323">
        <v>45930</v>
      </c>
      <c r="AR41" s="324">
        <v>19.7</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546</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547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548</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513</v>
      </c>
      <c r="AN49" s="1189" t="s">
        <v>549</v>
      </c>
      <c r="AO49" s="1190"/>
      <c r="AP49" s="1190"/>
      <c r="AQ49" s="1190"/>
      <c r="AR49" s="1191"/>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550</v>
      </c>
      <c r="AO50" s="339" t="s">
        <v>551</v>
      </c>
      <c r="AP50" s="340" t="s">
        <v>552</v>
      </c>
      <c r="AQ50" s="341" t="s">
        <v>553</v>
      </c>
      <c r="AR50" s="342" t="s">
        <v>554</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555</v>
      </c>
      <c r="AL51" s="335"/>
      <c r="AM51" s="343">
        <v>1068866</v>
      </c>
      <c r="AN51" s="344">
        <v>325774</v>
      </c>
      <c r="AO51" s="345">
        <v>141.6</v>
      </c>
      <c r="AP51" s="346">
        <v>238802</v>
      </c>
      <c r="AQ51" s="347">
        <v>29.1</v>
      </c>
      <c r="AR51" s="348">
        <v>112.5</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556</v>
      </c>
      <c r="AM52" s="351">
        <v>344283</v>
      </c>
      <c r="AN52" s="352">
        <v>104932</v>
      </c>
      <c r="AO52" s="353">
        <v>6.6</v>
      </c>
      <c r="AP52" s="354">
        <v>128562</v>
      </c>
      <c r="AQ52" s="355">
        <v>35.200000000000003</v>
      </c>
      <c r="AR52" s="356">
        <v>-28.6</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557</v>
      </c>
      <c r="AL53" s="335"/>
      <c r="AM53" s="343">
        <v>1764026</v>
      </c>
      <c r="AN53" s="344">
        <v>552986</v>
      </c>
      <c r="AO53" s="345">
        <v>69.7</v>
      </c>
      <c r="AP53" s="346">
        <v>288550</v>
      </c>
      <c r="AQ53" s="347">
        <v>20.8</v>
      </c>
      <c r="AR53" s="348">
        <v>48.9</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556</v>
      </c>
      <c r="AM54" s="351">
        <v>557933</v>
      </c>
      <c r="AN54" s="352">
        <v>174901</v>
      </c>
      <c r="AO54" s="353">
        <v>66.7</v>
      </c>
      <c r="AP54" s="354">
        <v>141525</v>
      </c>
      <c r="AQ54" s="355">
        <v>10.1</v>
      </c>
      <c r="AR54" s="356">
        <v>56.6</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558</v>
      </c>
      <c r="AL55" s="335"/>
      <c r="AM55" s="343">
        <v>627482</v>
      </c>
      <c r="AN55" s="344">
        <v>205530</v>
      </c>
      <c r="AO55" s="345">
        <v>-62.8</v>
      </c>
      <c r="AP55" s="346">
        <v>287914</v>
      </c>
      <c r="AQ55" s="347">
        <v>-0.2</v>
      </c>
      <c r="AR55" s="348">
        <v>-62.6</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556</v>
      </c>
      <c r="AM56" s="351">
        <v>332093</v>
      </c>
      <c r="AN56" s="352">
        <v>108776</v>
      </c>
      <c r="AO56" s="353">
        <v>-37.799999999999997</v>
      </c>
      <c r="AP56" s="354">
        <v>146531</v>
      </c>
      <c r="AQ56" s="355">
        <v>3.5</v>
      </c>
      <c r="AR56" s="356">
        <v>-41.3</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559</v>
      </c>
      <c r="AL57" s="335"/>
      <c r="AM57" s="343">
        <v>562380</v>
      </c>
      <c r="AN57" s="344">
        <v>190896</v>
      </c>
      <c r="AO57" s="345">
        <v>-7.1</v>
      </c>
      <c r="AP57" s="346">
        <v>310300</v>
      </c>
      <c r="AQ57" s="347">
        <v>7.8</v>
      </c>
      <c r="AR57" s="348">
        <v>-14.9</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556</v>
      </c>
      <c r="AM58" s="351">
        <v>321102</v>
      </c>
      <c r="AN58" s="352">
        <v>108996</v>
      </c>
      <c r="AO58" s="353">
        <v>0.2</v>
      </c>
      <c r="AP58" s="354">
        <v>157576</v>
      </c>
      <c r="AQ58" s="355">
        <v>7.5</v>
      </c>
      <c r="AR58" s="356">
        <v>-7.3</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560</v>
      </c>
      <c r="AL59" s="335"/>
      <c r="AM59" s="343">
        <v>821887</v>
      </c>
      <c r="AN59" s="344">
        <v>286671</v>
      </c>
      <c r="AO59" s="345">
        <v>50.2</v>
      </c>
      <c r="AP59" s="346">
        <v>317319</v>
      </c>
      <c r="AQ59" s="347">
        <v>2.2999999999999998</v>
      </c>
      <c r="AR59" s="348">
        <v>47.9</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556</v>
      </c>
      <c r="AM60" s="351">
        <v>549774</v>
      </c>
      <c r="AN60" s="352">
        <v>191759</v>
      </c>
      <c r="AO60" s="353">
        <v>75.900000000000006</v>
      </c>
      <c r="AP60" s="354">
        <v>164214</v>
      </c>
      <c r="AQ60" s="355">
        <v>4.2</v>
      </c>
      <c r="AR60" s="356">
        <v>71.7</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561</v>
      </c>
      <c r="AL61" s="357"/>
      <c r="AM61" s="358">
        <v>968928</v>
      </c>
      <c r="AN61" s="359">
        <v>312371</v>
      </c>
      <c r="AO61" s="360">
        <v>38.299999999999997</v>
      </c>
      <c r="AP61" s="361">
        <v>288577</v>
      </c>
      <c r="AQ61" s="362">
        <v>12</v>
      </c>
      <c r="AR61" s="348">
        <v>26.3</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556</v>
      </c>
      <c r="AM62" s="351">
        <v>421037</v>
      </c>
      <c r="AN62" s="352">
        <v>137873</v>
      </c>
      <c r="AO62" s="353">
        <v>22.3</v>
      </c>
      <c r="AP62" s="354">
        <v>147682</v>
      </c>
      <c r="AQ62" s="355">
        <v>12.1</v>
      </c>
      <c r="AR62" s="356">
        <v>10.199999999999999</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xXHhjEpZq6xRCvLSUU8TX0VIsHS51n8ZRR5NbIEkW6Dd7rCNcbyCu9Q9RrewDm1lP/xfTpDWz/NjOeOYbhQTEA==" saltValue="0Nw7kkZgxSNDiDXHaQQc1g=="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90" zoomScaleNormal="9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563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PtTUfBY4CiydriCOW36e80ZFwgpsBfZuCdw4JZQlYBykfQYyfH9geEt1I0Q2Ue7ACa7bja9tqxkBp/B4kcjvog==" saltValue="XlNosYzClZGvMIklfXaBi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564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qjl9Fevm3BqTom0Bjkt7FSKaT0Y6G6Xi2mCWPHGw2OvhQ1RvJ6tBPAIPTIbNtRL5WhA7hFzhp6lZ4h/f7qLNw==" saltValue="VkGzgpF3UyJgssNXhtHZP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565</v>
      </c>
      <c r="G46" s="8" t="s">
        <v>566</v>
      </c>
      <c r="H46" s="8" t="s">
        <v>567</v>
      </c>
      <c r="I46" s="8" t="s">
        <v>568</v>
      </c>
      <c r="J46" s="9" t="s">
        <v>569</v>
      </c>
    </row>
    <row r="47" spans="2:10" ht="57.75" customHeight="1" x14ac:dyDescent="0.2">
      <c r="B47" s="10"/>
      <c r="C47" s="1212" t="s">
        <v>3</v>
      </c>
      <c r="D47" s="1212"/>
      <c r="E47" s="1213"/>
      <c r="F47" s="11">
        <v>25.82</v>
      </c>
      <c r="G47" s="12">
        <v>19.649999999999999</v>
      </c>
      <c r="H47" s="12">
        <v>18.93</v>
      </c>
      <c r="I47" s="12">
        <v>19.87</v>
      </c>
      <c r="J47" s="13">
        <v>20.41</v>
      </c>
    </row>
    <row r="48" spans="2:10" ht="57.75" customHeight="1" x14ac:dyDescent="0.2">
      <c r="B48" s="14"/>
      <c r="C48" s="1214" t="s">
        <v>4</v>
      </c>
      <c r="D48" s="1214"/>
      <c r="E48" s="1215"/>
      <c r="F48" s="15">
        <v>5.41</v>
      </c>
      <c r="G48" s="16">
        <v>6.34</v>
      </c>
      <c r="H48" s="16">
        <v>5.1100000000000003</v>
      </c>
      <c r="I48" s="16">
        <v>5.41</v>
      </c>
      <c r="J48" s="17">
        <v>5.77</v>
      </c>
    </row>
    <row r="49" spans="2:10" ht="57.75" customHeight="1" thickBot="1" x14ac:dyDescent="0.25">
      <c r="B49" s="18"/>
      <c r="C49" s="1216" t="s">
        <v>5</v>
      </c>
      <c r="D49" s="1216"/>
      <c r="E49" s="1217"/>
      <c r="F49" s="19">
        <v>8.59</v>
      </c>
      <c r="G49" s="20" t="s">
        <v>570</v>
      </c>
      <c r="H49" s="20" t="s">
        <v>571</v>
      </c>
      <c r="I49" s="20">
        <v>0.19</v>
      </c>
      <c r="J49" s="21">
        <v>0.01</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M+s8A3AmFjub05wpmINqno3cRBgyqMUr3w/GEQIfhldT1kEKvLS2g6Q4e1Xb9FfLA1pR8bMHsJIOWRUXdMY3DQ==" saltValue="OLsZlyt2azbbfeWrWero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kaminoseki</cp:lastModifiedBy>
  <cp:lastPrinted>2019-03-08T06:38:40Z</cp:lastPrinted>
  <dcterms:created xsi:type="dcterms:W3CDTF">2019-02-14T04:25:46Z</dcterms:created>
  <dcterms:modified xsi:type="dcterms:W3CDTF">2019-10-23T05:57:45Z</dcterms:modified>
  <cp:category/>
</cp:coreProperties>
</file>