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01財政係\共有データ\財政状況資料集\令和元年度\20210915_【作業依頼】令和元年度財政状況資料集の作成について（2回目）\03_県提出_1004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<sst xmlns="http://schemas.openxmlformats.org/spreadsheetml/2006/main" count="1119" uniqueCount="634">
  <si>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</si>
  <si>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</si>
  <si>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</si>
  <si>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</si>
  <si>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</si>
  <si>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</si>
  <si>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</si>
  <si>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</si>
  <si>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</si>
  <si>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</si>
  <si>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</si>
  <si>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</si>
  <si>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</si>
  <si>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</si>
  <si>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</si>
  <si>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</si>
  <si>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</si>
  <si>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</si>
  <si>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</si>
  <si>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</si>
  <si>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</si>
  <si>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</si>
  <si>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</si>
  <si>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</si>
  <si>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</si>
  <si>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</si>
  <si>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</si>
  <si>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</si>
  <si>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</si>
  <si>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</si>
  <si>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</si>
  <si>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</si>
  <si>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</si>
  <si>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</si>
  <si>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</si>
  <si>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</si>
  <si>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</si>
  <si>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</si>
  <si>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</si>
  <si>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</si>
  <si>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</si>
  <si>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</si>
  <si>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</si>
  <si>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</si>
  <si>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</si>
  <si>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</si>
  <si>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</si>
  <si>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</si>
  <si>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</si>
  <si>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</si>
  <si>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</si>
  <si>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</si>
  <si>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</si>
  <si>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</si>
  <si>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</si>
  <si>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</si>
  <si>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</si>
  <si>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</si>
  <si>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</si>
  <si>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</si>
  <si>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</si>
  <si>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</si>
  <si>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</si>
  <si>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</si>
  <si>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</si>
  <si>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</si>
  <si>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</si>
  <si>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</si>
  <si>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</si>
  <si>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</si>
  <si>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</si>
  <si>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</si>
  <si>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</si>
  <si>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</si>
  <si>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</si>
  <si>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</si>
  <si>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</si>
  <si>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</si>
  <si>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</si>
  <si>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</si>
  <si>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</si>
  <si>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</si>
  <si>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</si>
  <si>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</si>
  <si>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</si>
  <si>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</si>
  <si>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</si>
  <si>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</si>
  <si>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</si>
  <si>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</si>
  <si>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</si>
  <si>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</si>
  <si>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</si>
  <si>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</si>
  <si>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</si>
  <si>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</si>
  <si>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</si>
  <si>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</si>
  <si>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</si>
  <si>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</si>
  <si>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</si>
  <si>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</si>
  <si>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</si>
  <si>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</si>
  <si>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</si>
  <si>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</si>
  <si>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</si>
  <si>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</si>
  <si>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</si>
  <si>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</si>
  <si>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</si>
  <si>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</si>
  <si>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</si>
  <si>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</si>
  <si>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</si>
  <si>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</si>
  <si>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</si>
  <si>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</si>
  <si>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</si>
  <si>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</si>
  <si>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</si>
  <si>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</si>
  <si>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</si>
  <si>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</si>
  <si>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</si>
  <si>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</si>
  <si>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</si>
  <si>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</si>
  <si>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</si>
  <si>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</si>
  <si>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</si>
  <si>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</si>
  <si>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</si>
  <si>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</si>
  <si>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</si>
  <si>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</si>
  <si>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</si>
  <si>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</si>
  <si>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</si>
  <si>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</si>
  <si>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</si>
  <si>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</si>
  <si>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</si>
  <si>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</si>
  <si>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</si>
  <si>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</si>
  <si>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</si>
  <si>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</si>
  <si>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</si>
  <si>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</si>
  <si>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</si>
  <si>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</si>
  <si>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</si>
  <si>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</si>
  <si>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</si>
  <si>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</si>
  <si>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</si>
  <si>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</si>
  <si>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</si>
  <si>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</si>
  <si>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</si>
  <si>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</si>
  <si>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</si>
  <si>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</si>
  <si>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</si>
  <si>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</si>
  <si>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</si>
  <si>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</si>
  <si>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</si>
  <si>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</si>
  <si>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</si>
  <si>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</si>
  <si>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</si>
  <si>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</si>
  <si>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</si>
  <si>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</si>
  <si>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</si>
  <si>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</si>
  <si>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</si>
  <si>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</si>
  <si>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</si>
  <si>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</si>
  <si>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</si>
  <si>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</si>
  <si>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</si>
  <si>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</si>
  <si>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</si>
  <si>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</si>
  <si>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</si>
  <si>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</si>
  <si>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</si>
  <si>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</si>
  <si>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</si>
  <si>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</si>
  <si>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</si>
  <si>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</si>
  <si>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</si>
  <si>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</si>
  <si>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</si>
  <si>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</si>
  <si>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</si>
  <si>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</si>
  <si>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</si>
  <si>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</si>
  <si>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</si>
  <si>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</si>
  <si>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</si>
  <si>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</si>
  <si>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</si>
  <si>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</si>
  <si>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</si>
  <si>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</si>
  <si>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</si>
  <si>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</si>
  <si>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</si>
  <si>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</si>
  <si>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</si>
  <si>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</si>
  <si>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</si>
  <si>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山口県宇部市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</si>
  <si>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</si>
  <si>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</si>
  <si>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</si>
  <si>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</si>
  <si>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</si>
  <si>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</si>
  <si>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</si>
  <si>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</si>
  <si>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</si>
  <si>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</si>
  <si>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</si>
  <si>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</si>
  <si>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</si>
  <si>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</si>
  <si>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</si>
  <si>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</si>
  <si>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</si>
  <si>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</si>
  <si>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</si>
  <si>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</si>
  <si>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</si>
  <si>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</si>
  <si>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</si>
  <si>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</si>
  <si>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</si>
  <si>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</si>
  <si>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</si>
  <si>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</si>
  <si>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</si>
  <si>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</si>
  <si>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</si>
  <si>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</si>
  <si>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</si>
  <si>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</si>
  <si>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</si>
  <si>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</si>
  <si>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</si>
  <si>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</si>
  <si>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</si>
  <si>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</si>
  <si>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</si>
  <si>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</si>
  <si>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</si>
  <si>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</si>
  <si>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</si>
  <si>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</si>
  <si>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</si>
  <si>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</si>
  <si>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</si>
  <si>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</si>
  <si>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</si>
  <si>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</si>
  <si>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</si>
  <si>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</si>
  <si>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</si>
  <si>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</si>
  <si>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</si>
  <si>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</si>
  <si>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</si>
  <si>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</si>
  <si>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</si>
  <si>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</si>
  <si>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</si>
  <si>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</si>
  <si>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</si>
  <si>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</si>
  <si>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</si>
  <si>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</si>
  <si>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</si>
  <si>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</si>
  <si>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</si>
  <si>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</si>
  <si>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</si>
  <si>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</si>
  <si>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</si>
  <si>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</si>
  <si>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</si>
  <si>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</si>
  <si>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</si>
  <si>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</si>
  <si>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</si>
  <si>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</si>
  <si>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</si>
  <si>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</si>
  <si>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</si>
  <si>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</si>
  <si>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</si>
  <si>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</si>
  <si>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</si>
  <si>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</si>
  <si>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</si>
  <si>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</si>
  <si>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</si>
  <si>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</si>
  <si>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</si>
  <si>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</si>
  <si>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</si>
  <si>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</si>
  <si>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</si>
  <si>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</si>
  <si>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</si>
  <si>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</si>
  <si>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</si>
  <si>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</si>
  <si>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</si>
  <si>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</si>
  <si>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</si>
  <si>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</si>
  <si>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</si>
  <si>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</si>
  <si>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</si>
  <si>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</si>
  <si>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</si>
  <si>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</si>
  <si>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</si>
  <si>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</si>
  <si>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</si>
  <si>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</si>
  <si>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</si>
  <si>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</si>
  <si>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</si>
  <si>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</si>
  <si>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</si>
  <si>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</si>
  <si>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</si>
  <si>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</si>
  <si>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</si>
  <si>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</si>
  <si>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</si>
  <si>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</si>
  <si>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</si>
  <si>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</si>
  <si>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</si>
  <si>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</si>
  <si>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</si>
  <si>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</si>
  <si>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</si>
  <si>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</si>
  <si>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</si>
  <si>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</si>
  <si>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</si>
  <si>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</si>
  <si>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</si>
  <si>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</si>
  <si>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</si>
  <si>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</si>
  <si>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</si>
  <si>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</si>
  <si>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</si>
  <si>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</si>
  <si>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</si>
  <si>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</si>
  <si>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山口県宇部市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</si>
  <si>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</si>
  <si>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</si>
  <si>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</si>
  <si>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</si>
  <si>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</si>
  <si>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</si>
  <si>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</si>
  <si>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</si>
  <si>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</si>
  <si>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</si>
  <si>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</si>
  <si>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</si>
  <si>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</si>
  <si>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</si>
  <si>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</si>
  <si>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</si>
  <si>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</si>
  <si>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</si>
  <si>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</si>
  <si>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</si>
  <si>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</si>
  <si>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</si>
  <si>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</si>
  <si>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</si>
  <si>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</si>
  <si>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</si>
  <si>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</si>
  <si>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</si>
  <si>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</si>
  <si>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</si>
  <si>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</si>
  <si>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</si>
  <si>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</si>
  <si>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</si>
  <si>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</si>
  <si>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</si>
  <si>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</si>
  <si>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</si>
  <si>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</si>
  <si>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市営駐車場事業特別会計</t>
    <phoneticPr fontId="5"/>
  </si>
  <si>
    <t>水道事業会計</t>
    <phoneticPr fontId="5"/>
  </si>
  <si>
    <t>法適用企業</t>
    <phoneticPr fontId="5"/>
  </si>
  <si>
    <t>交通事業会計</t>
    <phoneticPr fontId="5"/>
  </si>
  <si>
    <t>法適用企業</t>
    <phoneticPr fontId="5"/>
  </si>
  <si>
    <t>下水道事業会計</t>
    <phoneticPr fontId="5"/>
  </si>
  <si>
    <t>食肉センター事業特別会計</t>
    <phoneticPr fontId="5"/>
  </si>
  <si>
    <t>法非適用企業</t>
    <phoneticPr fontId="5"/>
  </si>
  <si>
    <t>農業集落排水事業特別会計</t>
    <phoneticPr fontId="5"/>
  </si>
  <si>
    <t>-</t>
    <phoneticPr fontId="5"/>
  </si>
  <si>
    <t>法非適用企業</t>
    <phoneticPr fontId="5"/>
  </si>
  <si>
    <t>中央卸売市場事業特別会計</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</si>
  <si>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</si>
  <si>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</si>
  <si>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</si>
  <si>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</si>
  <si>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</si>
  <si>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</si>
  <si>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</si>
  <si>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</si>
  <si>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</si>
  <si>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</si>
  <si>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</si>
  <si>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</si>
  <si>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</si>
  <si>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</si>
  <si>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</si>
  <si>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</si>
  <si>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</si>
  <si>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</si>
  <si>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</si>
  <si>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</si>
  <si>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</si>
  <si>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</si>
  <si>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</si>
  <si>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</si>
  <si>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</si>
  <si>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</si>
  <si>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</si>
  <si>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</si>
  <si>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</si>
  <si>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</si>
  <si>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</si>
  <si>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</si>
  <si>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</si>
  <si>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</si>
  <si>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</si>
  <si>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</si>
  <si>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</si>
  <si>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</si>
  <si>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</si>
  <si>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</si>
  <si>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</si>
  <si>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</si>
  <si>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</si>
  <si>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</si>
  <si>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</si>
  <si>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</si>
  <si>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</si>
  <si>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</si>
  <si>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</si>
  <si>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</si>
  <si>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</si>
  <si>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</si>
  <si>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</si>
  <si>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</si>
  <si>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</si>
  <si>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</si>
  <si>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</si>
  <si>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</si>
  <si>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</si>
  <si>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</si>
  <si>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</si>
  <si>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</si>
  <si>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</si>
  <si>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</si>
  <si>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</si>
  <si>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</si>
  <si>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</si>
  <si>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</si>
  <si>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</si>
  <si>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</si>
  <si>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</si>
  <si>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</si>
  <si>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</si>
  <si>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</si>
  <si>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</si>
  <si>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</si>
  <si>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</si>
  <si>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</si>
  <si>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</si>
  <si>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</si>
  <si>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</si>
  <si>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</si>
  <si>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</si>
  <si>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</si>
  <si>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</si>
  <si>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</si>
  <si>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</si>
  <si>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</si>
  <si>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</si>
  <si>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</si>
  <si>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</si>
  <si>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</si>
  <si>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</si>
  <si>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</si>
  <si>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</si>
  <si>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</si>
  <si>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</si>
  <si>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</si>
  <si>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</si>
  <si>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</si>
  <si>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</si>
  <si>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</si>
  <si>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</si>
  <si>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</si>
  <si>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</si>
  <si>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</si>
  <si>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</si>
  <si>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</si>
  <si>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</si>
  <si>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</si>
  <si>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</si>
  <si>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</si>
  <si>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</si>
  <si>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</si>
  <si>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</si>
  <si>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</si>
  <si>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</si>
  <si>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</si>
  <si>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</si>
  <si>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</si>
  <si>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</si>
  <si>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</si>
  <si>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</si>
  <si>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</si>
  <si>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</si>
  <si>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</si>
  <si>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</si>
  <si>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</si>
  <si>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</si>
  <si>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</si>
  <si>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</si>
  <si>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</si>
  <si>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</si>
  <si>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</si>
  <si>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</si>
  <si>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</si>
  <si>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</si>
  <si>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</si>
  <si>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</si>
  <si>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</si>
  <si>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</si>
  <si>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</si>
  <si>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</si>
  <si>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</si>
  <si>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</si>
  <si>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</si>
  <si>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</si>
  <si>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</si>
  <si>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</si>
  <si>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</si>
  <si>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</si>
  <si>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</si>
  <si>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</si>
  <si>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0.18</t>
  </si>
  <si>
    <t>▲ 0.19</t>
  </si>
  <si>
    <t>水道事業会計</t>
  </si>
  <si>
    <t>下水道事業会計</t>
  </si>
  <si>
    <t>一般会計</t>
  </si>
  <si>
    <t>交通事業会計</t>
  </si>
  <si>
    <t>国民健康保険事業特別会計</t>
  </si>
  <si>
    <t>介護保険事業特別会計</t>
  </si>
  <si>
    <t>市営駐車場事業特別会計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</si>
  <si>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</si>
  <si>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</si>
  <si>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</si>
  <si>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</si>
  <si>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</si>
  <si>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</si>
  <si>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</si>
  <si>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</si>
  <si>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</si>
  <si>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宇部・阿知須公共下水道組合会計</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</si>
  <si>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</si>
  <si>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</si>
  <si>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</si>
  <si>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</si>
  <si>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</si>
  <si>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</si>
  <si>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t>
    <phoneticPr fontId="2"/>
  </si>
  <si>
    <t>法非適用企業</t>
    <phoneticPr fontId="2"/>
  </si>
  <si>
    <t>-</t>
    <phoneticPr fontId="2"/>
  </si>
  <si>
    <t>宇部市常盤動物園協会</t>
    <phoneticPr fontId="2"/>
  </si>
  <si>
    <t>宇部市体育協会</t>
    <phoneticPr fontId="2"/>
  </si>
  <si>
    <t>宇部市文化創造財団</t>
    <phoneticPr fontId="2"/>
  </si>
  <si>
    <t>にぎわい宇部</t>
    <phoneticPr fontId="2"/>
  </si>
  <si>
    <t>うべ未来エネルギー株式会社</t>
    <rPh sb="2" eb="4">
      <t>ミライ</t>
    </rPh>
    <rPh sb="9" eb="13">
      <t>カブシキガイシャ</t>
    </rPh>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</si>
  <si>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</si>
  <si>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</si>
  <si>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</si>
  <si>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</si>
  <si>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</si>
  <si>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5"/>
  </si>
  <si>
    <t>合併特例基金</t>
    <rPh sb="0" eb="2">
      <t>ガッペイ</t>
    </rPh>
    <rPh sb="2" eb="4">
      <t>トクレイ</t>
    </rPh>
    <rPh sb="4" eb="6">
      <t>キキン</t>
    </rPh>
    <phoneticPr fontId="5"/>
  </si>
  <si>
    <t>社会事業基金</t>
    <rPh sb="0" eb="2">
      <t>シャカイ</t>
    </rPh>
    <rPh sb="2" eb="4">
      <t>ジギョウ</t>
    </rPh>
    <rPh sb="4" eb="6">
      <t>キキン</t>
    </rPh>
    <phoneticPr fontId="2"/>
  </si>
  <si>
    <t>退職金基金</t>
    <rPh sb="0" eb="3">
      <t>タイショクキン</t>
    </rPh>
    <rPh sb="3" eb="5">
      <t>キキン</t>
    </rPh>
    <phoneticPr fontId="5"/>
  </si>
  <si>
    <t>水源かん養基金</t>
    <rPh sb="0" eb="2">
      <t>スイゲン</t>
    </rPh>
    <rPh sb="4" eb="5">
      <t>ヤシナ</t>
    </rPh>
    <rPh sb="5" eb="7">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</si>
  <si>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</si>
  <si>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</si>
  <si>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</si>
  <si>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</si>
  <si>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将来負担比率は、充当可能財源等に算入する充当可能基金の額が減少したこと等により、前年度より7.3ポイント上昇している。また、有形固定資産減価償却率も増加傾向にある。
　類似団体と比較すると、将来負担比率は+17.4ポイント、有形固定資産減価償却率は+2.7ポイントといずれも平均値を上回る数値となっている。公共施設の多くは老朽化が進み、今後一斉に更新時期を迎えことから、個別施設計画等を順次策定し、両指標のバランスに留意しながら施設マネジメントを推進することで、公共施設の総量及びライフサイクルコストの縮減を図る。
　</t>
    <rPh sb="1" eb="3">
      <t>ショウライ</t>
    </rPh>
    <rPh sb="3" eb="5">
      <t>フタン</t>
    </rPh>
    <rPh sb="5" eb="7">
      <t>ヒリツ</t>
    </rPh>
    <rPh sb="9" eb="11">
      <t>ジュウトウ</t>
    </rPh>
    <rPh sb="11" eb="13">
      <t>カノウ</t>
    </rPh>
    <rPh sb="13" eb="15">
      <t>ザイゲン</t>
    </rPh>
    <rPh sb="15" eb="16">
      <t>トウ</t>
    </rPh>
    <rPh sb="17" eb="19">
      <t>サンニュウ</t>
    </rPh>
    <rPh sb="21" eb="23">
      <t>ジュウトウ</t>
    </rPh>
    <rPh sb="23" eb="25">
      <t>カノウ</t>
    </rPh>
    <rPh sb="25" eb="27">
      <t>キキン</t>
    </rPh>
    <rPh sb="28" eb="29">
      <t>ガク</t>
    </rPh>
    <rPh sb="30" eb="32">
      <t>ゲンショウ</t>
    </rPh>
    <rPh sb="36" eb="37">
      <t>トウ</t>
    </rPh>
    <rPh sb="41" eb="44">
      <t>ゼンネンド</t>
    </rPh>
    <rPh sb="53" eb="55">
      <t>ジョウショウ</t>
    </rPh>
    <rPh sb="63" eb="65">
      <t>ユウケイ</t>
    </rPh>
    <rPh sb="65" eb="67">
      <t>コテイ</t>
    </rPh>
    <rPh sb="67" eb="69">
      <t>シサン</t>
    </rPh>
    <rPh sb="69" eb="71">
      <t>ゲンカ</t>
    </rPh>
    <rPh sb="71" eb="73">
      <t>ショウキャク</t>
    </rPh>
    <rPh sb="73" eb="74">
      <t>リツ</t>
    </rPh>
    <rPh sb="75" eb="77">
      <t>ゾウカ</t>
    </rPh>
    <rPh sb="77" eb="79">
      <t>ケイコウ</t>
    </rPh>
    <rPh sb="255" eb="25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</si>
  <si>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</si>
  <si>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</si>
  <si>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</si>
  <si>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</si>
  <si>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</si>
  <si>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</si>
  <si>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平成27年度と比較して改善傾向にあるが、令和元年度決算において類似団体と比較すると、将来負担比率は+17.4ポイント、実質公債費比率は+0.3ポイントといずれも平均値を上回る数値となっている。公共施設マネジメントの推進により、いずれの指標も増加の抑制が図られるものと考えるが、県内他市の状況や5年間を一区切りとした傾向にも留意し、市債残高をコントロールしたい。</t>
    <rPh sb="29" eb="31">
      <t>ヒカク</t>
    </rPh>
    <rPh sb="129" eb="131">
      <t>スイシン</t>
    </rPh>
    <rPh sb="145" eb="147">
      <t>ヨクセイ</t>
    </rPh>
    <rPh sb="148" eb="149">
      <t>ハカ</t>
    </rPh>
    <rPh sb="155" eb="156">
      <t>カンガ</t>
    </rPh>
    <rPh sb="189" eb="191">
      <t>ザンダカ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</si>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</sst>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EA47-4BFF-841F-3737619941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34046</c:v>
                </c:pt>
                <c:pt idx="1">
                  <c:v>23893</c:v>
                </c:pt>
                <c:pt idx="2">
                  <c:v>38079</c:v>
                </c:pt>
                <c:pt idx="3">
                  <c:v>33835</c:v>
                </c:pt>
                <c:pt idx="4">
                  <c:v>45233</c:v>
                </c:pt>
              </c:numCache>
            </c:numRef>
          </c:val>
          <c:smooth val="0"/>
          <c:extLst>
            <c:ext xmlns:c16="http://schemas.microsoft.com/office/drawing/2014/chart" uri="{C3380CC4-5D6E-409C-BE32-E72D297353CC}">
              <c16:uniqueId val="{00000001-EA47-4BFF-841F-3737619941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c:v>
                </c:pt>
                <c:pt idx="1">
                  <c:v>3.08</c:v>
                </c:pt>
                <c:pt idx="2">
                  <c:v>3.73</c:v>
                </c:pt>
                <c:pt idx="3">
                  <c:v>3.13</c:v>
                </c:pt>
                <c:pt idx="4">
                  <c:v>3.48</c:v>
                </c:pt>
              </c:numCache>
            </c:numRef>
          </c:val>
          <c:extLst>
            <c:ext xmlns:c16="http://schemas.microsoft.com/office/drawing/2014/chart" uri="{C3380CC4-5D6E-409C-BE32-E72D297353CC}">
              <c16:uniqueId val="{00000000-B146-4A0E-8EB1-2729FEE38F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9.14</c:v>
                </c:pt>
                <c:pt idx="1">
                  <c:v>9.74</c:v>
                </c:pt>
                <c:pt idx="2">
                  <c:v>9.73</c:v>
                </c:pt>
                <c:pt idx="3">
                  <c:v>10</c:v>
                </c:pt>
                <c:pt idx="4">
                  <c:v>9.6300000000000008</c:v>
                </c:pt>
              </c:numCache>
            </c:numRef>
          </c:val>
          <c:extLst>
            <c:ext xmlns:c16="http://schemas.microsoft.com/office/drawing/2014/chart" uri="{C3380CC4-5D6E-409C-BE32-E72D297353CC}">
              <c16:uniqueId val="{00000001-B146-4A0E-8EB1-2729FEE38F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2.65</c:v>
                </c:pt>
                <c:pt idx="1">
                  <c:v>-0.18</c:v>
                </c:pt>
                <c:pt idx="2">
                  <c:v>1.43</c:v>
                </c:pt>
                <c:pt idx="3">
                  <c:v>-0.19</c:v>
                </c:pt>
                <c:pt idx="4">
                  <c:v>0.01</c:v>
                </c:pt>
              </c:numCache>
            </c:numRef>
          </c:val>
          <c:smooth val="0"/>
          <c:extLst>
            <c:ext xmlns:c16="http://schemas.microsoft.com/office/drawing/2014/chart" uri="{C3380CC4-5D6E-409C-BE32-E72D297353CC}">
              <c16:uniqueId val="{00000002-B146-4A0E-8EB1-2729FEE38F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0.12</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0-02BC-4F43-96FB-E7B9E77A22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BC-4F43-96FB-E7B9E77A22E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0.14000000000000001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02BC-4F43-96FB-E7B9E77A22E2}"/>
            </c:ext>
          </c:extLst>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0.22</c:v>
                </c:pt>
                <c:pt idx="4">
                  <c:v>#N/A</c:v>
                </c:pt>
                <c:pt idx="5">
                  <c:v>0.21</c:v>
                </c:pt>
                <c:pt idx="6">
                  <c:v>#N/A</c:v>
                </c:pt>
                <c:pt idx="7">
                  <c:v>0.25</c:v>
                </c:pt>
                <c:pt idx="8">
                  <c:v>#N/A</c:v>
                </c:pt>
                <c:pt idx="9">
                  <c:v>0.28000000000000003</c:v>
                </c:pt>
              </c:numCache>
            </c:numRef>
          </c:val>
          <c:extLst>
            <c:ext xmlns:c16="http://schemas.microsoft.com/office/drawing/2014/chart" uri="{C3380CC4-5D6E-409C-BE32-E72D297353CC}">
              <c16:uniqueId val="{00000003-02BC-4F43-96FB-E7B9E77A22E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c:v>
                </c:pt>
                <c:pt idx="2">
                  <c:v>#N/A</c:v>
                </c:pt>
                <c:pt idx="3">
                  <c:v>1.29</c:v>
                </c:pt>
                <c:pt idx="4">
                  <c:v>#N/A</c:v>
                </c:pt>
                <c:pt idx="5">
                  <c:v>1.63</c:v>
                </c:pt>
                <c:pt idx="6">
                  <c:v>#N/A</c:v>
                </c:pt>
                <c:pt idx="7">
                  <c:v>1.06</c:v>
                </c:pt>
                <c:pt idx="8">
                  <c:v>#N/A</c:v>
                </c:pt>
                <c:pt idx="9">
                  <c:v>0.63</c:v>
                </c:pt>
              </c:numCache>
            </c:numRef>
          </c:val>
          <c:extLst>
            <c:ext xmlns:c16="http://schemas.microsoft.com/office/drawing/2014/chart" uri="{C3380CC4-5D6E-409C-BE32-E72D297353CC}">
              <c16:uniqueId val="{00000004-02BC-4F43-96FB-E7B9E77A22E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2.42</c:v>
                </c:pt>
                <c:pt idx="4">
                  <c:v>#N/A</c:v>
                </c:pt>
                <c:pt idx="5">
                  <c:v>2.0299999999999998</c:v>
                </c:pt>
                <c:pt idx="6">
                  <c:v>#N/A</c:v>
                </c:pt>
                <c:pt idx="7">
                  <c:v>0.9</c:v>
                </c:pt>
                <c:pt idx="8">
                  <c:v>#N/A</c:v>
                </c:pt>
                <c:pt idx="9">
                  <c:v>0.98</c:v>
                </c:pt>
              </c:numCache>
            </c:numRef>
          </c:val>
          <c:extLst>
            <c:ext xmlns:c16="http://schemas.microsoft.com/office/drawing/2014/chart" uri="{C3380CC4-5D6E-409C-BE32-E72D297353CC}">
              <c16:uniqueId val="{00000005-02BC-4F43-96FB-E7B9E77A22E2}"/>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1.63</c:v>
                </c:pt>
                <c:pt idx="2">
                  <c:v>#N/A</c:v>
                </c:pt>
                <c:pt idx="3">
                  <c:v>1.83</c:v>
                </c:pt>
                <c:pt idx="4">
                  <c:v>#N/A</c:v>
                </c:pt>
                <c:pt idx="5">
                  <c:v>1.8</c:v>
                </c:pt>
                <c:pt idx="6">
                  <c:v>#N/A</c:v>
                </c:pt>
                <c:pt idx="7">
                  <c:v>1.84</c:v>
                </c:pt>
                <c:pt idx="8">
                  <c:v>#N/A</c:v>
                </c:pt>
                <c:pt idx="9">
                  <c:v>1.96</c:v>
                </c:pt>
              </c:numCache>
            </c:numRef>
          </c:val>
          <c:extLst>
            <c:ext xmlns:c16="http://schemas.microsoft.com/office/drawing/2014/chart" uri="{C3380CC4-5D6E-409C-BE32-E72D297353CC}">
              <c16:uniqueId val="{00000006-02BC-4F43-96FB-E7B9E77A22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4.29</c:v>
                </c:pt>
                <c:pt idx="2">
                  <c:v>#N/A</c:v>
                </c:pt>
                <c:pt idx="3">
                  <c:v>3.08</c:v>
                </c:pt>
                <c:pt idx="4">
                  <c:v>#N/A</c:v>
                </c:pt>
                <c:pt idx="5">
                  <c:v>3.72</c:v>
                </c:pt>
                <c:pt idx="6">
                  <c:v>#N/A</c:v>
                </c:pt>
                <c:pt idx="7">
                  <c:v>3.12</c:v>
                </c:pt>
                <c:pt idx="8">
                  <c:v>#N/A</c:v>
                </c:pt>
                <c:pt idx="9">
                  <c:v>3.47</c:v>
                </c:pt>
              </c:numCache>
            </c:numRef>
          </c:val>
          <c:extLst>
            <c:ext xmlns:c16="http://schemas.microsoft.com/office/drawing/2014/chart" uri="{C3380CC4-5D6E-409C-BE32-E72D297353CC}">
              <c16:uniqueId val="{00000007-02BC-4F43-96FB-E7B9E77A22E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4.75</c:v>
                </c:pt>
                <c:pt idx="2">
                  <c:v>#N/A</c:v>
                </c:pt>
                <c:pt idx="3">
                  <c:v>5.78</c:v>
                </c:pt>
                <c:pt idx="4">
                  <c:v>#N/A</c:v>
                </c:pt>
                <c:pt idx="5">
                  <c:v>6.25</c:v>
                </c:pt>
                <c:pt idx="6">
                  <c:v>#N/A</c:v>
                </c:pt>
                <c:pt idx="7">
                  <c:v>6.74</c:v>
                </c:pt>
                <c:pt idx="8">
                  <c:v>#N/A</c:v>
                </c:pt>
                <c:pt idx="9">
                  <c:v>7.03</c:v>
                </c:pt>
              </c:numCache>
            </c:numRef>
          </c:val>
          <c:extLst>
            <c:ext xmlns:c16="http://schemas.microsoft.com/office/drawing/2014/chart" uri="{C3380CC4-5D6E-409C-BE32-E72D297353CC}">
              <c16:uniqueId val="{00000008-02BC-4F43-96FB-E7B9E77A22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c:v>
                </c:pt>
                <c:pt idx="2">
                  <c:v>#N/A</c:v>
                </c:pt>
                <c:pt idx="3">
                  <c:v>9.9499999999999993</c:v>
                </c:pt>
                <c:pt idx="4">
                  <c:v>#N/A</c:v>
                </c:pt>
                <c:pt idx="5">
                  <c:v>10.210000000000001</c:v>
                </c:pt>
                <c:pt idx="6">
                  <c:v>#N/A</c:v>
                </c:pt>
                <c:pt idx="7">
                  <c:v>10.89</c:v>
                </c:pt>
                <c:pt idx="8">
                  <c:v>#N/A</c:v>
                </c:pt>
                <c:pt idx="9">
                  <c:v>11.91</c:v>
                </c:pt>
              </c:numCache>
            </c:numRef>
          </c:val>
          <c:extLst>
            <c:ext xmlns:c16="http://schemas.microsoft.com/office/drawing/2014/chart" uri="{C3380CC4-5D6E-409C-BE32-E72D297353CC}">
              <c16:uniqueId val="{00000009-02BC-4F43-96FB-E7B9E77A22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8239</c:v>
                </c:pt>
                <c:pt idx="5">
                  <c:v>8224</c:v>
                </c:pt>
                <c:pt idx="8">
                  <c:v>7970</c:v>
                </c:pt>
                <c:pt idx="11">
                  <c:v>7718</c:v>
                </c:pt>
                <c:pt idx="14">
                  <c:v>7461</c:v>
                </c:pt>
              </c:numCache>
            </c:numRef>
          </c:val>
          <c:extLst>
            <c:ext xmlns:c16="http://schemas.microsoft.com/office/drawing/2014/chart" uri="{C3380CC4-5D6E-409C-BE32-E72D297353CC}">
              <c16:uniqueId val="{00000000-1126-4AD3-8D78-C0E62344AD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26-4AD3-8D78-C0E62344AD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92</c:v>
                </c:pt>
                <c:pt idx="3">
                  <c:v>101</c:v>
                </c:pt>
                <c:pt idx="6">
                  <c:v>24</c:v>
                </c:pt>
                <c:pt idx="9">
                  <c:v>11</c:v>
                </c:pt>
                <c:pt idx="12">
                  <c:v>3</c:v>
                </c:pt>
              </c:numCache>
            </c:numRef>
          </c:val>
          <c:extLst>
            <c:ext xmlns:c16="http://schemas.microsoft.com/office/drawing/2014/chart" uri="{C3380CC4-5D6E-409C-BE32-E72D297353CC}">
              <c16:uniqueId val="{00000002-1126-4AD3-8D78-C0E62344AD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373</c:v>
                </c:pt>
                <c:pt idx="3">
                  <c:v>458</c:v>
                </c:pt>
                <c:pt idx="6">
                  <c:v>471</c:v>
                </c:pt>
                <c:pt idx="9">
                  <c:v>495</c:v>
                </c:pt>
                <c:pt idx="12">
                  <c:v>506</c:v>
                </c:pt>
              </c:numCache>
            </c:numRef>
          </c:val>
          <c:extLst>
            <c:ext xmlns:c16="http://schemas.microsoft.com/office/drawing/2014/chart" uri="{C3380CC4-5D6E-409C-BE32-E72D297353CC}">
              <c16:uniqueId val="{00000003-1126-4AD3-8D78-C0E62344AD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1821</c:v>
                </c:pt>
                <c:pt idx="3">
                  <c:v>1817</c:v>
                </c:pt>
                <c:pt idx="6">
                  <c:v>1668</c:v>
                </c:pt>
                <c:pt idx="9">
                  <c:v>1616</c:v>
                </c:pt>
                <c:pt idx="12">
                  <c:v>1614</c:v>
                </c:pt>
              </c:numCache>
            </c:numRef>
          </c:val>
          <c:extLst>
            <c:ext xmlns:c16="http://schemas.microsoft.com/office/drawing/2014/chart" uri="{C3380CC4-5D6E-409C-BE32-E72D297353CC}">
              <c16:uniqueId val="{00000004-1126-4AD3-8D78-C0E62344AD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1126-4AD3-8D78-C0E62344AD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26-4AD3-8D78-C0E62344AD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8189</c:v>
                </c:pt>
                <c:pt idx="3">
                  <c:v>7888</c:v>
                </c:pt>
                <c:pt idx="6">
                  <c:v>7294</c:v>
                </c:pt>
                <c:pt idx="9">
                  <c:v>6693</c:v>
                </c:pt>
                <c:pt idx="12">
                  <c:v>6294</c:v>
                </c:pt>
              </c:numCache>
            </c:numRef>
          </c:val>
          <c:extLst>
            <c:ext xmlns:c16="http://schemas.microsoft.com/office/drawing/2014/chart" uri="{C3380CC4-5D6E-409C-BE32-E72D297353CC}">
              <c16:uniqueId val="{00000007-1126-4AD3-8D78-C0E62344AD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2239</c:v>
                </c:pt>
                <c:pt idx="2">
                  <c:v>#N/A</c:v>
                </c:pt>
                <c:pt idx="3">
                  <c:v>#N/A</c:v>
                </c:pt>
                <c:pt idx="4">
                  <c:v>2043</c:v>
                </c:pt>
                <c:pt idx="5">
                  <c:v>#N/A</c:v>
                </c:pt>
                <c:pt idx="6">
                  <c:v>#N/A</c:v>
                </c:pt>
                <c:pt idx="7">
                  <c:v>1487</c:v>
                </c:pt>
                <c:pt idx="8">
                  <c:v>#N/A</c:v>
                </c:pt>
                <c:pt idx="9">
                  <c:v>#N/A</c:v>
                </c:pt>
                <c:pt idx="10">
                  <c:v>1097</c:v>
                </c:pt>
                <c:pt idx="11">
                  <c:v>#N/A</c:v>
                </c:pt>
                <c:pt idx="12">
                  <c:v>#N/A</c:v>
                </c:pt>
                <c:pt idx="13">
                  <c:v>956</c:v>
                </c:pt>
                <c:pt idx="14">
                  <c:v>#N/A</c:v>
                </c:pt>
              </c:numCache>
            </c:numRef>
          </c:val>
          <c:smooth val="0"/>
          <c:extLst>
            <c:ext xmlns:c16="http://schemas.microsoft.com/office/drawing/2014/chart" uri="{C3380CC4-5D6E-409C-BE32-E72D297353CC}">
              <c16:uniqueId val="{00000008-1126-4AD3-8D78-C0E62344AD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69319</c:v>
                </c:pt>
                <c:pt idx="5">
                  <c:v>67411</c:v>
                </c:pt>
                <c:pt idx="8">
                  <c:v>65258</c:v>
                </c:pt>
                <c:pt idx="11">
                  <c:v>63856</c:v>
                </c:pt>
                <c:pt idx="14">
                  <c:v>62878</c:v>
                </c:pt>
              </c:numCache>
            </c:numRef>
          </c:val>
          <c:extLst>
            <c:ext xmlns:c16="http://schemas.microsoft.com/office/drawing/2014/chart" uri="{C3380CC4-5D6E-409C-BE32-E72D297353CC}">
              <c16:uniqueId val="{00000000-9B34-4CE6-805B-9E58294919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21059</c:v>
                </c:pt>
                <c:pt idx="5">
                  <c:v>20689</c:v>
                </c:pt>
                <c:pt idx="8">
                  <c:v>21116</c:v>
                </c:pt>
                <c:pt idx="11">
                  <c:v>21123</c:v>
                </c:pt>
                <c:pt idx="14">
                  <c:v>21378</c:v>
                </c:pt>
              </c:numCache>
            </c:numRef>
          </c:val>
          <c:extLst>
            <c:ext xmlns:c16="http://schemas.microsoft.com/office/drawing/2014/chart" uri="{C3380CC4-5D6E-409C-BE32-E72D297353CC}">
              <c16:uniqueId val="{00000001-9B34-4CE6-805B-9E58294919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13555</c:v>
                </c:pt>
                <c:pt idx="5">
                  <c:v>11999</c:v>
                </c:pt>
                <c:pt idx="8">
                  <c:v>12972</c:v>
                </c:pt>
                <c:pt idx="11">
                  <c:v>13566</c:v>
                </c:pt>
                <c:pt idx="14">
                  <c:v>11081</c:v>
                </c:pt>
              </c:numCache>
            </c:numRef>
          </c:val>
          <c:extLst>
            <c:ext xmlns:c16="http://schemas.microsoft.com/office/drawing/2014/chart" uri="{C3380CC4-5D6E-409C-BE32-E72D297353CC}">
              <c16:uniqueId val="{00000002-9B34-4CE6-805B-9E58294919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34-4CE6-805B-9E58294919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34-4CE6-805B-9E58294919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34-4CE6-805B-9E58294919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10752</c:v>
                </c:pt>
                <c:pt idx="3">
                  <c:v>11031</c:v>
                </c:pt>
                <c:pt idx="6">
                  <c:v>11197</c:v>
                </c:pt>
                <c:pt idx="9">
                  <c:v>11103</c:v>
                </c:pt>
                <c:pt idx="12">
                  <c:v>11210</c:v>
                </c:pt>
              </c:numCache>
            </c:numRef>
          </c:val>
          <c:extLst>
            <c:ext xmlns:c16="http://schemas.microsoft.com/office/drawing/2014/chart" uri="{C3380CC4-5D6E-409C-BE32-E72D297353CC}">
              <c16:uniqueId val="{00000006-9B34-4CE6-805B-9E58294919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6440</c:v>
                </c:pt>
                <c:pt idx="3">
                  <c:v>6464</c:v>
                </c:pt>
                <c:pt idx="6">
                  <c:v>6380</c:v>
                </c:pt>
                <c:pt idx="9">
                  <c:v>6202</c:v>
                </c:pt>
                <c:pt idx="12">
                  <c:v>6092</c:v>
                </c:pt>
              </c:numCache>
            </c:numRef>
          </c:val>
          <c:extLst>
            <c:ext xmlns:c16="http://schemas.microsoft.com/office/drawing/2014/chart" uri="{C3380CC4-5D6E-409C-BE32-E72D297353CC}">
              <c16:uniqueId val="{00000007-9B34-4CE6-805B-9E58294919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23040</c:v>
                </c:pt>
                <c:pt idx="3">
                  <c:v>22745</c:v>
                </c:pt>
                <c:pt idx="6">
                  <c:v>21549</c:v>
                </c:pt>
                <c:pt idx="9">
                  <c:v>20180</c:v>
                </c:pt>
                <c:pt idx="12">
                  <c:v>19199</c:v>
                </c:pt>
              </c:numCache>
            </c:numRef>
          </c:val>
          <c:extLst>
            <c:ext xmlns:c16="http://schemas.microsoft.com/office/drawing/2014/chart" uri="{C3380CC4-5D6E-409C-BE32-E72D297353CC}">
              <c16:uniqueId val="{00000008-9B34-4CE6-805B-9E58294919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1862</c:v>
                </c:pt>
                <c:pt idx="3">
                  <c:v>1740</c:v>
                </c:pt>
                <c:pt idx="6">
                  <c:v>1702</c:v>
                </c:pt>
                <c:pt idx="9">
                  <c:v>1651</c:v>
                </c:pt>
                <c:pt idx="12">
                  <c:v>1600</c:v>
                </c:pt>
              </c:numCache>
            </c:numRef>
          </c:val>
          <c:extLst>
            <c:ext xmlns:c16="http://schemas.microsoft.com/office/drawing/2014/chart" uri="{C3380CC4-5D6E-409C-BE32-E72D297353CC}">
              <c16:uniqueId val="{00000009-9B34-4CE6-805B-9E58294919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72664</c:v>
                </c:pt>
                <c:pt idx="3">
                  <c:v>68834</c:v>
                </c:pt>
                <c:pt idx="6">
                  <c:v>67145</c:v>
                </c:pt>
                <c:pt idx="9">
                  <c:v>65873</c:v>
                </c:pt>
                <c:pt idx="12">
                  <c:v>65985</c:v>
                </c:pt>
              </c:numCache>
            </c:numRef>
          </c:val>
          <c:extLst>
            <c:ext xmlns:c16="http://schemas.microsoft.com/office/drawing/2014/chart" uri="{C3380CC4-5D6E-409C-BE32-E72D297353CC}">
              <c16:uniqueId val="{0000000A-9B34-4CE6-805B-9E58294919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10825</c:v>
                </c:pt>
                <c:pt idx="2">
                  <c:v>#N/A</c:v>
                </c:pt>
                <c:pt idx="3">
                  <c:v>#N/A</c:v>
                </c:pt>
                <c:pt idx="4">
                  <c:v>10715</c:v>
                </c:pt>
                <c:pt idx="5">
                  <c:v>#N/A</c:v>
                </c:pt>
                <c:pt idx="6">
                  <c:v>#N/A</c:v>
                </c:pt>
                <c:pt idx="7">
                  <c:v>8628</c:v>
                </c:pt>
                <c:pt idx="8">
                  <c:v>#N/A</c:v>
                </c:pt>
                <c:pt idx="9">
                  <c:v>#N/A</c:v>
                </c:pt>
                <c:pt idx="10">
                  <c:v>6464</c:v>
                </c:pt>
                <c:pt idx="11">
                  <c:v>#N/A</c:v>
                </c:pt>
                <c:pt idx="12">
                  <c:v>#N/A</c:v>
                </c:pt>
                <c:pt idx="13">
                  <c:v>8748</c:v>
                </c:pt>
                <c:pt idx="14">
                  <c:v>#N/A</c:v>
                </c:pt>
              </c:numCache>
            </c:numRef>
          </c:val>
          <c:smooth val="0"/>
          <c:extLst>
            <c:ext xmlns:c16="http://schemas.microsoft.com/office/drawing/2014/chart" uri="{C3380CC4-5D6E-409C-BE32-E72D297353CC}">
              <c16:uniqueId val="{0000000B-9B34-4CE6-805B-9E58294919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3551</c:v>
                </c:pt>
                <c:pt idx="1">
                  <c:v>3631</c:v>
                </c:pt>
                <c:pt idx="2">
                  <c:v>3504</c:v>
                </c:pt>
              </c:numCache>
            </c:numRef>
          </c:val>
          <c:extLst>
            <c:ext xmlns:c16="http://schemas.microsoft.com/office/drawing/2014/chart" uri="{C3380CC4-5D6E-409C-BE32-E72D297353CC}">
              <c16:uniqueId val="{00000000-CE8D-4C43-91C2-971E317FBF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402</c:v>
                </c:pt>
                <c:pt idx="1">
                  <c:v>402</c:v>
                </c:pt>
                <c:pt idx="2">
                  <c:v>403</c:v>
                </c:pt>
              </c:numCache>
            </c:numRef>
          </c:val>
          <c:extLst>
            <c:ext xmlns:c16="http://schemas.microsoft.com/office/drawing/2014/chart" uri="{C3380CC4-5D6E-409C-BE32-E72D297353CC}">
              <c16:uniqueId val="{00000001-CE8D-4C43-91C2-971E317FBF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9312</c:v>
                </c:pt>
                <c:pt idx="1">
                  <c:v>8989</c:v>
                </c:pt>
                <c:pt idx="2">
                  <c:v>8733</c:v>
                </c:pt>
              </c:numCache>
            </c:numRef>
          </c:val>
          <c:extLst>
            <c:ext xmlns:c16="http://schemas.microsoft.com/office/drawing/2014/chart" uri="{C3380CC4-5D6E-409C-BE32-E72D297353CC}">
              <c16:uniqueId val="{00000002-CE8D-4C43-91C2-971E317FBF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{3579F411-73FE-4C50-91DD-61022AC40359}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39-4567-AA28-C9044856FC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{03F1CF69-0AF7-4C0C-88F7-E73FD7B83461}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9-4567-AA28-C9044856FC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{572C3BA6-0A1D-4E6E-9A83-D9A61FED1439}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9-4567-AA28-C9044856FC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{7E53E0BB-822C-4547-8498-0C50663AF9E6}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9-4567-AA28-C9044856FC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{ACC0DD11-3540-467E-8639-3E4736DCA980}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9-4567-AA28-C9044856FC4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{AB73C520-89BE-4D50-B937-3A47AE6231F8}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39-4567-AA28-C9044856FC4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{DD0F7B19-B262-497E-BD34-752FCF49119F}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39-4567-AA28-C9044856FC4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{161689E4-271F-4058-9ECC-3E3822733419}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39-4567-AA28-C9044856FC4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{B314C41E-A09F-4F06-BF10-5CB7FBC4EC2E}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39-4567-AA28-C9044856FC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58.3</c:v>
                </c:pt>
                <c:pt idx="16">
                  <c:v>58.4</c:v>
                </c:pt>
                <c:pt idx="24">
                  <c:v>59.4</c:v>
                </c:pt>
                <c:pt idx="32">
                  <c:v>63.1</c:v>
                </c:pt>
              </c:numCache>
            </c:numRef>
          </c:xVal>
          <c:yVal>
            <c:numRef>
              <c:f>公会計指標分析・財政指標組合せ分析表!$BP$51:$DC$51</c:f>
              <c:numCache>
                <c:formatCode>#,##0.0;"▲ "#,##0.0</c:formatCode>
                <c:ptCount val="40"/>
                <c:pt idx="0">
                  <c:v>35.5</c:v>
                </c:pt>
                <c:pt idx="8">
                  <c:v>35.700000000000003</c:v>
                </c:pt>
                <c:pt idx="16">
                  <c:v>28.5</c:v>
                </c:pt>
                <c:pt idx="24">
                  <c:v>21.3</c:v>
                </c:pt>
                <c:pt idx="32">
                  <c:v>28.6</c:v>
                </c:pt>
              </c:numCache>
            </c:numRef>
          </c:yVal>
          <c:smooth val="0"/>
          <c:extLst>
            <c:ext xmlns:c16="http://schemas.microsoft.com/office/drawing/2014/chart" uri="{C3380CC4-5D6E-409C-BE32-E72D297353CC}">
              <c16:uniqueId val="{00000009-8039-4567-AA28-C9044856FC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{ECBB2274-E7DB-46F0-AEF0-FEE5759DB9A0}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39-4567-AA28-C9044856FC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{7CFF30EF-0074-4CEA-ABC4-1AB26CF2C14A}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9-4567-AA28-C9044856FC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{913F25B3-27E9-4BBE-BF8F-CD05508CAADD}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9-4567-AA28-C9044856FC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{F8C28837-2539-4687-A90C-EF6ED5C3181C}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9-4567-AA28-C9044856FC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{611CE6E7-74CD-4D72-AD16-121CCD715EFD}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9-4567-AA28-C9044856FC4A}"/>
                </c:ext>
              </c:extLst>
            </c:dLbl>
            <c:dLbl>
              <c:idx val="8"/>
              <c:layout>
                <c:manualLayout>
                  <c:x val="-3.590033732671714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{358A9022-83CD-46CC-ACFE-F449F9891CBD}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39-4567-AA28-C9044856FC4A}"/>
                </c:ext>
              </c:extLst>
            </c:dLbl>
            <c:dLbl>
              <c:idx val="16"/>
              <c:layout>
                <c:manualLayout>
                  <c:x val="-2.839006361242753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{22C12C83-1234-4453-9188-0C690BAFF907}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39-4567-AA28-C9044856FC4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{3BA71B58-2FB6-4328-8FCF-E76BC9175C39}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39-4567-AA28-C9044856FC4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{D109AD24-3271-4022-84B8-87BE1DA066B5}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39-4567-AA28-C9044856FC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8039-4567-AA28-C9044856FC4A}"/>
            </c:ext>
          </c:extLst>
        </c:ser>
        <c:dLbls>
          <c:showLegendKey val="0"/>
          <c:showVal val="1"/>
          <c:showCatName val="0"/>
          <c:showSerName val="0"/>
          <c:showPercent val="0"/>
          <c:showBubbleSize val="0"/>
        </c:dLbls>
        <c:axId val="46179840"/>
        <c:axId val="46181760"/>
      </c:scatterChart>
      <c:valAx>
        <c:axId val="4617984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{3BBDFB10-8562-44C7-8653-D194CD420F27}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276-4BD5-8D83-6CEC37138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{A18A067D-578D-4D2B-93FB-B168BAED8E6E}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76-4BD5-8D83-6CEC37138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{021B7888-5D1B-47EC-9370-6ECE614FDF94}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76-4BD5-8D83-6CEC37138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{431D2407-C6AA-483C-A9D3-A2BCACF8994D}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76-4BD5-8D83-6CEC37138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{B2374306-83EF-44BF-A84E-E2388749E1D8}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76-4BD5-8D83-6CEC3713890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{78EFC908-97C2-4DC7-A664-ED47F436C524}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276-4BD5-8D83-6CEC3713890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{F50F8C14-B3D3-4DD2-B8A4-243830F8D370}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276-4BD5-8D83-6CEC3713890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{50720A39-6472-4F15-8D84-E37384B04D35}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276-4BD5-8D83-6CEC3713890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{55FA5999-EFE2-4AB7-9E81-EE46FAAEE799}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276-4BD5-8D83-6CEC37138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7.5</c:v>
                </c:pt>
                <c:pt idx="16">
                  <c:v>6.3</c:v>
                </c:pt>
                <c:pt idx="24">
                  <c:v>5.0999999999999996</c:v>
                </c:pt>
                <c:pt idx="32">
                  <c:v>3.8</c:v>
                </c:pt>
              </c:numCache>
            </c:numRef>
          </c:xVal>
          <c:yVal>
            <c:numRef>
              <c:f>公会計指標分析・財政指標組合せ分析表!$BP$73:$DC$73</c:f>
              <c:numCache>
                <c:formatCode>#,##0.0;"▲ "#,##0.0</c:formatCode>
                <c:ptCount val="40"/>
                <c:pt idx="0">
                  <c:v>35.5</c:v>
                </c:pt>
                <c:pt idx="8">
                  <c:v>35.700000000000003</c:v>
                </c:pt>
                <c:pt idx="16">
                  <c:v>28.5</c:v>
                </c:pt>
                <c:pt idx="24">
                  <c:v>21.3</c:v>
                </c:pt>
                <c:pt idx="32">
                  <c:v>28.6</c:v>
                </c:pt>
              </c:numCache>
            </c:numRef>
          </c:yVal>
          <c:smooth val="0"/>
          <c:extLst>
            <c:ext xmlns:c16="http://schemas.microsoft.com/office/drawing/2014/chart" uri="{C3380CC4-5D6E-409C-BE32-E72D297353CC}">
              <c16:uniqueId val="{00000009-B276-4BD5-8D83-6CEC371389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{26ACDF23-F1FF-4F0C-95BB-9BD592AAE008}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276-4BD5-8D83-6CEC371389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{2F6A5439-C6AB-42FA-B4B2-DECDE61299B4}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76-4BD5-8D83-6CEC37138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{0FBA6E63-9ADD-4220-8A27-42A33B22C540}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76-4BD5-8D83-6CEC37138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{41F66692-631A-4547-B456-1ABF3E0AEFBE}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76-4BD5-8D83-6CEC37138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{208DE096-D004-4C21-8033-8755EC93FC55}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76-4BD5-8D83-6CEC37138908}"/>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{17884DD6-286F-479E-87D9-C24D71706263}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276-4BD5-8D83-6CEC37138908}"/>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{CA9E0B91-F3EE-4DE6-B167-A4881BF07D86}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276-4BD5-8D83-6CEC37138908}"/>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{9C264198-B0F4-4889-AA16-A990578E1F0F}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276-4BD5-8D83-6CEC37138908}"/>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{D7BB88E5-7580-4702-B1B9-358CC69BBE55}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276-4BD5-8D83-6CEC37138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B276-4BD5-8D83-6CEC37138908}"/>
            </c:ext>
          </c:extLst>
        </c:ser>
        <c:dLbls>
          <c:showLegendKey val="0"/>
          <c:showVal val="1"/>
          <c:showCatName val="0"/>
          <c:showSerName val="0"/>
          <c:showPercent val="0"/>
          <c:showBubbleSize val="0"/>
        </c:dLbls>
        <c:axId val="84219776"/>
        <c:axId val="84234240"/>
      </c:scatterChart>
      <c:valAx>
        <c:axId val="84219776"/>
        <c:scaling>
          <c:orientation val="minMax"/>
          <c:max val="8.5"/>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計画的な地方債の発行による建設地方債の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減少に伴い、公債費も減少。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○公営企業債の元利償還金に対する繰入金、組合等が起こした地方債の元利償還金に対する負担金等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中央卸売市場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建設改良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に要する経費の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減等により減少。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港湾関係の県事業負担金に係る債務負担行為の減により減少。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災害復旧費等に係る基準財政需要額の減等により減少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元利償還金や元利償還金に充当される特定財源の減により減少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年度末時点で、利用なし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年度に第三セクター等改革推進債（約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百万円）を発行し、一時的に増加するが、計画的な地方債の発行による建設地方債の減により、平成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しかし、本庁舎建設事業の本格化等に伴い、令和元年度は前年度よりも約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関係の県事業負担金に係る債務負担行為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の減により減少。</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○公営企業債等繰入見込額、組合等負担等見込額</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下水道事業に対するものが大部分を占める。計画的な施設整備により減少傾向にある。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前年度比較では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しているものの、引き続き、定員適正化計画に基づく職員数</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の適正化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本庁舎建替工事の本格化に伴う庁舎建設基金の減等によるもの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積立を実施予定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庁舎建設基金：本市庁舎の建設に関連する事業の円滑な推進に資するため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社会事業基金：社会事業の推進に資するため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合併特例基金：市民の連帯の強化及び地域振興を図るために要する経費の財源を確保するため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庁舎建設基金：本庁舎建替事業の本格化により、その財源に基金繰入金の充当をを行ったもの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年度より本庁舎建替事業が本格化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ため、その財源に基金繰入金を充当するので、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本庁舎建替事業の終了年度には、基金残高が減少する予定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財政調整基金基金への積立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となったものの、取崩しが約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積立を実施予定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基金への積立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額をわずかに上回った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第三セクター等改革推進債を発行し、土地開発公社を解散したことにより、公社から受け継いだ産業団地等の販売促進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これを財源とし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第三セクター等改革推進債の繰上償還を実施予定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県平均より下回るが、類似団体平均を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増加傾向が続き、率が高くなり過ぎれば、ある時点で一気に更新等費用が必要となると想定される。このため、個別施設計画等を順次策定し、総量抑制</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を図るとともに、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計画的な更新・整備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に取り組んで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73533</xdr:rowOff>
    </xdr:from>
    <xdr:to>
      <xdr:col>23</xdr:col>
      <xdr:colOff>136525</xdr:colOff>
      <xdr:row>33</xdr:row>
      <xdr:rowOff>3683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51960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3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32</xdr:row>
      <xdr:rowOff>124333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222492"/>
          <a:ext cx="7112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42037</xdr:rowOff>
    </xdr:from>
    <xdr:to>
      <xdr:col>15</xdr:col>
      <xdr:colOff>187325</xdr:colOff>
      <xdr:row>31</xdr:row>
      <xdr:rowOff>143637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92837</xdr:rowOff>
    </xdr:from>
    <xdr:to>
      <xdr:col>19</xdr:col>
      <xdr:colOff>136525</xdr:colOff>
      <xdr:row>31</xdr:row>
      <xdr:rowOff>136017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1793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37719</xdr:rowOff>
    </xdr:from>
    <xdr:to>
      <xdr:col>11</xdr:col>
      <xdr:colOff>187325</xdr:colOff>
      <xdr:row>31</xdr:row>
      <xdr:rowOff>139319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88519</xdr:rowOff>
    </xdr:from>
    <xdr:to>
      <xdr:col>15</xdr:col>
      <xdr:colOff>136525</xdr:colOff>
      <xdr:row>31</xdr:row>
      <xdr:rowOff>92837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174994"/>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88519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09727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31894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155846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89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より下回る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今後数年は、本庁舎建替えに伴う建設地方債の発行等により、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地方債残高は高水準で推移し、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世代間の負担の公平性の点から、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が小さいほど良いというわけではないが、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年間を一区切りに、全国平均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を目途にコントロールを図る。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45620</xdr:rowOff>
    </xdr:from>
    <xdr:to>
      <xdr:col>76</xdr:col>
      <xdr:colOff>73025</xdr:colOff>
      <xdr:row>32</xdr:row>
      <xdr:rowOff>147220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3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24047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28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155847</xdr:rowOff>
    </xdr:from>
    <xdr:to>
      <xdr:col>72</xdr:col>
      <xdr:colOff>123825</xdr:colOff>
      <xdr:row>32</xdr:row>
      <xdr:rowOff>85997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35197</xdr:rowOff>
    </xdr:from>
    <xdr:to>
      <xdr:col>76</xdr:col>
      <xdr:colOff>22225</xdr:colOff>
      <xdr:row>32</xdr:row>
      <xdr:rowOff>96420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6293122"/>
          <a:ext cx="7112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138730</xdr:rowOff>
    </xdr:from>
    <xdr:to>
      <xdr:col>68</xdr:col>
      <xdr:colOff>123825</xdr:colOff>
      <xdr:row>32</xdr:row>
      <xdr:rowOff>68880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2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18080</xdr:rowOff>
    </xdr:from>
    <xdr:to>
      <xdr:col>72</xdr:col>
      <xdr:colOff>73025</xdr:colOff>
      <xdr:row>32</xdr:row>
      <xdr:rowOff>35197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6276005"/>
          <a:ext cx="762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158006</xdr:rowOff>
    </xdr:from>
    <xdr:to>
      <xdr:col>64</xdr:col>
      <xdr:colOff>123825</xdr:colOff>
      <xdr:row>32</xdr:row>
      <xdr:rowOff>88156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18080</xdr:rowOff>
    </xdr:from>
    <xdr:to>
      <xdr:col>68</xdr:col>
      <xdr:colOff>73025</xdr:colOff>
      <xdr:row>32</xdr:row>
      <xdr:rowOff>37356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276005"/>
          <a:ext cx="762000" cy="1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141043</xdr:rowOff>
    </xdr:from>
    <xdr:to>
      <xdr:col>60</xdr:col>
      <xdr:colOff>123825</xdr:colOff>
      <xdr:row>32</xdr:row>
      <xdr:rowOff>71193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2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20393</xdr:rowOff>
    </xdr:from>
    <xdr:to>
      <xdr:col>64</xdr:col>
      <xdr:colOff>73025</xdr:colOff>
      <xdr:row>32</xdr:row>
      <xdr:rowOff>37356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278318"/>
          <a:ext cx="762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77124</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3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60007</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31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79283</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3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62320</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3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108330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9253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647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149678</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6386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28666</xdr:rowOff>
    </xdr:from>
    <xdr:to>
      <xdr:col>6</xdr:col>
      <xdr:colOff>38100</xdr:colOff>
      <xdr:row>39</xdr:row>
      <xdr:rowOff>130266</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141515</xdr:rowOff>
    </xdr:from>
    <xdr:to>
      <xdr:col>10</xdr:col>
      <xdr:colOff>114300</xdr:colOff>
      <xdr:row>39</xdr:row>
      <xdr:rowOff>79466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656615"/>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121393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54432</xdr:rowOff>
    </xdr:from>
    <xdr:to>
      <xdr:col>55</xdr:col>
      <xdr:colOff>50800</xdr:colOff>
      <xdr:row>40</xdr:row>
      <xdr:rowOff>156032</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9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32859</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55849</xdr:rowOff>
    </xdr:from>
    <xdr:to>
      <xdr:col>50</xdr:col>
      <xdr:colOff>165100</xdr:colOff>
      <xdr:row>40</xdr:row>
      <xdr:rowOff>157449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9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105232</xdr:rowOff>
    </xdr:from>
    <xdr:to>
      <xdr:col>55</xdr:col>
      <xdr:colOff>0</xdr:colOff>
      <xdr:row>40</xdr:row>
      <xdr:rowOff>106649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6963232"/>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58089</xdr:rowOff>
    </xdr:from>
    <xdr:to>
      <xdr:col>46</xdr:col>
      <xdr:colOff>38100</xdr:colOff>
      <xdr:row>40</xdr:row>
      <xdr:rowOff>159689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9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106649</xdr:rowOff>
    </xdr:from>
    <xdr:to>
      <xdr:col>50</xdr:col>
      <xdr:colOff>114300</xdr:colOff>
      <xdr:row>40</xdr:row>
      <xdr:rowOff>108889</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696464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60056</xdr:rowOff>
    </xdr:from>
    <xdr:to>
      <xdr:col>41</xdr:col>
      <xdr:colOff>101600</xdr:colOff>
      <xdr:row>40</xdr:row>
      <xdr:rowOff>161656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9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108889</xdr:rowOff>
    </xdr:from>
    <xdr:to>
      <xdr:col>45</xdr:col>
      <xdr:colOff>177800</xdr:colOff>
      <xdr:row>40</xdr:row>
      <xdr:rowOff>110856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696688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62388</xdr:rowOff>
    </xdr:from>
    <xdr:to>
      <xdr:col>36</xdr:col>
      <xdr:colOff>165100</xdr:colOff>
      <xdr:row>40</xdr:row>
      <xdr:rowOff>163988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9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110856</xdr:rowOff>
    </xdr:from>
    <xdr:to>
      <xdr:col>41</xdr:col>
      <xdr:colOff>50800</xdr:colOff>
      <xdr:row>40</xdr:row>
      <xdr:rowOff>113188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696885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7302</xdr:rowOff>
    </xdr:from>
    <xdr:ext cx="469744"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37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2526</xdr:rowOff>
    </xdr:from>
    <xdr:ext cx="469744"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91727" y="668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4766</xdr:rowOff>
    </xdr:from>
    <xdr:ext cx="469744"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515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152783</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0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9065</xdr:rowOff>
    </xdr:from>
    <xdr:ext cx="469744"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37427" y="66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103522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131445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5613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102870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53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62</xdr:row>
      <xdr:rowOff>32385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019300" y="1053274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127635</xdr:rowOff>
    </xdr:from>
    <xdr:to>
      <xdr:col>10</xdr:col>
      <xdr:colOff>114300</xdr:colOff>
      <xdr:row>62</xdr:row>
      <xdr:rowOff>32385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5860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170197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141622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169562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151711</xdr:rowOff>
    </xdr:from>
    <xdr:to>
      <xdr:col>55</xdr:col>
      <xdr:colOff>50800</xdr:colOff>
      <xdr:row>59</xdr:row>
      <xdr:rowOff>81861</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10426700" y="100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3138</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100-0000F0000000}"/>
            </a:ext>
          </a:extLst>
        </xdr:cNvPr>
        <xdr:cNvSpPr txBox="1"/>
      </xdr:nvSpPr>
      <xdr:spPr>
        <a:xfrm>
          <a:off x="10515600" y="9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156203</xdr:rowOff>
    </xdr:from>
    <xdr:to>
      <xdr:col>50</xdr:col>
      <xdr:colOff>165100</xdr:colOff>
      <xdr:row>59</xdr:row>
      <xdr:rowOff>86353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1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31061</xdr:rowOff>
    </xdr:from>
    <xdr:to>
      <xdr:col>55</xdr:col>
      <xdr:colOff>0</xdr:colOff>
      <xdr:row>59</xdr:row>
      <xdr:rowOff>35553</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9639300" y="10146611"/>
          <a:ext cx="8382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162752</xdr:rowOff>
    </xdr:from>
    <xdr:to>
      <xdr:col>46</xdr:col>
      <xdr:colOff>38100</xdr:colOff>
      <xdr:row>59</xdr:row>
      <xdr:rowOff>92902</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699500" y="101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35553</xdr:rowOff>
    </xdr:from>
    <xdr:to>
      <xdr:col>50</xdr:col>
      <xdr:colOff>114300</xdr:colOff>
      <xdr:row>59</xdr:row>
      <xdr:rowOff>42102</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8750300" y="10151103"/>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104980</xdr:rowOff>
    </xdr:from>
    <xdr:to>
      <xdr:col>41</xdr:col>
      <xdr:colOff>101600</xdr:colOff>
      <xdr:row>60</xdr:row>
      <xdr:rowOff>35130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7810500" y="102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42102</xdr:rowOff>
    </xdr:from>
    <xdr:to>
      <xdr:col>45</xdr:col>
      <xdr:colOff>177800</xdr:colOff>
      <xdr:row>59</xdr:row>
      <xdr:rowOff>155780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7861300" y="10157652"/>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109792</xdr:rowOff>
    </xdr:from>
    <xdr:to>
      <xdr:col>36</xdr:col>
      <xdr:colOff>165100</xdr:colOff>
      <xdr:row>60</xdr:row>
      <xdr:rowOff>39942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6921500" y="102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155780</xdr:rowOff>
    </xdr:from>
    <xdr:to>
      <xdr:col>41</xdr:col>
      <xdr:colOff>50800</xdr:colOff>
      <xdr:row>59</xdr:row>
      <xdr:rowOff>160592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6972300" y="10271330"/>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2396</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6705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102880</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98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109429</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98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51657</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99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56469</xdr:rowOff>
    </xdr:from>
    <xdr:ext cx="599010"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00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1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1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100-00001A010000}"/>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100-00001C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100-000028010000}"/>
            </a:ext>
          </a:extLst>
        </xdr:cNvPr>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69596</xdr:rowOff>
    </xdr:from>
    <xdr:to>
      <xdr:col>20</xdr:col>
      <xdr:colOff>38100</xdr:colOff>
      <xdr:row>80</xdr:row>
      <xdr:rowOff>171196</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3746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120396</xdr:rowOff>
    </xdr:from>
    <xdr:to>
      <xdr:col>24</xdr:col>
      <xdr:colOff>63500</xdr:colOff>
      <xdr:row>81</xdr:row>
      <xdr:rowOff>3811</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3797300" y="138363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120396</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908300" y="137883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142748</xdr:rowOff>
    </xdr:from>
    <xdr:to>
      <xdr:col>10</xdr:col>
      <xdr:colOff>165100</xdr:colOff>
      <xdr:row>80</xdr:row>
      <xdr:rowOff>72898</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1968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22098</xdr:rowOff>
    </xdr:from>
    <xdr:to>
      <xdr:col>15</xdr:col>
      <xdr:colOff>50800</xdr:colOff>
      <xdr:row>80</xdr:row>
      <xdr:rowOff>72389</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019300" y="137380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30735</xdr:rowOff>
    </xdr:from>
    <xdr:to>
      <xdr:col>6</xdr:col>
      <xdr:colOff>38100</xdr:colOff>
      <xdr:row>79</xdr:row>
      <xdr:rowOff>132335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079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81535</xdr:rowOff>
    </xdr:from>
    <xdr:to>
      <xdr:col>10</xdr:col>
      <xdr:colOff>114300</xdr:colOff>
      <xdr:row>80</xdr:row>
      <xdr:rowOff>22098</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130300" y="13626085"/>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155464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100-000034010000}"/>
            </a:ext>
          </a:extLst>
        </xdr:cNvPr>
        <xdr:cNvSpPr txBox="1"/>
      </xdr:nvSpPr>
      <xdr:spPr>
        <a:xfrm>
          <a:off x="927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16273</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89425</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148862</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100-00004F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100-000051010000}"/>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100-000053010000}"/>
            </a:ext>
          </a:extLst>
        </xdr:cNvPr>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14275</xdr:rowOff>
    </xdr:from>
    <xdr:to>
      <xdr:col>55</xdr:col>
      <xdr:colOff>50800</xdr:colOff>
      <xdr:row>82</xdr:row>
      <xdr:rowOff>115875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10426700" y="140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37152</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100-00005F010000}"/>
            </a:ext>
          </a:extLst>
        </xdr:cNvPr>
        <xdr:cNvSpPr txBox="1"/>
      </xdr:nvSpPr>
      <xdr:spPr>
        <a:xfrm>
          <a:off x="10515600" y="1392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xdr:rowOff>
    </xdr:from>
    <xdr:to>
      <xdr:col>50</xdr:col>
      <xdr:colOff>165100</xdr:colOff>
      <xdr:row>82</xdr:row>
      <xdr:rowOff>118618</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9588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65075</xdr:rowOff>
    </xdr:from>
    <xdr:to>
      <xdr:col>55</xdr:col>
      <xdr:colOff>0</xdr:colOff>
      <xdr:row>82</xdr:row>
      <xdr:rowOff>67818</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9639300" y="141239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18847</xdr:rowOff>
    </xdr:from>
    <xdr:to>
      <xdr:col>46</xdr:col>
      <xdr:colOff>38100</xdr:colOff>
      <xdr:row>82</xdr:row>
      <xdr:rowOff>120447</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8699500" y="140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67818</xdr:rowOff>
    </xdr:from>
    <xdr:to>
      <xdr:col>50</xdr:col>
      <xdr:colOff>114300</xdr:colOff>
      <xdr:row>82</xdr:row>
      <xdr:rowOff>69647</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8750300" y="141267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42621</xdr:rowOff>
    </xdr:from>
    <xdr:to>
      <xdr:col>41</xdr:col>
      <xdr:colOff>101600</xdr:colOff>
      <xdr:row>82</xdr:row>
      <xdr:rowOff>144221</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78105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69647</xdr:rowOff>
    </xdr:from>
    <xdr:to>
      <xdr:col>45</xdr:col>
      <xdr:colOff>177800</xdr:colOff>
      <xdr:row>82</xdr:row>
      <xdr:rowOff>93421</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7861300" y="1412854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43078</xdr:rowOff>
    </xdr:from>
    <xdr:to>
      <xdr:col>36</xdr:col>
      <xdr:colOff>165100</xdr:colOff>
      <xdr:row>82</xdr:row>
      <xdr:rowOff>144678</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6921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93421</xdr:rowOff>
    </xdr:from>
    <xdr:to>
      <xdr:col>41</xdr:col>
      <xdr:colOff>50800</xdr:colOff>
      <xdr:row>82</xdr:row>
      <xdr:rowOff>93878</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6972300" y="14152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60" name="n_1aveValue【公営住宅】&#10;一人当たり面積">
          <a:extLst>
            <a:ext uri="{FF2B5EF4-FFF2-40B4-BE49-F238E27FC236}">
              <a16:creationId xmlns:a16="http://schemas.microsoft.com/office/drawing/2014/main" id="{00000000-0008-0000-0100-000068010000}"/>
            </a:ext>
          </a:extLst>
        </xdr:cNvPr>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61" name="n_2aveValue【公営住宅】&#10;一人当たり面積">
          <a:extLst>
            <a:ext uri="{FF2B5EF4-FFF2-40B4-BE49-F238E27FC236}">
              <a16:creationId xmlns:a16="http://schemas.microsoft.com/office/drawing/2014/main" id="{00000000-0008-0000-0100-000069010000}"/>
            </a:ext>
          </a:extLst>
        </xdr:cNvPr>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62" name="n_3aveValue【公営住宅】&#10;一人当たり面積">
          <a:extLst>
            <a:ext uri="{FF2B5EF4-FFF2-40B4-BE49-F238E27FC236}">
              <a16:creationId xmlns:a16="http://schemas.microsoft.com/office/drawing/2014/main" id="{00000000-0008-0000-0100-00006A010000}"/>
            </a:ext>
          </a:extLst>
        </xdr:cNvPr>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138549</xdr:rowOff>
    </xdr:from>
    <xdr:ext cx="469744" cy="259045"/>
    <xdr:sp macro="" textlink="">
      <xdr:nvSpPr>
        <xdr:cNvPr id="363" name="n_4aveValue【公営住宅】&#10;一人当たり面積">
          <a:extLst>
            <a:ext uri="{FF2B5EF4-FFF2-40B4-BE49-F238E27FC236}">
              <a16:creationId xmlns:a16="http://schemas.microsoft.com/office/drawing/2014/main" id="{00000000-0008-0000-0100-00006B010000}"/>
            </a:ext>
          </a:extLst>
        </xdr:cNvPr>
        <xdr:cNvSpPr txBox="1"/>
      </xdr:nvSpPr>
      <xdr:spPr>
        <a:xfrm>
          <a:off x="6737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135145</xdr:rowOff>
    </xdr:from>
    <xdr:ext cx="469744" cy="259045"/>
    <xdr:sp macro="" textlink="">
      <xdr:nvSpPr>
        <xdr:cNvPr id="364" name="n_1mainValue【公営住宅】&#10;一人当たり面積">
          <a:extLst>
            <a:ext uri="{FF2B5EF4-FFF2-40B4-BE49-F238E27FC236}">
              <a16:creationId xmlns:a16="http://schemas.microsoft.com/office/drawing/2014/main" id="{00000000-0008-0000-0100-00006C010000}"/>
            </a:ext>
          </a:extLst>
        </xdr:cNvPr>
        <xdr:cNvSpPr txBox="1"/>
      </xdr:nvSpPr>
      <xdr:spPr>
        <a:xfrm>
          <a:off x="9391727"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136974</xdr:rowOff>
    </xdr:from>
    <xdr:ext cx="469744" cy="259045"/>
    <xdr:sp macro="" textlink="">
      <xdr:nvSpPr>
        <xdr:cNvPr id="365" name="n_2mainValue【公営住宅】&#10;一人当たり面積">
          <a:extLst>
            <a:ext uri="{FF2B5EF4-FFF2-40B4-BE49-F238E27FC236}">
              <a16:creationId xmlns:a16="http://schemas.microsoft.com/office/drawing/2014/main" id="{00000000-0008-0000-0100-00006D010000}"/>
            </a:ext>
          </a:extLst>
        </xdr:cNvPr>
        <xdr:cNvSpPr txBox="1"/>
      </xdr:nvSpPr>
      <xdr:spPr>
        <a:xfrm>
          <a:off x="8515427" y="1385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160748</xdr:rowOff>
    </xdr:from>
    <xdr:ext cx="469744" cy="259045"/>
    <xdr:sp macro="" textlink="">
      <xdr:nvSpPr>
        <xdr:cNvPr id="366" name="n_3mainValue【公営住宅】&#10;一人当たり面積">
          <a:extLst>
            <a:ext uri="{FF2B5EF4-FFF2-40B4-BE49-F238E27FC236}">
              <a16:creationId xmlns:a16="http://schemas.microsoft.com/office/drawing/2014/main" id="{00000000-0008-0000-0100-00006E010000}"/>
            </a:ext>
          </a:extLst>
        </xdr:cNvPr>
        <xdr:cNvSpPr txBox="1"/>
      </xdr:nvSpPr>
      <xdr:spPr>
        <a:xfrm>
          <a:off x="7626427" y="138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161205</xdr:rowOff>
    </xdr:from>
    <xdr:ext cx="469744" cy="259045"/>
    <xdr:sp macro="" textlink="">
      <xdr:nvSpPr>
        <xdr:cNvPr id="367" name="n_4mainValue【公営住宅】&#10;一人当たり面積">
          <a:extLst>
            <a:ext uri="{FF2B5EF4-FFF2-40B4-BE49-F238E27FC236}">
              <a16:creationId xmlns:a16="http://schemas.microsoft.com/office/drawing/2014/main" id="{00000000-0008-0000-0100-00006F010000}"/>
            </a:ext>
          </a:extLst>
        </xdr:cNvPr>
        <xdr:cNvSpPr txBox="1"/>
      </xdr:nvSpPr>
      <xdr:spPr>
        <a:xfrm>
          <a:off x="67374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00000000-0008-0000-0100-00008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120287</xdr:rowOff>
    </xdr:from>
    <xdr:to>
      <xdr:col>24</xdr:col>
      <xdr:colOff>62865</xdr:colOff>
      <xdr:row>108</xdr:row>
      <xdr:rowOff>82731</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4634865" y="170938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00000000-0008-0000-0100-00008B010000}"/>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66964</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00000000-0008-0000-0100-00008D010000}"/>
            </a:ext>
          </a:extLst>
        </xdr:cNvPr>
        <xdr:cNvSpPr txBox="1"/>
      </xdr:nvSpPr>
      <xdr:spPr>
        <a:xfrm>
          <a:off x="4673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120287</xdr:rowOff>
    </xdr:from>
    <xdr:to>
      <xdr:col>24</xdr:col>
      <xdr:colOff>152400</xdr:colOff>
      <xdr:row>99</xdr:row>
      <xdr:rowOff>120287</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4546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62609</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00000000-0008-0000-0100-00008F010000}"/>
            </a:ext>
          </a:extLst>
        </xdr:cNvPr>
        <xdr:cNvSpPr txBox="1"/>
      </xdr:nvSpPr>
      <xdr:spPr>
        <a:xfrm>
          <a:off x="4673600" y="17550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45847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125005</xdr:rowOff>
    </xdr:from>
    <xdr:to>
      <xdr:col>20</xdr:col>
      <xdr:colOff>38100</xdr:colOff>
      <xdr:row>102</xdr:row>
      <xdr:rowOff>55155</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37465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95613</xdr:rowOff>
    </xdr:from>
    <xdr:to>
      <xdr:col>15</xdr:col>
      <xdr:colOff>101600</xdr:colOff>
      <xdr:row>102</xdr:row>
      <xdr:rowOff>25763</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28575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968500" y="173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13970</xdr:rowOff>
    </xdr:from>
    <xdr:to>
      <xdr:col>6</xdr:col>
      <xdr:colOff>38100</xdr:colOff>
      <xdr:row>99</xdr:row>
      <xdr:rowOff>115570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079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64588</xdr:rowOff>
    </xdr:from>
    <xdr:to>
      <xdr:col>24</xdr:col>
      <xdr:colOff>114300</xdr:colOff>
      <xdr:row>102</xdr:row>
      <xdr:rowOff>166188</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4584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87465</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00000000-0008-0000-0100-00009B010000}"/>
            </a:ext>
          </a:extLst>
        </xdr:cNvPr>
        <xdr:cNvSpPr txBox="1"/>
      </xdr:nvSpPr>
      <xdr:spPr>
        <a:xfrm>
          <a:off x="4673600" y="174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5806</xdr:rowOff>
    </xdr:from>
    <xdr:to>
      <xdr:col>20</xdr:col>
      <xdr:colOff>38100</xdr:colOff>
      <xdr:row>102</xdr:row>
      <xdr:rowOff>107406</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3746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56606</xdr:rowOff>
    </xdr:from>
    <xdr:to>
      <xdr:col>24</xdr:col>
      <xdr:colOff>63500</xdr:colOff>
      <xdr:row>102</xdr:row>
      <xdr:rowOff>115388</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3797300" y="175445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115207</xdr:rowOff>
    </xdr:from>
    <xdr:to>
      <xdr:col>15</xdr:col>
      <xdr:colOff>101600</xdr:colOff>
      <xdr:row>102</xdr:row>
      <xdr:rowOff>45357</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2857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166007</xdr:rowOff>
    </xdr:from>
    <xdr:to>
      <xdr:col>19</xdr:col>
      <xdr:colOff>177800</xdr:colOff>
      <xdr:row>102</xdr:row>
      <xdr:rowOff>56606</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2908300" y="174824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968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74568</xdr:rowOff>
    </xdr:from>
    <xdr:to>
      <xdr:col>15</xdr:col>
      <xdr:colOff>50800</xdr:colOff>
      <xdr:row>101</xdr:row>
      <xdr:rowOff>166007</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019300" y="1739101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113574</xdr:rowOff>
    </xdr:from>
    <xdr:to>
      <xdr:col>6</xdr:col>
      <xdr:colOff>38100</xdr:colOff>
      <xdr:row>101</xdr:row>
      <xdr:rowOff>43724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079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164374</xdr:rowOff>
    </xdr:from>
    <xdr:to>
      <xdr:col>10</xdr:col>
      <xdr:colOff>114300</xdr:colOff>
      <xdr:row>101</xdr:row>
      <xdr:rowOff>74568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130300" y="17309374"/>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71682</xdr:rowOff>
    </xdr:from>
    <xdr:ext cx="405111" cy="259045"/>
    <xdr:sp macro="" textlink="">
      <xdr:nvSpPr>
        <xdr:cNvPr id="420" name="n_1aveValue【港湾・漁港】&#10;有形固定資産減価償却率">
          <a:extLst>
            <a:ext uri="{FF2B5EF4-FFF2-40B4-BE49-F238E27FC236}">
              <a16:creationId xmlns:a16="http://schemas.microsoft.com/office/drawing/2014/main" id="{00000000-0008-0000-0100-0000A4010000}"/>
            </a:ext>
          </a:extLst>
        </xdr:cNvPr>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42290</xdr:rowOff>
    </xdr:from>
    <xdr:ext cx="405111" cy="259045"/>
    <xdr:sp macro="" textlink="">
      <xdr:nvSpPr>
        <xdr:cNvPr id="421" name="n_2aveValue【港湾・漁港】&#10;有形固定資産減価償却率">
          <a:extLst>
            <a:ext uri="{FF2B5EF4-FFF2-40B4-BE49-F238E27FC236}">
              <a16:creationId xmlns:a16="http://schemas.microsoft.com/office/drawing/2014/main" id="{00000000-0008-0000-0100-0000A5010000}"/>
            </a:ext>
          </a:extLst>
        </xdr:cNvPr>
        <xdr:cNvSpPr txBox="1"/>
      </xdr:nvSpPr>
      <xdr:spPr>
        <a:xfrm>
          <a:off x="2705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116495</xdr:rowOff>
    </xdr:from>
    <xdr:ext cx="405111" cy="259045"/>
    <xdr:sp macro="" textlink="">
      <xdr:nvSpPr>
        <xdr:cNvPr id="422" name="n_3aveValue【港湾・漁港】&#10;有形固定資産減価償却率">
          <a:extLst>
            <a:ext uri="{FF2B5EF4-FFF2-40B4-BE49-F238E27FC236}">
              <a16:creationId xmlns:a16="http://schemas.microsoft.com/office/drawing/2014/main" id="{00000000-0008-0000-0100-0000A6010000}"/>
            </a:ext>
          </a:extLst>
        </xdr:cNvPr>
        <xdr:cNvSpPr txBox="1"/>
      </xdr:nvSpPr>
      <xdr:spPr>
        <a:xfrm>
          <a:off x="1816744" y="1743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132097</xdr:rowOff>
    </xdr:from>
    <xdr:ext cx="405111" cy="259045"/>
    <xdr:sp macro="" textlink="">
      <xdr:nvSpPr>
        <xdr:cNvPr id="423" name="n_4aveValue【港湾・漁港】&#10;有形固定資産減価償却率">
          <a:extLst>
            <a:ext uri="{FF2B5EF4-FFF2-40B4-BE49-F238E27FC236}">
              <a16:creationId xmlns:a16="http://schemas.microsoft.com/office/drawing/2014/main" id="{00000000-0008-0000-0100-0000A7010000}"/>
            </a:ext>
          </a:extLst>
        </xdr:cNvPr>
        <xdr:cNvSpPr txBox="1"/>
      </xdr:nvSpPr>
      <xdr:spPr>
        <a:xfrm>
          <a:off x="9277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98533</xdr:rowOff>
    </xdr:from>
    <xdr:ext cx="405111" cy="259045"/>
    <xdr:sp macro="" textlink="">
      <xdr:nvSpPr>
        <xdr:cNvPr id="424" name="n_1main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58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36484</xdr:rowOff>
    </xdr:from>
    <xdr:ext cx="405111" cy="259045"/>
    <xdr:sp macro="" textlink="">
      <xdr:nvSpPr>
        <xdr:cNvPr id="425" name="n_2main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52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426" name="n_3main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34851</xdr:rowOff>
    </xdr:from>
    <xdr:ext cx="405111" cy="259045"/>
    <xdr:sp macro="" textlink="">
      <xdr:nvSpPr>
        <xdr:cNvPr id="427" name="n_4main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35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00000000-0008-0000-0100-0000C4010000}"/>
            </a:ext>
          </a:extLst>
        </xdr:cNvPr>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00000000-0008-0000-0100-0000C6010000}"/>
            </a:ext>
          </a:extLst>
        </xdr:cNvPr>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146077</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00000000-0008-0000-0100-0000C8010000}"/>
            </a:ext>
          </a:extLst>
        </xdr:cNvPr>
        <xdr:cNvSpPr txBox="1"/>
      </xdr:nvSpPr>
      <xdr:spPr>
        <a:xfrm>
          <a:off x="10515600" y="183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14359</xdr:rowOff>
    </xdr:from>
    <xdr:to>
      <xdr:col>55</xdr:col>
      <xdr:colOff>50800</xdr:colOff>
      <xdr:row>106</xdr:row>
      <xdr:rowOff>115959</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0426700" y="181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37236</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00000000-0008-0000-0100-0000D4010000}"/>
            </a:ext>
          </a:extLst>
        </xdr:cNvPr>
        <xdr:cNvSpPr txBox="1"/>
      </xdr:nvSpPr>
      <xdr:spPr>
        <a:xfrm>
          <a:off x="10515600" y="1803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33804</xdr:rowOff>
    </xdr:from>
    <xdr:to>
      <xdr:col>50</xdr:col>
      <xdr:colOff>165100</xdr:colOff>
      <xdr:row>106</xdr:row>
      <xdr:rowOff>135404</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9588500" y="182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65159</xdr:rowOff>
    </xdr:from>
    <xdr:to>
      <xdr:col>55</xdr:col>
      <xdr:colOff>0</xdr:colOff>
      <xdr:row>106</xdr:row>
      <xdr:rowOff>84604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9639300" y="18238859"/>
          <a:ext cx="8382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37409</xdr:rowOff>
    </xdr:from>
    <xdr:to>
      <xdr:col>46</xdr:col>
      <xdr:colOff>38100</xdr:colOff>
      <xdr:row>106</xdr:row>
      <xdr:rowOff>139009</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8699500" y="182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84604</xdr:rowOff>
    </xdr:from>
    <xdr:to>
      <xdr:col>50</xdr:col>
      <xdr:colOff>114300</xdr:colOff>
      <xdr:row>106</xdr:row>
      <xdr:rowOff>88209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8750300" y="18258304"/>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18900</xdr:rowOff>
    </xdr:from>
    <xdr:to>
      <xdr:col>41</xdr:col>
      <xdr:colOff>101600</xdr:colOff>
      <xdr:row>106</xdr:row>
      <xdr:rowOff>120500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7810500" y="181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69700</xdr:rowOff>
    </xdr:from>
    <xdr:to>
      <xdr:col>45</xdr:col>
      <xdr:colOff>177800</xdr:colOff>
      <xdr:row>106</xdr:row>
      <xdr:rowOff>88209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7861300" y="18243400"/>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61184</xdr:rowOff>
    </xdr:from>
    <xdr:to>
      <xdr:col>36</xdr:col>
      <xdr:colOff>165100</xdr:colOff>
      <xdr:row>106</xdr:row>
      <xdr:rowOff>162784</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6921500" y="182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69700</xdr:rowOff>
    </xdr:from>
    <xdr:to>
      <xdr:col>41</xdr:col>
      <xdr:colOff>50800</xdr:colOff>
      <xdr:row>106</xdr:row>
      <xdr:rowOff>111984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6972300" y="18243400"/>
          <a:ext cx="8890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105798</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9359411" y="184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129839</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84831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58112</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7594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138656</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6705111" y="184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151931</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359411" y="1798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155536</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483111" y="179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137027</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594111" y="179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7861</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705111" y="180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26670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5481300" y="6501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158115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64617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118110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3703300" y="6385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37</xdr:row>
      <xdr:rowOff>41910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6294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28592</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a:extLst>
            <a:ext uri="{FF2B5EF4-FFF2-40B4-BE49-F238E27FC236}">
              <a16:creationId xmlns:a16="http://schemas.microsoft.com/office/drawing/2014/main" id="{00000000-0008-0000-01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7" name="【認定こども園・幼稚園・保育所】&#10;一人当たり面積最小値テキスト">
          <a:extLst>
            <a:ext uri="{FF2B5EF4-FFF2-40B4-BE49-F238E27FC236}">
              <a16:creationId xmlns:a16="http://schemas.microsoft.com/office/drawing/2014/main" id="{00000000-0008-0000-0100-00003702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69" name="【認定こども園・幼稚園・保育所】&#10;一人当たり面積最大値テキスト">
          <a:extLst>
            <a:ext uri="{FF2B5EF4-FFF2-40B4-BE49-F238E27FC236}">
              <a16:creationId xmlns:a16="http://schemas.microsoft.com/office/drawing/2014/main" id="{00000000-0008-0000-0100-00003902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571" name="【認定こども園・幼稚園・保育所】&#10;一人当たり面積平均値テキスト">
          <a:extLst>
            <a:ext uri="{FF2B5EF4-FFF2-40B4-BE49-F238E27FC236}">
              <a16:creationId xmlns:a16="http://schemas.microsoft.com/office/drawing/2014/main" id="{00000000-0008-0000-0100-00003B02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583" name="【認定こども園・幼稚園・保育所】&#10;一人当たり面積該当値テキスト">
          <a:extLst>
            <a:ext uri="{FF2B5EF4-FFF2-40B4-BE49-F238E27FC236}">
              <a16:creationId xmlns:a16="http://schemas.microsoft.com/office/drawing/2014/main" id="{00000000-0008-0000-0100-000047020000}"/>
            </a:ext>
          </a:extLst>
        </xdr:cNvPr>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0434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21590</xdr:rowOff>
    </xdr:from>
    <xdr:to>
      <xdr:col>102</xdr:col>
      <xdr:colOff>165100</xdr:colOff>
      <xdr:row>41</xdr:row>
      <xdr:rowOff>123190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9494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72390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9545300" y="709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21590</xdr:rowOff>
    </xdr:from>
    <xdr:to>
      <xdr:col>98</xdr:col>
      <xdr:colOff>38100</xdr:colOff>
      <xdr:row>41</xdr:row>
      <xdr:rowOff>123190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8605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72390</xdr:rowOff>
    </xdr:from>
    <xdr:to>
      <xdr:col>102</xdr:col>
      <xdr:colOff>114300</xdr:colOff>
      <xdr:row>41</xdr:row>
      <xdr:rowOff>72390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656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92" name="n_1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93" name="n_2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94" name="n_3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95" name="n_4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96" name="n_1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97" name="n_2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114317</xdr:rowOff>
    </xdr:from>
    <xdr:ext cx="469744" cy="259045"/>
    <xdr:sp macro="" textlink="">
      <xdr:nvSpPr>
        <xdr:cNvPr id="598" name="n_3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9310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114317</xdr:rowOff>
    </xdr:from>
    <xdr:ext cx="469744" cy="259045"/>
    <xdr:sp macro="" textlink="">
      <xdr:nvSpPr>
        <xdr:cNvPr id="599" name="n_4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421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xdr:rowOff>
    </xdr:from>
    <xdr:to>
      <xdr:col>85</xdr:col>
      <xdr:colOff>177800</xdr:colOff>
      <xdr:row>57</xdr:row>
      <xdr:rowOff>117747</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39024</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158206</xdr:rowOff>
    </xdr:from>
    <xdr:to>
      <xdr:col>81</xdr:col>
      <xdr:colOff>101600</xdr:colOff>
      <xdr:row>57</xdr:row>
      <xdr:rowOff>88356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66947</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5481300" y="98102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78196</xdr:rowOff>
    </xdr:from>
    <xdr:to>
      <xdr:col>76</xdr:col>
      <xdr:colOff>165100</xdr:colOff>
      <xdr:row>58</xdr:row>
      <xdr:rowOff>8346</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37556</xdr:rowOff>
    </xdr:from>
    <xdr:to>
      <xdr:col>81</xdr:col>
      <xdr:colOff>50800</xdr:colOff>
      <xdr:row>57</xdr:row>
      <xdr:rowOff>128996</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4592300" y="98102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42273</xdr:rowOff>
    </xdr:from>
    <xdr:to>
      <xdr:col>72</xdr:col>
      <xdr:colOff>38100</xdr:colOff>
      <xdr:row>57</xdr:row>
      <xdr:rowOff>143873</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93073</xdr:rowOff>
    </xdr:from>
    <xdr:to>
      <xdr:col>76</xdr:col>
      <xdr:colOff>114300</xdr:colOff>
      <xdr:row>57</xdr:row>
      <xdr:rowOff>128996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3703300" y="9865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96157</xdr:rowOff>
    </xdr:from>
    <xdr:to>
      <xdr:col>67</xdr:col>
      <xdr:colOff>101600</xdr:colOff>
      <xdr:row>57</xdr:row>
      <xdr:rowOff>26307</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146957</xdr:rowOff>
    </xdr:from>
    <xdr:to>
      <xdr:col>71</xdr:col>
      <xdr:colOff>177800</xdr:colOff>
      <xdr:row>57</xdr:row>
      <xdr:rowOff>93073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814300" y="97481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104883</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24873</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160400</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42834</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100-0000AB020000}"/>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100-0000AD020000}"/>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100-0000AF020000}"/>
            </a:ext>
          </a:extLst>
        </xdr:cNvPr>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148099</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100-0000BB020000}"/>
            </a:ext>
          </a:extLst>
        </xdr:cNvPr>
        <xdr:cNvSpPr txBox="1"/>
      </xdr:nvSpPr>
      <xdr:spPr>
        <a:xfrm>
          <a:off x="22199600" y="1060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22860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1323300" y="1080592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130708</xdr:rowOff>
    </xdr:from>
    <xdr:to>
      <xdr:col>107</xdr:col>
      <xdr:colOff>101600</xdr:colOff>
      <xdr:row>63</xdr:row>
      <xdr:rowOff>60858</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03835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10058</xdr:rowOff>
    </xdr:from>
    <xdr:to>
      <xdr:col>111</xdr:col>
      <xdr:colOff>177800</xdr:colOff>
      <xdr:row>63</xdr:row>
      <xdr:rowOff>22860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20434300" y="1081140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108763</xdr:rowOff>
    </xdr:from>
    <xdr:to>
      <xdr:col>102</xdr:col>
      <xdr:colOff>165100</xdr:colOff>
      <xdr:row>63</xdr:row>
      <xdr:rowOff>38913</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94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159563</xdr:rowOff>
    </xdr:from>
    <xdr:to>
      <xdr:col>107</xdr:col>
      <xdr:colOff>50800</xdr:colOff>
      <xdr:row>63</xdr:row>
      <xdr:rowOff>10058</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545300" y="1078946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113335</xdr:rowOff>
    </xdr:from>
    <xdr:to>
      <xdr:col>98</xdr:col>
      <xdr:colOff>38100</xdr:colOff>
      <xdr:row>63</xdr:row>
      <xdr:rowOff>43485</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605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159563</xdr:rowOff>
    </xdr:from>
    <xdr:to>
      <xdr:col>102</xdr:col>
      <xdr:colOff>114300</xdr:colOff>
      <xdr:row>62</xdr:row>
      <xdr:rowOff>164135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8656300" y="10789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708" name="n_1aveValue【学校施設】&#10;一人当たり面積">
          <a:extLst>
            <a:ext uri="{FF2B5EF4-FFF2-40B4-BE49-F238E27FC236}">
              <a16:creationId xmlns:a16="http://schemas.microsoft.com/office/drawing/2014/main" id="{00000000-0008-0000-0100-0000C4020000}"/>
            </a:ext>
          </a:extLst>
        </xdr:cNvPr>
        <xdr:cNvSpPr txBox="1"/>
      </xdr:nvSpPr>
      <xdr:spPr>
        <a:xfrm>
          <a:off x="210757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709" name="n_2aveValue【学校施設】&#10;一人当たり面積">
          <a:extLst>
            <a:ext uri="{FF2B5EF4-FFF2-40B4-BE49-F238E27FC236}">
              <a16:creationId xmlns:a16="http://schemas.microsoft.com/office/drawing/2014/main" id="{00000000-0008-0000-0100-0000C5020000}"/>
            </a:ext>
          </a:extLst>
        </xdr:cNvPr>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98162</xdr:rowOff>
    </xdr:from>
    <xdr:ext cx="469744" cy="259045"/>
    <xdr:sp macro="" textlink="">
      <xdr:nvSpPr>
        <xdr:cNvPr id="710" name="n_3aveValue【学校施設】&#10;一人当たり面積">
          <a:extLst>
            <a:ext uri="{FF2B5EF4-FFF2-40B4-BE49-F238E27FC236}">
              <a16:creationId xmlns:a16="http://schemas.microsoft.com/office/drawing/2014/main" id="{00000000-0008-0000-0100-0000C6020000}"/>
            </a:ext>
          </a:extLst>
        </xdr:cNvPr>
        <xdr:cNvSpPr txBox="1"/>
      </xdr:nvSpPr>
      <xdr:spPr>
        <a:xfrm>
          <a:off x="19310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711" name="n_4aveValue【学校施設】&#10;一人当たり面積">
          <a:extLst>
            <a:ext uri="{FF2B5EF4-FFF2-40B4-BE49-F238E27FC236}">
              <a16:creationId xmlns:a16="http://schemas.microsoft.com/office/drawing/2014/main" id="{00000000-0008-0000-0100-0000C7020000}"/>
            </a:ext>
          </a:extLst>
        </xdr:cNvPr>
        <xdr:cNvSpPr txBox="1"/>
      </xdr:nvSpPr>
      <xdr:spPr>
        <a:xfrm>
          <a:off x="18421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90187</xdr:rowOff>
    </xdr:from>
    <xdr:ext cx="469744" cy="259045"/>
    <xdr:sp macro="" textlink="">
      <xdr:nvSpPr>
        <xdr:cNvPr id="712" name="n_1mainValue【学校施設】&#10;一人当たり面積">
          <a:extLst>
            <a:ext uri="{FF2B5EF4-FFF2-40B4-BE49-F238E27FC236}">
              <a16:creationId xmlns:a16="http://schemas.microsoft.com/office/drawing/2014/main" id="{00000000-0008-0000-0100-0000C8020000}"/>
            </a:ext>
          </a:extLst>
        </xdr:cNvPr>
        <xdr:cNvSpPr txBox="1"/>
      </xdr:nvSpPr>
      <xdr:spPr>
        <a:xfrm>
          <a:off x="210757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77385</xdr:rowOff>
    </xdr:from>
    <xdr:ext cx="469744" cy="259045"/>
    <xdr:sp macro="" textlink="">
      <xdr:nvSpPr>
        <xdr:cNvPr id="713" name="n_2mainValue【学校施設】&#10;一人当たり面積">
          <a:extLst>
            <a:ext uri="{FF2B5EF4-FFF2-40B4-BE49-F238E27FC236}">
              <a16:creationId xmlns:a16="http://schemas.microsoft.com/office/drawing/2014/main" id="{00000000-0008-0000-0100-0000C9020000}"/>
            </a:ext>
          </a:extLst>
        </xdr:cNvPr>
        <xdr:cNvSpPr txBox="1"/>
      </xdr:nvSpPr>
      <xdr:spPr>
        <a:xfrm>
          <a:off x="20199427" y="105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55440</xdr:rowOff>
    </xdr:from>
    <xdr:ext cx="469744" cy="259045"/>
    <xdr:sp macro="" textlink="">
      <xdr:nvSpPr>
        <xdr:cNvPr id="714" name="n_3mainValue【学校施設】&#10;一人当たり面積">
          <a:extLst>
            <a:ext uri="{FF2B5EF4-FFF2-40B4-BE49-F238E27FC236}">
              <a16:creationId xmlns:a16="http://schemas.microsoft.com/office/drawing/2014/main" id="{00000000-0008-0000-0100-0000CA020000}"/>
            </a:ext>
          </a:extLst>
        </xdr:cNvPr>
        <xdr:cNvSpPr txBox="1"/>
      </xdr:nvSpPr>
      <xdr:spPr>
        <a:xfrm>
          <a:off x="19310427" y="105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60012</xdr:rowOff>
    </xdr:from>
    <xdr:ext cx="469744" cy="259045"/>
    <xdr:sp macro="" textlink="">
      <xdr:nvSpPr>
        <xdr:cNvPr id="715" name="n_4mainValue【学校施設】&#10;一人当たり面積">
          <a:extLst>
            <a:ext uri="{FF2B5EF4-FFF2-40B4-BE49-F238E27FC236}">
              <a16:creationId xmlns:a16="http://schemas.microsoft.com/office/drawing/2014/main" id="{00000000-0008-0000-0100-0000CB020000}"/>
            </a:ext>
          </a:extLst>
        </xdr:cNvPr>
        <xdr:cNvSpPr txBox="1"/>
      </xdr:nvSpPr>
      <xdr:spPr>
        <a:xfrm>
          <a:off x="184214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a:extLst>
            <a:ext uri="{FF2B5EF4-FFF2-40B4-BE49-F238E27FC236}">
              <a16:creationId xmlns:a16="http://schemas.microsoft.com/office/drawing/2014/main" id="{00000000-0008-0000-01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児童館】&#10;有形固定資産減価償却率最小値テキスト">
          <a:extLst>
            <a:ext uri="{FF2B5EF4-FFF2-40B4-BE49-F238E27FC236}">
              <a16:creationId xmlns:a16="http://schemas.microsoft.com/office/drawing/2014/main" id="{00000000-0008-0000-0100-0000E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43" name="【児童館】&#10;有形固定資産減価償却率最大値テキスト">
          <a:extLst>
            <a:ext uri="{FF2B5EF4-FFF2-40B4-BE49-F238E27FC236}">
              <a16:creationId xmlns:a16="http://schemas.microsoft.com/office/drawing/2014/main" id="{00000000-0008-0000-0100-0000E7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5" name="【児童館】&#10;有形固定資産減価償却率平均値テキスト">
          <a:extLst>
            <a:ext uri="{FF2B5EF4-FFF2-40B4-BE49-F238E27FC236}">
              <a16:creationId xmlns:a16="http://schemas.microsoft.com/office/drawing/2014/main" id="{00000000-0008-0000-0100-0000E9020000}"/>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xdr:rowOff>
    </xdr:from>
    <xdr:to>
      <xdr:col>85</xdr:col>
      <xdr:colOff>177800</xdr:colOff>
      <xdr:row>85</xdr:row>
      <xdr:rowOff>107950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6268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156227</xdr:rowOff>
    </xdr:from>
    <xdr:ext cx="405111" cy="259045"/>
    <xdr:sp macro="" textlink="">
      <xdr:nvSpPr>
        <xdr:cNvPr id="757" name="【児童館】&#10;有形固定資産減価償却率該当値テキスト">
          <a:extLst>
            <a:ext uri="{FF2B5EF4-FFF2-40B4-BE49-F238E27FC236}">
              <a16:creationId xmlns:a16="http://schemas.microsoft.com/office/drawing/2014/main" id="{00000000-0008-0000-0100-0000F5020000}"/>
            </a:ext>
          </a:extLst>
        </xdr:cNvPr>
        <xdr:cNvSpPr txBox="1"/>
      </xdr:nvSpPr>
      <xdr:spPr>
        <a:xfrm>
          <a:off x="16357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57150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5481300" y="14588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144780</xdr:rowOff>
    </xdr:from>
    <xdr:to>
      <xdr:col>81</xdr:col>
      <xdr:colOff>50800</xdr:colOff>
      <xdr:row>85</xdr:row>
      <xdr:rowOff>15239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4592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636</xdr:rowOff>
    </xdr:from>
    <xdr:to>
      <xdr:col>72</xdr:col>
      <xdr:colOff>38100</xdr:colOff>
      <xdr:row>84</xdr:row>
      <xdr:rowOff>102236</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3652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51436</xdr:rowOff>
    </xdr:from>
    <xdr:to>
      <xdr:col>76</xdr:col>
      <xdr:colOff>114300</xdr:colOff>
      <xdr:row>84</xdr:row>
      <xdr:rowOff>144780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3703300" y="144532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97789</xdr:rowOff>
    </xdr:from>
    <xdr:to>
      <xdr:col>67</xdr:col>
      <xdr:colOff>101600</xdr:colOff>
      <xdr:row>84</xdr:row>
      <xdr:rowOff>27939</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276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148589</xdr:rowOff>
    </xdr:from>
    <xdr:to>
      <xdr:col>71</xdr:col>
      <xdr:colOff>177800</xdr:colOff>
      <xdr:row>84</xdr:row>
      <xdr:rowOff>51436</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814300" y="143789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66" name="n_1aveValue【児童館】&#10;有形固定資産減価償却率">
          <a:extLst>
            <a:ext uri="{FF2B5EF4-FFF2-40B4-BE49-F238E27FC236}">
              <a16:creationId xmlns:a16="http://schemas.microsoft.com/office/drawing/2014/main" id="{00000000-0008-0000-0100-0000FE020000}"/>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67" name="n_2aveValue【児童館】&#10;有形固定資産減価償却率">
          <a:extLst>
            <a:ext uri="{FF2B5EF4-FFF2-40B4-BE49-F238E27FC236}">
              <a16:creationId xmlns:a16="http://schemas.microsoft.com/office/drawing/2014/main" id="{00000000-0008-0000-0100-0000FF020000}"/>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68" name="n_3aveValue【児童館】&#10;有形固定資産減価償却率">
          <a:extLst>
            <a:ext uri="{FF2B5EF4-FFF2-40B4-BE49-F238E27FC236}">
              <a16:creationId xmlns:a16="http://schemas.microsoft.com/office/drawing/2014/main" id="{00000000-0008-0000-0100-00000003000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769" name="n_4aveValue【児童館】&#10;有形固定資産減価償却率">
          <a:extLst>
            <a:ext uri="{FF2B5EF4-FFF2-40B4-BE49-F238E27FC236}">
              <a16:creationId xmlns:a16="http://schemas.microsoft.com/office/drawing/2014/main" id="{00000000-0008-0000-0100-000001030000}"/>
            </a:ext>
          </a:extLst>
        </xdr:cNvPr>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770" name="n_1mainValue【児童館】&#10;有形固定資産減価償却率">
          <a:extLst>
            <a:ext uri="{FF2B5EF4-FFF2-40B4-BE49-F238E27FC236}">
              <a16:creationId xmlns:a16="http://schemas.microsoft.com/office/drawing/2014/main" id="{00000000-0008-0000-0100-000002030000}"/>
            </a:ext>
          </a:extLst>
        </xdr:cNvPr>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771" name="n_2mainValue【児童館】&#10;有形固定資産減価償却率">
          <a:extLst>
            <a:ext uri="{FF2B5EF4-FFF2-40B4-BE49-F238E27FC236}">
              <a16:creationId xmlns:a16="http://schemas.microsoft.com/office/drawing/2014/main" id="{00000000-0008-0000-0100-000003030000}"/>
            </a:ext>
          </a:extLst>
        </xdr:cNvPr>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93363</xdr:rowOff>
    </xdr:from>
    <xdr:ext cx="405111" cy="259045"/>
    <xdr:sp macro="" textlink="">
      <xdr:nvSpPr>
        <xdr:cNvPr id="772" name="n_3mainValue【児童館】&#10;有形固定資産減価償却率">
          <a:extLst>
            <a:ext uri="{FF2B5EF4-FFF2-40B4-BE49-F238E27FC236}">
              <a16:creationId xmlns:a16="http://schemas.microsoft.com/office/drawing/2014/main" id="{00000000-0008-0000-0100-000004030000}"/>
            </a:ext>
          </a:extLst>
        </xdr:cNvPr>
        <xdr:cNvSpPr txBox="1"/>
      </xdr:nvSpPr>
      <xdr:spPr>
        <a:xfrm>
          <a:off x="13500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19066</xdr:rowOff>
    </xdr:from>
    <xdr:ext cx="405111" cy="259045"/>
    <xdr:sp macro="" textlink="">
      <xdr:nvSpPr>
        <xdr:cNvPr id="773" name="n_4mainValue【児童館】&#10;有形固定資産減価償却率">
          <a:extLst>
            <a:ext uri="{FF2B5EF4-FFF2-40B4-BE49-F238E27FC236}">
              <a16:creationId xmlns:a16="http://schemas.microsoft.com/office/drawing/2014/main" id="{00000000-0008-0000-0100-000005030000}"/>
            </a:ext>
          </a:extLst>
        </xdr:cNvPr>
        <xdr:cNvSpPr txBox="1"/>
      </xdr:nvSpPr>
      <xdr:spPr>
        <a:xfrm>
          <a:off x="12611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a:extLst>
            <a:ext uri="{FF2B5EF4-FFF2-40B4-BE49-F238E27FC236}">
              <a16:creationId xmlns:a16="http://schemas.microsoft.com/office/drawing/2014/main" id="{00000000-0008-0000-01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8" name="【児童館】&#10;一人当たり面積最小値テキスト">
          <a:extLst>
            <a:ext uri="{FF2B5EF4-FFF2-40B4-BE49-F238E27FC236}">
              <a16:creationId xmlns:a16="http://schemas.microsoft.com/office/drawing/2014/main" id="{00000000-0008-0000-0100-00001E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0" name="【児童館】&#10;一人当たり面積最大値テキスト">
          <a:extLst>
            <a:ext uri="{FF2B5EF4-FFF2-40B4-BE49-F238E27FC236}">
              <a16:creationId xmlns:a16="http://schemas.microsoft.com/office/drawing/2014/main" id="{00000000-0008-0000-0100-000020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2" name="【児童館】&#10;一人当たり面積平均値テキスト">
          <a:extLst>
            <a:ext uri="{FF2B5EF4-FFF2-40B4-BE49-F238E27FC236}">
              <a16:creationId xmlns:a16="http://schemas.microsoft.com/office/drawing/2014/main" id="{00000000-0008-0000-0100-00002203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14" name="【児童館】&#10;一人当たり面積該当値テキスト">
          <a:extLst>
            <a:ext uri="{FF2B5EF4-FFF2-40B4-BE49-F238E27FC236}">
              <a16:creationId xmlns:a16="http://schemas.microsoft.com/office/drawing/2014/main" id="{00000000-0008-0000-0100-00002E030000}"/>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3" name="n_1aveValue【児童館】&#10;一人当たり面積">
          <a:extLst>
            <a:ext uri="{FF2B5EF4-FFF2-40B4-BE49-F238E27FC236}">
              <a16:creationId xmlns:a16="http://schemas.microsoft.com/office/drawing/2014/main" id="{00000000-0008-0000-0100-000037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4" name="n_2aveValue【児童館】&#10;一人当たり面積">
          <a:extLst>
            <a:ext uri="{FF2B5EF4-FFF2-40B4-BE49-F238E27FC236}">
              <a16:creationId xmlns:a16="http://schemas.microsoft.com/office/drawing/2014/main" id="{00000000-0008-0000-0100-000038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5" name="n_3aveValue【児童館】&#10;一人当たり面積">
          <a:extLst>
            <a:ext uri="{FF2B5EF4-FFF2-40B4-BE49-F238E27FC236}">
              <a16:creationId xmlns:a16="http://schemas.microsoft.com/office/drawing/2014/main" id="{00000000-0008-0000-0100-000039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6" name="n_4aveValue【児童館】&#10;一人当たり面積">
          <a:extLst>
            <a:ext uri="{FF2B5EF4-FFF2-40B4-BE49-F238E27FC236}">
              <a16:creationId xmlns:a16="http://schemas.microsoft.com/office/drawing/2014/main" id="{00000000-0008-0000-0100-00003A03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27" name="n_1mainValue【児童館】&#10;一人当たり面積">
          <a:extLst>
            <a:ext uri="{FF2B5EF4-FFF2-40B4-BE49-F238E27FC236}">
              <a16:creationId xmlns:a16="http://schemas.microsoft.com/office/drawing/2014/main" id="{00000000-0008-0000-0100-00003B030000}"/>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28" name="n_2mainValue【児童館】&#10;一人当たり面積">
          <a:extLst>
            <a:ext uri="{FF2B5EF4-FFF2-40B4-BE49-F238E27FC236}">
              <a16:creationId xmlns:a16="http://schemas.microsoft.com/office/drawing/2014/main" id="{00000000-0008-0000-0100-00003C030000}"/>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29" name="n_3mainValue【児童館】&#10;一人当たり面積">
          <a:extLst>
            <a:ext uri="{FF2B5EF4-FFF2-40B4-BE49-F238E27FC236}">
              <a16:creationId xmlns:a16="http://schemas.microsoft.com/office/drawing/2014/main" id="{00000000-0008-0000-0100-00003D030000}"/>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0" name="n_4mainValue【児童館】&#10;一人当たり面積">
          <a:extLst>
            <a:ext uri="{FF2B5EF4-FFF2-40B4-BE49-F238E27FC236}">
              <a16:creationId xmlns:a16="http://schemas.microsoft.com/office/drawing/2014/main" id="{00000000-0008-0000-0100-00003E03000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00000000-0008-0000-0100-00005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856" name="【公民館】&#10;有形固定資産減価償却率最小値テキスト">
          <a:extLst>
            <a:ext uri="{FF2B5EF4-FFF2-40B4-BE49-F238E27FC236}">
              <a16:creationId xmlns:a16="http://schemas.microsoft.com/office/drawing/2014/main" id="{00000000-0008-0000-0100-000058030000}"/>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858" name="【公民館】&#10;有形固定資産減価償却率最大値テキスト">
          <a:extLst>
            <a:ext uri="{FF2B5EF4-FFF2-40B4-BE49-F238E27FC236}">
              <a16:creationId xmlns:a16="http://schemas.microsoft.com/office/drawing/2014/main" id="{00000000-0008-0000-0100-00005A030000}"/>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860" name="【公民館】&#10;有形固定資産減価償却率平均値テキスト">
          <a:extLst>
            <a:ext uri="{FF2B5EF4-FFF2-40B4-BE49-F238E27FC236}">
              <a16:creationId xmlns:a16="http://schemas.microsoft.com/office/drawing/2014/main" id="{00000000-0008-0000-0100-00005C030000}"/>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872" name="【公民館】&#10;有形固定資産減価償却率該当値テキスト">
          <a:extLst>
            <a:ext uri="{FF2B5EF4-FFF2-40B4-BE49-F238E27FC236}">
              <a16:creationId xmlns:a16="http://schemas.microsoft.com/office/drawing/2014/main" id="{00000000-0008-0000-0100-000068030000}"/>
            </a:ext>
          </a:extLst>
        </xdr:cNvPr>
        <xdr:cNvSpPr txBox="1"/>
      </xdr:nvSpPr>
      <xdr:spPr>
        <a:xfrm>
          <a:off x="16357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112395</xdr:rowOff>
    </xdr:from>
    <xdr:to>
      <xdr:col>85</xdr:col>
      <xdr:colOff>127000</xdr:colOff>
      <xdr:row>105</xdr:row>
      <xdr:rowOff>150495</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5481300" y="1811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23495</xdr:rowOff>
    </xdr:from>
    <xdr:to>
      <xdr:col>76</xdr:col>
      <xdr:colOff>165100</xdr:colOff>
      <xdr:row>105</xdr:row>
      <xdr:rowOff>125095</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4541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74295</xdr:rowOff>
    </xdr:from>
    <xdr:to>
      <xdr:col>81</xdr:col>
      <xdr:colOff>50800</xdr:colOff>
      <xdr:row>105</xdr:row>
      <xdr:rowOff>112395</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4592300" y="1807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74295</xdr:rowOff>
    </xdr:from>
    <xdr:to>
      <xdr:col>76</xdr:col>
      <xdr:colOff>114300</xdr:colOff>
      <xdr:row>105</xdr:row>
      <xdr:rowOff>137161</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flipV="1">
          <a:off x="13703300" y="180765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143511</xdr:rowOff>
    </xdr:from>
    <xdr:to>
      <xdr:col>67</xdr:col>
      <xdr:colOff>101600</xdr:colOff>
      <xdr:row>105</xdr:row>
      <xdr:rowOff>73661</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276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22861</xdr:rowOff>
    </xdr:from>
    <xdr:to>
      <xdr:col>71</xdr:col>
      <xdr:colOff>177800</xdr:colOff>
      <xdr:row>105</xdr:row>
      <xdr:rowOff>137161</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2814300" y="180251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1" name="n_1aveValue【公民館】&#10;有形固定資産減価償却率">
          <a:extLst>
            <a:ext uri="{FF2B5EF4-FFF2-40B4-BE49-F238E27FC236}">
              <a16:creationId xmlns:a16="http://schemas.microsoft.com/office/drawing/2014/main" id="{00000000-0008-0000-0100-000071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882" name="n_2aveValue【公民館】&#10;有形固定資産減価償却率">
          <a:extLst>
            <a:ext uri="{FF2B5EF4-FFF2-40B4-BE49-F238E27FC236}">
              <a16:creationId xmlns:a16="http://schemas.microsoft.com/office/drawing/2014/main" id="{00000000-0008-0000-0100-000072030000}"/>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3" name="n_3aveValue【公民館】&#10;有形固定資産減価償却率">
          <a:extLst>
            <a:ext uri="{FF2B5EF4-FFF2-40B4-BE49-F238E27FC236}">
              <a16:creationId xmlns:a16="http://schemas.microsoft.com/office/drawing/2014/main" id="{00000000-0008-0000-0100-000073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884" name="n_4aveValue【公民館】&#10;有形固定資産減価償却率">
          <a:extLst>
            <a:ext uri="{FF2B5EF4-FFF2-40B4-BE49-F238E27FC236}">
              <a16:creationId xmlns:a16="http://schemas.microsoft.com/office/drawing/2014/main" id="{00000000-0008-0000-0100-000074030000}"/>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154322</xdr:rowOff>
    </xdr:from>
    <xdr:ext cx="405111" cy="259045"/>
    <xdr:sp macro="" textlink="">
      <xdr:nvSpPr>
        <xdr:cNvPr id="885" name="n_1main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116222</xdr:rowOff>
    </xdr:from>
    <xdr:ext cx="405111" cy="259045"/>
    <xdr:sp macro="" textlink="">
      <xdr:nvSpPr>
        <xdr:cNvPr id="886" name="n_2main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887" name="n_3main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64788</xdr:rowOff>
    </xdr:from>
    <xdr:ext cx="405111" cy="259045"/>
    <xdr:sp macro="" textlink="">
      <xdr:nvSpPr>
        <xdr:cNvPr id="888" name="n_4main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1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100-000093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100-00009503000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100-000097030000}"/>
            </a:ext>
          </a:extLst>
        </xdr:cNvPr>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100-0000A3030000}"/>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33564</xdr:rowOff>
    </xdr:from>
    <xdr:to>
      <xdr:col>112</xdr:col>
      <xdr:colOff>38100</xdr:colOff>
      <xdr:row>105</xdr:row>
      <xdr:rowOff>135164</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84364</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flipV="1">
          <a:off x="21323300" y="180702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038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84364</xdr:rowOff>
    </xdr:from>
    <xdr:to>
      <xdr:col>111</xdr:col>
      <xdr:colOff>177800</xdr:colOff>
      <xdr:row>105</xdr:row>
      <xdr:rowOff>84364</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20434300" y="1808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9494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84364</xdr:rowOff>
    </xdr:from>
    <xdr:to>
      <xdr:col>107</xdr:col>
      <xdr:colOff>50800</xdr:colOff>
      <xdr:row>105</xdr:row>
      <xdr:rowOff>84364</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a:off x="19545300" y="1808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84364</xdr:rowOff>
    </xdr:from>
    <xdr:to>
      <xdr:col>102</xdr:col>
      <xdr:colOff>114300</xdr:colOff>
      <xdr:row>105</xdr:row>
      <xdr:rowOff>100693</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8656300" y="18086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940" name="n_1aveValue【公民館】&#10;一人当たり面積">
          <a:extLst>
            <a:ext uri="{FF2B5EF4-FFF2-40B4-BE49-F238E27FC236}">
              <a16:creationId xmlns:a16="http://schemas.microsoft.com/office/drawing/2014/main" id="{00000000-0008-0000-0100-0000AC030000}"/>
            </a:ext>
          </a:extLst>
        </xdr:cNvPr>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941" name="n_2aveValue【公民館】&#10;一人当たり面積">
          <a:extLst>
            <a:ext uri="{FF2B5EF4-FFF2-40B4-BE49-F238E27FC236}">
              <a16:creationId xmlns:a16="http://schemas.microsoft.com/office/drawing/2014/main" id="{00000000-0008-0000-0100-0000AD030000}"/>
            </a:ext>
          </a:extLst>
        </xdr:cNvPr>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42" name="n_3aveValue【公民館】&#10;一人当たり面積">
          <a:extLst>
            <a:ext uri="{FF2B5EF4-FFF2-40B4-BE49-F238E27FC236}">
              <a16:creationId xmlns:a16="http://schemas.microsoft.com/office/drawing/2014/main" id="{00000000-0008-0000-0100-0000AE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167113</xdr:rowOff>
    </xdr:from>
    <xdr:ext cx="469744" cy="259045"/>
    <xdr:sp macro="" textlink="">
      <xdr:nvSpPr>
        <xdr:cNvPr id="943" name="n_4aveValue【公民館】&#10;一人当たり面積">
          <a:extLst>
            <a:ext uri="{FF2B5EF4-FFF2-40B4-BE49-F238E27FC236}">
              <a16:creationId xmlns:a16="http://schemas.microsoft.com/office/drawing/2014/main" id="{00000000-0008-0000-0100-0000AF030000}"/>
            </a:ext>
          </a:extLst>
        </xdr:cNvPr>
        <xdr:cNvSpPr txBox="1"/>
      </xdr:nvSpPr>
      <xdr:spPr>
        <a:xfrm>
          <a:off x="18421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151691</xdr:rowOff>
    </xdr:from>
    <xdr:ext cx="469744" cy="259045"/>
    <xdr:sp macro="" textlink="">
      <xdr:nvSpPr>
        <xdr:cNvPr id="944" name="n_1mainValue【公民館】&#10;一人当たり面積">
          <a:extLst>
            <a:ext uri="{FF2B5EF4-FFF2-40B4-BE49-F238E27FC236}">
              <a16:creationId xmlns:a16="http://schemas.microsoft.com/office/drawing/2014/main" id="{00000000-0008-0000-0100-0000B0030000}"/>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5" name="n_2mainValue【公民館】&#10;一人当たり面積">
          <a:extLst>
            <a:ext uri="{FF2B5EF4-FFF2-40B4-BE49-F238E27FC236}">
              <a16:creationId xmlns:a16="http://schemas.microsoft.com/office/drawing/2014/main" id="{00000000-0008-0000-0100-0000B1030000}"/>
            </a:ext>
          </a:extLst>
        </xdr:cNvPr>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946" name="n_3mainValue【公民館】&#10;一人当たり面積">
          <a:extLst>
            <a:ext uri="{FF2B5EF4-FFF2-40B4-BE49-F238E27FC236}">
              <a16:creationId xmlns:a16="http://schemas.microsoft.com/office/drawing/2014/main" id="{00000000-0008-0000-0100-0000B2030000}"/>
            </a:ext>
          </a:extLst>
        </xdr:cNvPr>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947" name="n_4mainValue【公民館】&#10;一人当たり面積">
          <a:extLst>
            <a:ext uri="{FF2B5EF4-FFF2-40B4-BE49-F238E27FC236}">
              <a16:creationId xmlns:a16="http://schemas.microsoft.com/office/drawing/2014/main" id="{00000000-0008-0000-0100-0000B3030000}"/>
            </a:ext>
          </a:extLst>
        </xdr:cNvPr>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1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有形固定資産減価償却率は、道路については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ポイント類似団体平均を上回っている。個別施設計画に基づき、優先順位付けの徹底による計画的な更新・保全対応を進めていく。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また、有形固定資産減価償却率が比較的高い児童館、公民館については、毎年実施している「診断のすゝめ」など定期的な点検等と計画的な予防保全に努め、安心・安全なサービスの提供を図る。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19829</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66548</xdr:rowOff>
    </xdr:from>
    <xdr:to>
      <xdr:col>15</xdr:col>
      <xdr:colOff>101600</xdr:colOff>
      <xdr:row>37</xdr:row>
      <xdr:rowOff>168148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159275</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29972</xdr:rowOff>
    </xdr:from>
    <xdr:to>
      <xdr:col>10</xdr:col>
      <xdr:colOff>165100</xdr:colOff>
      <xdr:row>37</xdr:row>
      <xdr:rowOff>131572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122699</xdr:rowOff>
    </xdr:from>
    <xdr:ext cx="405111" cy="259045"/>
    <xdr:sp macro="" textlink="">
      <xdr:nvSpPr>
        <xdr:cNvPr id="67" name="n_3aveValue【図書館】&#10;有形固定資産減価償却率">
          <a:extLst>
            <a:ext uri="{FF2B5EF4-FFF2-40B4-BE49-F238E27FC236}">
              <a16:creationId xmlns:a16="http://schemas.microsoft.com/office/drawing/2014/main" id="{00000000-0008-0000-0200-000043000000}"/>
            </a:ext>
          </a:extLst>
        </xdr:cNvPr>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100838</xdr:rowOff>
    </xdr:from>
    <xdr:to>
      <xdr:col>6</xdr:col>
      <xdr:colOff>38100</xdr:colOff>
      <xdr:row>37</xdr:row>
      <xdr:rowOff>30988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22115</xdr:rowOff>
    </xdr:from>
    <xdr:ext cx="405111" cy="259045"/>
    <xdr:sp macro="" textlink="">
      <xdr:nvSpPr>
        <xdr:cNvPr id="69" name="n_4aveValue【図書館】&#10;有形固定資産減価償却率">
          <a:extLst>
            <a:ext uri="{FF2B5EF4-FFF2-40B4-BE49-F238E27FC236}">
              <a16:creationId xmlns:a16="http://schemas.microsoft.com/office/drawing/2014/main" id="{00000000-0008-0000-0200-000045000000}"/>
            </a:ext>
          </a:extLst>
        </xdr:cNvPr>
        <xdr:cNvSpPr txBox="1"/>
      </xdr:nvSpPr>
      <xdr:spPr>
        <a:xfrm>
          <a:off x="927744" y="636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43688</xdr:rowOff>
    </xdr:from>
    <xdr:to>
      <xdr:col>24</xdr:col>
      <xdr:colOff>114300</xdr:colOff>
      <xdr:row>34</xdr:row>
      <xdr:rowOff>145288</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45847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168165</xdr:rowOff>
    </xdr:from>
    <xdr:ext cx="405111" cy="259045"/>
    <xdr:sp macro="" textlink="">
      <xdr:nvSpPr>
        <xdr:cNvPr id="76" name="【図書館】&#10;有形固定資産減価償却率該当値テキスト">
          <a:extLst>
            <a:ext uri="{FF2B5EF4-FFF2-40B4-BE49-F238E27FC236}">
              <a16:creationId xmlns:a16="http://schemas.microsoft.com/office/drawing/2014/main" id="{00000000-0008-0000-0200-00004C000000}"/>
            </a:ext>
          </a:extLst>
        </xdr:cNvPr>
        <xdr:cNvSpPr txBox="1"/>
      </xdr:nvSpPr>
      <xdr:spPr>
        <a:xfrm>
          <a:off x="4673600"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130556</xdr:rowOff>
    </xdr:from>
    <xdr:to>
      <xdr:col>20</xdr:col>
      <xdr:colOff>38100</xdr:colOff>
      <xdr:row>36</xdr:row>
      <xdr:rowOff>60706</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3746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94488</xdr:rowOff>
    </xdr:from>
    <xdr:to>
      <xdr:col>24</xdr:col>
      <xdr:colOff>63500</xdr:colOff>
      <xdr:row>36</xdr:row>
      <xdr:rowOff>9906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3797300" y="5923788"/>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9906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908300" y="613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36</xdr:row>
      <xdr:rowOff>67056</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flipV="1">
          <a:off x="2019300" y="613638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83" name="楕円 82">
          <a:extLst>
            <a:ext uri="{FF2B5EF4-FFF2-40B4-BE49-F238E27FC236}">
              <a16:creationId xmlns:a16="http://schemas.microsoft.com/office/drawing/2014/main" id="{00000000-0008-0000-0200-000053000000}"/>
            </a:ext>
          </a:extLst>
        </xdr:cNvPr>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36</xdr:row>
      <xdr:rowOff>67056</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1130300" y="6102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77233</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134383</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18" name="n_1aveValue【図書館】&#10;一人当たり面積">
          <a:extLst>
            <a:ext uri="{FF2B5EF4-FFF2-40B4-BE49-F238E27FC236}">
              <a16:creationId xmlns:a16="http://schemas.microsoft.com/office/drawing/2014/main" id="{00000000-0008-0000-0200-000076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xdr:rowOff>
    </xdr:from>
    <xdr:to>
      <xdr:col>46</xdr:col>
      <xdr:colOff>38100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95267</xdr:rowOff>
    </xdr:from>
    <xdr:ext cx="469744" cy="259045"/>
    <xdr:sp macro="" textlink="">
      <xdr:nvSpPr>
        <xdr:cNvPr id="120" name="n_2aveValue【図書館】&#10;一人当たり面積">
          <a:extLst>
            <a:ext uri="{FF2B5EF4-FFF2-40B4-BE49-F238E27FC236}">
              <a16:creationId xmlns:a16="http://schemas.microsoft.com/office/drawing/2014/main" id="{00000000-0008-0000-0200-000078000000}"/>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49547</xdr:rowOff>
    </xdr:from>
    <xdr:ext cx="469744" cy="259045"/>
    <xdr:sp macro="" textlink="">
      <xdr:nvSpPr>
        <xdr:cNvPr id="122" name="n_3aveValue【図書館】&#10;一人当たり面積">
          <a:extLst>
            <a:ext uri="{FF2B5EF4-FFF2-40B4-BE49-F238E27FC236}">
              <a16:creationId xmlns:a16="http://schemas.microsoft.com/office/drawing/2014/main" id="{00000000-0008-0000-0200-00007A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116840</xdr:rowOff>
    </xdr:from>
    <xdr:to>
      <xdr:col>36</xdr:col>
      <xdr:colOff>165100</xdr:colOff>
      <xdr:row>39</xdr:row>
      <xdr:rowOff>46990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38117</xdr:rowOff>
    </xdr:from>
    <xdr:ext cx="469744" cy="259045"/>
    <xdr:sp macro="" textlink="">
      <xdr:nvSpPr>
        <xdr:cNvPr id="124" name="n_4aveValue【図書館】&#10;一人当たり面積">
          <a:extLst>
            <a:ext uri="{FF2B5EF4-FFF2-40B4-BE49-F238E27FC236}">
              <a16:creationId xmlns:a16="http://schemas.microsoft.com/office/drawing/2014/main" id="{00000000-0008-0000-0200-00007C000000}"/>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87630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6972300" y="640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132097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43" name="n_4mainValue【図書館】&#10;一人当たり面積">
          <a:extLst>
            <a:ext uri="{FF2B5EF4-FFF2-40B4-BE49-F238E27FC236}">
              <a16:creationId xmlns:a16="http://schemas.microsoft.com/office/drawing/2014/main" id="{00000000-0008-0000-0200-00008F000000}"/>
            </a:ext>
          </a:extLst>
        </xdr:cNvPr>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2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200-0000A9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200-0000AB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200-0000AD000000}"/>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93980</xdr:rowOff>
    </xdr:from>
    <xdr:to>
      <xdr:col>15</xdr:col>
      <xdr:colOff>101600</xdr:colOff>
      <xdr:row>60</xdr:row>
      <xdr:rowOff>24130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40657</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42545</xdr:rowOff>
    </xdr:from>
    <xdr:to>
      <xdr:col>10</xdr:col>
      <xdr:colOff>165100</xdr:colOff>
      <xdr:row>59</xdr:row>
      <xdr:rowOff>144145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160672</xdr:rowOff>
    </xdr:from>
    <xdr:ext cx="405111" cy="259045"/>
    <xdr:sp macro="" textlink="">
      <xdr:nvSpPr>
        <xdr:cNvPr id="180" name="n_3ave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50165</xdr:rowOff>
    </xdr:from>
    <xdr:to>
      <xdr:col>6</xdr:col>
      <xdr:colOff>38100</xdr:colOff>
      <xdr:row>59</xdr:row>
      <xdr:rowOff>151765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168292</xdr:rowOff>
    </xdr:from>
    <xdr:ext cx="405111" cy="259045"/>
    <xdr:sp macro="" textlink="">
      <xdr:nvSpPr>
        <xdr:cNvPr id="182" name="n_4ave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63</xdr:row>
      <xdr:rowOff>41910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3797300" y="10361295"/>
          <a:ext cx="8382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149225</xdr:rowOff>
    </xdr:from>
    <xdr:to>
      <xdr:col>15</xdr:col>
      <xdr:colOff>101600</xdr:colOff>
      <xdr:row>63</xdr:row>
      <xdr:rowOff>79375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28575</xdr:rowOff>
    </xdr:from>
    <xdr:to>
      <xdr:col>19</xdr:col>
      <xdr:colOff>177800</xdr:colOff>
      <xdr:row>63</xdr:row>
      <xdr:rowOff>41910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829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122555</xdr:rowOff>
    </xdr:from>
    <xdr:to>
      <xdr:col>10</xdr:col>
      <xdr:colOff>165100</xdr:colOff>
      <xdr:row>63</xdr:row>
      <xdr:rowOff>52705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xdr:rowOff>
    </xdr:from>
    <xdr:to>
      <xdr:col>15</xdr:col>
      <xdr:colOff>50800</xdr:colOff>
      <xdr:row>63</xdr:row>
      <xdr:rowOff>28575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803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93980</xdr:rowOff>
    </xdr:from>
    <xdr:to>
      <xdr:col>6</xdr:col>
      <xdr:colOff>38100</xdr:colOff>
      <xdr:row>63</xdr:row>
      <xdr:rowOff>24130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1905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774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83837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70502</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43832</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15257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2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200-0000E0000000}"/>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200-0000E2000000}"/>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200-0000E4000000}"/>
            </a:ext>
          </a:extLst>
        </xdr:cNvPr>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167657</xdr:rowOff>
    </xdr:from>
    <xdr:ext cx="469744" cy="259045"/>
    <xdr:sp macro="" textlink="">
      <xdr:nvSpPr>
        <xdr:cNvPr id="231" name="n_1aveValue【体育館・プール】&#10;一人当たり面積">
          <a:extLst>
            <a:ext uri="{FF2B5EF4-FFF2-40B4-BE49-F238E27FC236}">
              <a16:creationId xmlns:a16="http://schemas.microsoft.com/office/drawing/2014/main" id="{00000000-0008-0000-0200-0000E700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74930</xdr:rowOff>
    </xdr:from>
    <xdr:to>
      <xdr:col>46</xdr:col>
      <xdr:colOff>38100</xdr:colOff>
      <xdr:row>62</xdr:row>
      <xdr:rowOff>5080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167657</xdr:rowOff>
    </xdr:from>
    <xdr:ext cx="469744" cy="259045"/>
    <xdr:sp macro="" textlink="">
      <xdr:nvSpPr>
        <xdr:cNvPr id="233" name="n_2aveValue【体育館・プール】&#10;一人当たり面積">
          <a:extLst>
            <a:ext uri="{FF2B5EF4-FFF2-40B4-BE49-F238E27FC236}">
              <a16:creationId xmlns:a16="http://schemas.microsoft.com/office/drawing/2014/main" id="{00000000-0008-0000-0200-0000E9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70358</xdr:rowOff>
    </xdr:from>
    <xdr:to>
      <xdr:col>41</xdr:col>
      <xdr:colOff>101600</xdr:colOff>
      <xdr:row>62</xdr:row>
      <xdr:rowOff>508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163085</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200-0000EB000000}"/>
            </a:ext>
          </a:extLst>
        </xdr:cNvPr>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148082</xdr:rowOff>
    </xdr:from>
    <xdr:to>
      <xdr:col>36</xdr:col>
      <xdr:colOff>165100</xdr:colOff>
      <xdr:row>62</xdr:row>
      <xdr:rowOff>78232</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69359</xdr:rowOff>
    </xdr:from>
    <xdr:ext cx="469744" cy="259045"/>
    <xdr:sp macro="" textlink="">
      <xdr:nvSpPr>
        <xdr:cNvPr id="237" name="n_4aveValue【体育館・プール】&#10;一人当たり面積">
          <a:extLst>
            <a:ext uri="{FF2B5EF4-FFF2-40B4-BE49-F238E27FC236}">
              <a16:creationId xmlns:a16="http://schemas.microsoft.com/office/drawing/2014/main" id="{00000000-0008-0000-0200-0000ED000000}"/>
            </a:ext>
          </a:extLst>
        </xdr:cNvPr>
        <xdr:cNvSpPr txBox="1"/>
      </xdr:nvSpPr>
      <xdr:spPr>
        <a:xfrm>
          <a:off x="6737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52087</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200-0000F4000000}"/>
            </a:ext>
          </a:extLst>
        </xdr:cNvPr>
        <xdr:cNvSpPr txBox="1"/>
      </xdr:nvSpPr>
      <xdr:spPr>
        <a:xfrm>
          <a:off x="10515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33782</xdr:rowOff>
    </xdr:from>
    <xdr:to>
      <xdr:col>50</xdr:col>
      <xdr:colOff>165100</xdr:colOff>
      <xdr:row>61</xdr:row>
      <xdr:rowOff>135382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588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84582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9639300" y="1053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84582</xdr:rowOff>
    </xdr:from>
    <xdr:to>
      <xdr:col>50</xdr:col>
      <xdr:colOff>114300</xdr:colOff>
      <xdr:row>61</xdr:row>
      <xdr:rowOff>89154</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8750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38354</xdr:rowOff>
    </xdr:from>
    <xdr:to>
      <xdr:col>41</xdr:col>
      <xdr:colOff>101600</xdr:colOff>
      <xdr:row>61</xdr:row>
      <xdr:rowOff>139954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781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61</xdr:row>
      <xdr:rowOff>89154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861300" y="1054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6921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89154</xdr:rowOff>
    </xdr:from>
    <xdr:to>
      <xdr:col>41</xdr:col>
      <xdr:colOff>50800</xdr:colOff>
      <xdr:row>61</xdr:row>
      <xdr:rowOff>93726</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6972300" y="1054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151909</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200-0000FD000000}"/>
            </a:ext>
          </a:extLst>
        </xdr:cNvPr>
        <xdr:cNvSpPr txBox="1"/>
      </xdr:nvSpPr>
      <xdr:spPr>
        <a:xfrm>
          <a:off x="9391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200-0000FE000000}"/>
            </a:ext>
          </a:extLst>
        </xdr:cNvPr>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156481</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200-0000FF000000}"/>
            </a:ext>
          </a:extLst>
        </xdr:cNvPr>
        <xdr:cNvSpPr txBox="1"/>
      </xdr:nvSpPr>
      <xdr:spPr>
        <a:xfrm>
          <a:off x="7626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6" name="n_4mainValue【体育館・プール】&#10;一人当たり面積">
          <a:extLst>
            <a:ext uri="{FF2B5EF4-FFF2-40B4-BE49-F238E27FC236}">
              <a16:creationId xmlns:a16="http://schemas.microsoft.com/office/drawing/2014/main" id="{00000000-0008-0000-0200-000000010000}"/>
            </a:ext>
          </a:extLst>
        </xdr:cNvPr>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2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200-00001B010000}"/>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a:extLst>
            <a:ext uri="{FF2B5EF4-FFF2-40B4-BE49-F238E27FC236}">
              <a16:creationId xmlns:a16="http://schemas.microsoft.com/office/drawing/2014/main" id="{00000000-0008-0000-0200-00001D010000}"/>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200-00001F010000}"/>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12354</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200-000022010000}"/>
            </a:ext>
          </a:extLst>
        </xdr:cNvPr>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21589</xdr:rowOff>
    </xdr:from>
    <xdr:to>
      <xdr:col>15</xdr:col>
      <xdr:colOff>101600</xdr:colOff>
      <xdr:row>82</xdr:row>
      <xdr:rowOff>123189</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139716</xdr:rowOff>
    </xdr:from>
    <xdr:ext cx="405111" cy="259045"/>
    <xdr:sp macro="" textlink="">
      <xdr:nvSpPr>
        <xdr:cNvPr id="292" name="n_2aveValue【福祉施設】&#10;有形固定資産減価償却率">
          <a:extLst>
            <a:ext uri="{FF2B5EF4-FFF2-40B4-BE49-F238E27FC236}">
              <a16:creationId xmlns:a16="http://schemas.microsoft.com/office/drawing/2014/main" id="{00000000-0008-0000-0200-000024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168548</xdr:rowOff>
    </xdr:from>
    <xdr:to>
      <xdr:col>10</xdr:col>
      <xdr:colOff>165100</xdr:colOff>
      <xdr:row>82</xdr:row>
      <xdr:rowOff>98698</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115225</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200-000026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117929</xdr:rowOff>
    </xdr:from>
    <xdr:to>
      <xdr:col>6</xdr:col>
      <xdr:colOff>38100</xdr:colOff>
      <xdr:row>82</xdr:row>
      <xdr:rowOff>48079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64606</xdr:rowOff>
    </xdr:from>
    <xdr:ext cx="405111" cy="259045"/>
    <xdr:sp macro="" textlink="">
      <xdr:nvSpPr>
        <xdr:cNvPr id="296" name="n_4aveValue【福祉施設】&#10;有形固定資産減価償却率">
          <a:extLst>
            <a:ext uri="{FF2B5EF4-FFF2-40B4-BE49-F238E27FC236}">
              <a16:creationId xmlns:a16="http://schemas.microsoft.com/office/drawing/2014/main" id="{00000000-0008-0000-0200-000028010000}"/>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xdr:rowOff>
    </xdr:from>
    <xdr:to>
      <xdr:col>24</xdr:col>
      <xdr:colOff>114300</xdr:colOff>
      <xdr:row>85</xdr:row>
      <xdr:rowOff>108494</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93271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49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150586</xdr:rowOff>
    </xdr:from>
    <xdr:to>
      <xdr:col>20</xdr:col>
      <xdr:colOff>38100</xdr:colOff>
      <xdr:row>85</xdr:row>
      <xdr:rowOff>80736</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29936</xdr:rowOff>
    </xdr:from>
    <xdr:to>
      <xdr:col>24</xdr:col>
      <xdr:colOff>63500</xdr:colOff>
      <xdr:row>85</xdr:row>
      <xdr:rowOff>57694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60318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117929</xdr:rowOff>
    </xdr:from>
    <xdr:to>
      <xdr:col>15</xdr:col>
      <xdr:colOff>101600</xdr:colOff>
      <xdr:row>85</xdr:row>
      <xdr:rowOff>48079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168729</xdr:rowOff>
    </xdr:from>
    <xdr:to>
      <xdr:col>19</xdr:col>
      <xdr:colOff>177800</xdr:colOff>
      <xdr:row>85</xdr:row>
      <xdr:rowOff>29936</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570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49349</xdr:rowOff>
    </xdr:from>
    <xdr:to>
      <xdr:col>10</xdr:col>
      <xdr:colOff>165100</xdr:colOff>
      <xdr:row>84</xdr:row>
      <xdr:rowOff>150949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100149</xdr:rowOff>
    </xdr:from>
    <xdr:to>
      <xdr:col>15</xdr:col>
      <xdr:colOff>50800</xdr:colOff>
      <xdr:row>84</xdr:row>
      <xdr:rowOff>168729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5019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100149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4399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71863</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39206</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142076</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2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200-000054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200-000056010000}"/>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200-00005801000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124477</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152400</xdr:rowOff>
    </xdr:from>
    <xdr:to>
      <xdr:col>46</xdr:col>
      <xdr:colOff>38100</xdr:colOff>
      <xdr:row>83</xdr:row>
      <xdr:rowOff>82550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99077</xdr:rowOff>
    </xdr:from>
    <xdr:ext cx="469744" cy="259045"/>
    <xdr:sp macro="" textlink="">
      <xdr:nvSpPr>
        <xdr:cNvPr id="349" name="n_2aveValue【福祉施設】&#10;一人当たり面積">
          <a:extLst>
            <a:ext uri="{FF2B5EF4-FFF2-40B4-BE49-F238E27FC236}">
              <a16:creationId xmlns:a16="http://schemas.microsoft.com/office/drawing/2014/main" id="{00000000-0008-0000-0200-00005D010000}"/>
            </a:ext>
          </a:extLst>
        </xdr:cNvPr>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165100</xdr:rowOff>
    </xdr:from>
    <xdr:to>
      <xdr:col>41</xdr:col>
      <xdr:colOff>101600</xdr:colOff>
      <xdr:row>83</xdr:row>
      <xdr:rowOff>95250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111777</xdr:rowOff>
    </xdr:from>
    <xdr:ext cx="469744" cy="259045"/>
    <xdr:sp macro="" textlink="">
      <xdr:nvSpPr>
        <xdr:cNvPr id="351" name="n_3aveValue【福祉施設】&#10;一人当たり面積">
          <a:extLst>
            <a:ext uri="{FF2B5EF4-FFF2-40B4-BE49-F238E27FC236}">
              <a16:creationId xmlns:a16="http://schemas.microsoft.com/office/drawing/2014/main" id="{00000000-0008-0000-0200-00005F010000}"/>
            </a:ext>
          </a:extLst>
        </xdr:cNvPr>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120650</xdr:rowOff>
    </xdr:from>
    <xdr:to>
      <xdr:col>36</xdr:col>
      <xdr:colOff>165100</xdr:colOff>
      <xdr:row>84</xdr:row>
      <xdr:rowOff>50800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67327</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31750</xdr:rowOff>
    </xdr:from>
    <xdr:to>
      <xdr:col>41</xdr:col>
      <xdr:colOff>101600</xdr:colOff>
      <xdr:row>85</xdr:row>
      <xdr:rowOff>133350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82550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861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31750</xdr:rowOff>
    </xdr:from>
    <xdr:to>
      <xdr:col>36</xdr:col>
      <xdr:colOff>165100</xdr:colOff>
      <xdr:row>85</xdr:row>
      <xdr:rowOff>133350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82550</xdr:rowOff>
    </xdr:from>
    <xdr:to>
      <xdr:col>41</xdr:col>
      <xdr:colOff>50800</xdr:colOff>
      <xdr:row>85</xdr:row>
      <xdr:rowOff>82550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72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124477</xdr:rowOff>
    </xdr:from>
    <xdr:ext cx="469744" cy="259045"/>
    <xdr:sp macro="" textlink="">
      <xdr:nvSpPr>
        <xdr:cNvPr id="369" name="n_1mainValue【福祉施設】&#10;一人当たり面積">
          <a:extLst>
            <a:ext uri="{FF2B5EF4-FFF2-40B4-BE49-F238E27FC236}">
              <a16:creationId xmlns:a16="http://schemas.microsoft.com/office/drawing/2014/main" id="{00000000-0008-0000-0200-000071010000}"/>
            </a:ext>
          </a:extLst>
        </xdr:cNvPr>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70" name="n_2mainValue【福祉施設】&#10;一人当たり面積">
          <a:extLst>
            <a:ext uri="{FF2B5EF4-FFF2-40B4-BE49-F238E27FC236}">
              <a16:creationId xmlns:a16="http://schemas.microsoft.com/office/drawing/2014/main" id="{00000000-0008-0000-0200-000072010000}"/>
            </a:ext>
          </a:extLst>
        </xdr:cNvPr>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124477</xdr:rowOff>
    </xdr:from>
    <xdr:ext cx="469744" cy="259045"/>
    <xdr:sp macro="" textlink="">
      <xdr:nvSpPr>
        <xdr:cNvPr id="371" name="n_3mainValue【福祉施設】&#10;一人当たり面積">
          <a:extLst>
            <a:ext uri="{FF2B5EF4-FFF2-40B4-BE49-F238E27FC236}">
              <a16:creationId xmlns:a16="http://schemas.microsoft.com/office/drawing/2014/main" id="{00000000-0008-0000-0200-000073010000}"/>
            </a:ext>
          </a:extLst>
        </xdr:cNvPr>
        <xdr:cNvSpPr txBox="1"/>
      </xdr:nvSpPr>
      <xdr:spPr>
        <a:xfrm>
          <a:off x="7626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124477</xdr:rowOff>
    </xdr:from>
    <xdr:ext cx="469744" cy="259045"/>
    <xdr:sp macro="" textlink="">
      <xdr:nvSpPr>
        <xdr:cNvPr id="372" name="n_4mainValue【福祉施設】&#10;一人当たり面積">
          <a:extLst>
            <a:ext uri="{FF2B5EF4-FFF2-40B4-BE49-F238E27FC236}">
              <a16:creationId xmlns:a16="http://schemas.microsoft.com/office/drawing/2014/main" id="{00000000-0008-0000-0200-000074010000}"/>
            </a:ext>
          </a:extLst>
        </xdr:cNvPr>
        <xdr:cNvSpPr txBox="1"/>
      </xdr:nvSpPr>
      <xdr:spPr>
        <a:xfrm>
          <a:off x="6737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12898</xdr:rowOff>
    </xdr:from>
    <xdr:ext cx="405111" cy="259045"/>
    <xdr:sp macro="" textlink="">
      <xdr:nvSpPr>
        <xdr:cNvPr id="406" name="n_1ave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113574</xdr:rowOff>
    </xdr:from>
    <xdr:to>
      <xdr:col>15</xdr:col>
      <xdr:colOff>101600</xdr:colOff>
      <xdr:row>105</xdr:row>
      <xdr:rowOff>43724</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60251</xdr:rowOff>
    </xdr:from>
    <xdr:ext cx="405111" cy="259045"/>
    <xdr:sp macro="" textlink="">
      <xdr:nvSpPr>
        <xdr:cNvPr id="408" name="n_2aveValue【市民会館】&#10;有形固定資産減価償却率">
          <a:extLst>
            <a:ext uri="{FF2B5EF4-FFF2-40B4-BE49-F238E27FC236}">
              <a16:creationId xmlns:a16="http://schemas.microsoft.com/office/drawing/2014/main" id="{00000000-0008-0000-0200-000098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138068</xdr:rowOff>
    </xdr:from>
    <xdr:to>
      <xdr:col>10</xdr:col>
      <xdr:colOff>165100</xdr:colOff>
      <xdr:row>105</xdr:row>
      <xdr:rowOff>68218</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84745</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200-00009A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38463</xdr:rowOff>
    </xdr:from>
    <xdr:to>
      <xdr:col>6</xdr:col>
      <xdr:colOff>38100</xdr:colOff>
      <xdr:row>104</xdr:row>
      <xdr:rowOff>140063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156590</xdr:rowOff>
    </xdr:from>
    <xdr:ext cx="405111" cy="259045"/>
    <xdr:sp macro="" textlink="">
      <xdr:nvSpPr>
        <xdr:cNvPr id="412" name="n_4aveValue【市民会館】&#10;有形固定資産減価償却率">
          <a:extLst>
            <a:ext uri="{FF2B5EF4-FFF2-40B4-BE49-F238E27FC236}">
              <a16:creationId xmlns:a16="http://schemas.microsoft.com/office/drawing/2014/main" id="{00000000-0008-0000-0200-00009C010000}"/>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38463</xdr:rowOff>
    </xdr:from>
    <xdr:to>
      <xdr:col>24</xdr:col>
      <xdr:colOff>114300</xdr:colOff>
      <xdr:row>108</xdr:row>
      <xdr:rowOff>140063</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124840</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846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23768</xdr:rowOff>
    </xdr:from>
    <xdr:to>
      <xdr:col>20</xdr:col>
      <xdr:colOff>38100</xdr:colOff>
      <xdr:row>108</xdr:row>
      <xdr:rowOff>125368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74568</xdr:rowOff>
    </xdr:from>
    <xdr:to>
      <xdr:col>24</xdr:col>
      <xdr:colOff>63500</xdr:colOff>
      <xdr:row>108</xdr:row>
      <xdr:rowOff>89263</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859116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7438</xdr:rowOff>
    </xdr:from>
    <xdr:to>
      <xdr:col>15</xdr:col>
      <xdr:colOff>101600</xdr:colOff>
      <xdr:row>108</xdr:row>
      <xdr:rowOff>109038</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58238</xdr:rowOff>
    </xdr:from>
    <xdr:to>
      <xdr:col>19</xdr:col>
      <xdr:colOff>177800</xdr:colOff>
      <xdr:row>108</xdr:row>
      <xdr:rowOff>74568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85748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146231</xdr:rowOff>
    </xdr:from>
    <xdr:to>
      <xdr:col>10</xdr:col>
      <xdr:colOff>165100</xdr:colOff>
      <xdr:row>108</xdr:row>
      <xdr:rowOff>76381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25581</xdr:rowOff>
    </xdr:from>
    <xdr:to>
      <xdr:col>15</xdr:col>
      <xdr:colOff>50800</xdr:colOff>
      <xdr:row>108</xdr:row>
      <xdr:rowOff>58238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85421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116839</xdr:rowOff>
    </xdr:from>
    <xdr:to>
      <xdr:col>6</xdr:col>
      <xdr:colOff>38100</xdr:colOff>
      <xdr:row>108</xdr:row>
      <xdr:rowOff>46989</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167639</xdr:rowOff>
    </xdr:from>
    <xdr:to>
      <xdr:col>10</xdr:col>
      <xdr:colOff>114300</xdr:colOff>
      <xdr:row>108</xdr:row>
      <xdr:rowOff>25581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85127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116495</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100165</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67508</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38116</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82566</xdr:rowOff>
    </xdr:from>
    <xdr:ext cx="469744" cy="259045"/>
    <xdr:sp macro="" textlink="">
      <xdr:nvSpPr>
        <xdr:cNvPr id="463" name="n_1aveValue【市民会館】&#10;一人当たり面積">
          <a:extLst>
            <a:ext uri="{FF2B5EF4-FFF2-40B4-BE49-F238E27FC236}">
              <a16:creationId xmlns:a16="http://schemas.microsoft.com/office/drawing/2014/main" id="{00000000-0008-0000-0200-0000CF010000}"/>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143511</xdr:rowOff>
    </xdr:from>
    <xdr:to>
      <xdr:col>46</xdr:col>
      <xdr:colOff>38100</xdr:colOff>
      <xdr:row>106</xdr:row>
      <xdr:rowOff>73661</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90188</xdr:rowOff>
    </xdr:from>
    <xdr:ext cx="469744" cy="259045"/>
    <xdr:sp macro="" textlink="">
      <xdr:nvSpPr>
        <xdr:cNvPr id="465" name="n_2aveValue【市民会館】&#10;一人当たり面積">
          <a:extLst>
            <a:ext uri="{FF2B5EF4-FFF2-40B4-BE49-F238E27FC236}">
              <a16:creationId xmlns:a16="http://schemas.microsoft.com/office/drawing/2014/main" id="{00000000-0008-0000-0200-0000D1010000}"/>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151130</xdr:rowOff>
    </xdr:from>
    <xdr:to>
      <xdr:col>41</xdr:col>
      <xdr:colOff>101600</xdr:colOff>
      <xdr:row>106</xdr:row>
      <xdr:rowOff>81280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97807</xdr:rowOff>
    </xdr:from>
    <xdr:ext cx="469744" cy="259045"/>
    <xdr:sp macro="" textlink="">
      <xdr:nvSpPr>
        <xdr:cNvPr id="467" name="n_3aveValue【市民会館】&#10;一人当たり面積">
          <a:extLst>
            <a:ext uri="{FF2B5EF4-FFF2-40B4-BE49-F238E27FC236}">
              <a16:creationId xmlns:a16="http://schemas.microsoft.com/office/drawing/2014/main" id="{00000000-0008-0000-0200-0000D3010000}"/>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78739</xdr:rowOff>
    </xdr:from>
    <xdr:to>
      <xdr:col>36</xdr:col>
      <xdr:colOff>165100</xdr:colOff>
      <xdr:row>107</xdr:row>
      <xdr:rowOff>8889</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16</xdr:rowOff>
    </xdr:from>
    <xdr:ext cx="469744" cy="259045"/>
    <xdr:sp macro="" textlink="">
      <xdr:nvSpPr>
        <xdr:cNvPr id="469" name="n_4aveValue【市民会館】&#10;一人当たり面積">
          <a:extLst>
            <a:ext uri="{FF2B5EF4-FFF2-40B4-BE49-F238E27FC236}">
              <a16:creationId xmlns:a16="http://schemas.microsoft.com/office/drawing/2014/main" id="{00000000-0008-0000-0200-0000D5010000}"/>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91439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9639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91439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8750300" y="1826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99061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861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99061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6972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133366</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166388</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154322</xdr:rowOff>
    </xdr:from>
    <xdr:ext cx="405111" cy="259045"/>
    <xdr:sp macro="" textlink="">
      <xdr:nvSpPr>
        <xdr:cNvPr id="521" name="n_1aveValue【一般廃棄物処理施設】&#10;有形固定資産減価償却率">
          <a:extLst>
            <a:ext uri="{FF2B5EF4-FFF2-40B4-BE49-F238E27FC236}">
              <a16:creationId xmlns:a16="http://schemas.microsoft.com/office/drawing/2014/main" id="{00000000-0008-0000-0200-000009020000}"/>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71120</xdr:rowOff>
    </xdr:from>
    <xdr:to>
      <xdr:col>76</xdr:col>
      <xdr:colOff>165100</xdr:colOff>
      <xdr:row>39</xdr:row>
      <xdr:rowOff>1270</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163847</xdr:rowOff>
    </xdr:from>
    <xdr:ext cx="405111" cy="259045"/>
    <xdr:sp macro="" textlink="">
      <xdr:nvSpPr>
        <xdr:cNvPr id="523" name="n_2ave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23495</xdr:rowOff>
    </xdr:from>
    <xdr:to>
      <xdr:col>72</xdr:col>
      <xdr:colOff>38100</xdr:colOff>
      <xdr:row>38</xdr:row>
      <xdr:rowOff>125095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116222</xdr:rowOff>
    </xdr:from>
    <xdr:ext cx="405111" cy="259045"/>
    <xdr:sp macro="" textlink="">
      <xdr:nvSpPr>
        <xdr:cNvPr id="525" name="n_3ave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93980</xdr:rowOff>
    </xdr:from>
    <xdr:to>
      <xdr:col>67</xdr:col>
      <xdr:colOff>101600</xdr:colOff>
      <xdr:row>39</xdr:row>
      <xdr:rowOff>24130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39</xdr:row>
      <xdr:rowOff>15257</xdr:rowOff>
    </xdr:from>
    <xdr:ext cx="405111" cy="259045"/>
    <xdr:sp macro="" textlink="">
      <xdr:nvSpPr>
        <xdr:cNvPr id="527" name="n_4ave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200-000016020000}"/>
            </a:ext>
          </a:extLst>
        </xdr:cNvPr>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135255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5481300" y="620268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30480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592300" y="6158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61595</xdr:rowOff>
    </xdr:from>
    <xdr:to>
      <xdr:col>72</xdr:col>
      <xdr:colOff>38100</xdr:colOff>
      <xdr:row>35</xdr:row>
      <xdr:rowOff>163195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652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112395</xdr:rowOff>
    </xdr:from>
    <xdr:to>
      <xdr:col>76</xdr:col>
      <xdr:colOff>114300</xdr:colOff>
      <xdr:row>35</xdr:row>
      <xdr:rowOff>158115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703300" y="61131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114935</xdr:rowOff>
    </xdr:from>
    <xdr:to>
      <xdr:col>67</xdr:col>
      <xdr:colOff>101600</xdr:colOff>
      <xdr:row>35</xdr:row>
      <xdr:rowOff>45085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763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165735</xdr:rowOff>
    </xdr:from>
    <xdr:to>
      <xdr:col>71</xdr:col>
      <xdr:colOff>177800</xdr:colOff>
      <xdr:row>35</xdr:row>
      <xdr:rowOff>112395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14300" y="599503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8272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61612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42044</xdr:rowOff>
    </xdr:from>
    <xdr:ext cx="534377" cy="259045"/>
    <xdr:sp macro="" textlink="">
      <xdr:nvSpPr>
        <xdr:cNvPr id="578" name="n_1aveValue【一般廃棄物処理施設】&#10;一人当たり有形固定資産（償却資産）額">
          <a:extLst>
            <a:ext uri="{FF2B5EF4-FFF2-40B4-BE49-F238E27FC236}">
              <a16:creationId xmlns:a16="http://schemas.microsoft.com/office/drawing/2014/main" id="{00000000-0008-0000-0200-000042020000}"/>
            </a:ext>
          </a:extLst>
        </xdr:cNvPr>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43314</xdr:rowOff>
    </xdr:from>
    <xdr:to>
      <xdr:col>107</xdr:col>
      <xdr:colOff>101600</xdr:colOff>
      <xdr:row>39</xdr:row>
      <xdr:rowOff>144914</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161441</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41356</xdr:rowOff>
    </xdr:from>
    <xdr:to>
      <xdr:col>102</xdr:col>
      <xdr:colOff>165100</xdr:colOff>
      <xdr:row>39</xdr:row>
      <xdr:rowOff>142956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159483</xdr:rowOff>
    </xdr:from>
    <xdr:ext cx="534377" cy="259045"/>
    <xdr:sp macro="" textlink="">
      <xdr:nvSpPr>
        <xdr:cNvPr id="582" name="n_3aveValue【一般廃棄物処理施設】&#10;一人当たり有形固定資産（償却資産）額">
          <a:extLst>
            <a:ext uri="{FF2B5EF4-FFF2-40B4-BE49-F238E27FC236}">
              <a16:creationId xmlns:a16="http://schemas.microsoft.com/office/drawing/2014/main" id="{00000000-0008-0000-0200-000046020000}"/>
            </a:ext>
          </a:extLst>
        </xdr:cNvPr>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159733</xdr:rowOff>
    </xdr:from>
    <xdr:to>
      <xdr:col>98</xdr:col>
      <xdr:colOff>38100</xdr:colOff>
      <xdr:row>40</xdr:row>
      <xdr:rowOff>89883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106410</xdr:rowOff>
    </xdr:from>
    <xdr:ext cx="534377" cy="259045"/>
    <xdr:sp macro="" textlink="">
      <xdr:nvSpPr>
        <xdr:cNvPr id="584" name="n_4aveValue【一般廃棄物処理施設】&#10;一人当たり有形固定資産（償却資産）額">
          <a:extLst>
            <a:ext uri="{FF2B5EF4-FFF2-40B4-BE49-F238E27FC236}">
              <a16:creationId xmlns:a16="http://schemas.microsoft.com/office/drawing/2014/main" id="{00000000-0008-0000-0200-000048020000}"/>
            </a:ext>
          </a:extLst>
        </xdr:cNvPr>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115728</xdr:rowOff>
    </xdr:from>
    <xdr:to>
      <xdr:col>116</xdr:col>
      <xdr:colOff>114300</xdr:colOff>
      <xdr:row>41</xdr:row>
      <xdr:rowOff>45878</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9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94155</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9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2433</xdr:rowOff>
    </xdr:from>
    <xdr:to>
      <xdr:col>112</xdr:col>
      <xdr:colOff>38100</xdr:colOff>
      <xdr:row>41</xdr:row>
      <xdr:rowOff>104033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166528</xdr:rowOff>
    </xdr:from>
    <xdr:to>
      <xdr:col>116</xdr:col>
      <xdr:colOff>63500</xdr:colOff>
      <xdr:row>41</xdr:row>
      <xdr:rowOff>53233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7024528"/>
          <a:ext cx="838200" cy="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3782</xdr:rowOff>
    </xdr:from>
    <xdr:to>
      <xdr:col>107</xdr:col>
      <xdr:colOff>101600</xdr:colOff>
      <xdr:row>41</xdr:row>
      <xdr:rowOff>105382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70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53233</xdr:rowOff>
    </xdr:from>
    <xdr:to>
      <xdr:col>111</xdr:col>
      <xdr:colOff>177800</xdr:colOff>
      <xdr:row>41</xdr:row>
      <xdr:rowOff>54582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708268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127409</xdr:rowOff>
    </xdr:from>
    <xdr:to>
      <xdr:col>102</xdr:col>
      <xdr:colOff>165100</xdr:colOff>
      <xdr:row>41</xdr:row>
      <xdr:rowOff>57559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9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6759</xdr:rowOff>
    </xdr:from>
    <xdr:to>
      <xdr:col>107</xdr:col>
      <xdr:colOff>50800</xdr:colOff>
      <xdr:row>41</xdr:row>
      <xdr:rowOff>54582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9545300" y="7036209"/>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128735</xdr:rowOff>
    </xdr:from>
    <xdr:to>
      <xdr:col>98</xdr:col>
      <xdr:colOff>38100</xdr:colOff>
      <xdr:row>41</xdr:row>
      <xdr:rowOff>58885</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6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6759</xdr:rowOff>
    </xdr:from>
    <xdr:to>
      <xdr:col>102</xdr:col>
      <xdr:colOff>114300</xdr:colOff>
      <xdr:row>41</xdr:row>
      <xdr:rowOff>8085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703620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95160</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1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96509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1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48686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0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50012</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144480</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635</xdr:rowOff>
    </xdr:from>
    <xdr:to>
      <xdr:col>76</xdr:col>
      <xdr:colOff>165100</xdr:colOff>
      <xdr:row>58</xdr:row>
      <xdr:rowOff>102235</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118762</xdr:rowOff>
    </xdr:from>
    <xdr:ext cx="405111" cy="259045"/>
    <xdr:sp macro="" textlink="">
      <xdr:nvSpPr>
        <xdr:cNvPr id="642" name="n_2aveValue【保健センター・保健所】&#10;有形固定資産減価償却率">
          <a:extLst>
            <a:ext uri="{FF2B5EF4-FFF2-40B4-BE49-F238E27FC236}">
              <a16:creationId xmlns:a16="http://schemas.microsoft.com/office/drawing/2014/main" id="{00000000-0008-0000-0200-000082020000}"/>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106363</xdr:rowOff>
    </xdr:from>
    <xdr:to>
      <xdr:col>72</xdr:col>
      <xdr:colOff>38100</xdr:colOff>
      <xdr:row>58</xdr:row>
      <xdr:rowOff>36513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53040</xdr:rowOff>
    </xdr:from>
    <xdr:ext cx="405111" cy="259045"/>
    <xdr:sp macro="" textlink="">
      <xdr:nvSpPr>
        <xdr:cNvPr id="644" name="n_3ave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154940</xdr:rowOff>
    </xdr:from>
    <xdr:to>
      <xdr:col>67</xdr:col>
      <xdr:colOff>101600</xdr:colOff>
      <xdr:row>56</xdr:row>
      <xdr:rowOff>85090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54</xdr:row>
      <xdr:rowOff>101617</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134938</xdr:rowOff>
    </xdr:from>
    <xdr:to>
      <xdr:col>85</xdr:col>
      <xdr:colOff>177800</xdr:colOff>
      <xdr:row>60</xdr:row>
      <xdr:rowOff>65088</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113365</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1022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77788</xdr:rowOff>
    </xdr:from>
    <xdr:to>
      <xdr:col>81</xdr:col>
      <xdr:colOff>101600</xdr:colOff>
      <xdr:row>60</xdr:row>
      <xdr:rowOff>7938</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101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128588</xdr:rowOff>
    </xdr:from>
    <xdr:to>
      <xdr:col>85</xdr:col>
      <xdr:colOff>127000</xdr:colOff>
      <xdr:row>60</xdr:row>
      <xdr:rowOff>14288</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102441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20638</xdr:rowOff>
    </xdr:from>
    <xdr:to>
      <xdr:col>76</xdr:col>
      <xdr:colOff>165100</xdr:colOff>
      <xdr:row>59</xdr:row>
      <xdr:rowOff>122238</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101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71438</xdr:rowOff>
    </xdr:from>
    <xdr:to>
      <xdr:col>81</xdr:col>
      <xdr:colOff>50800</xdr:colOff>
      <xdr:row>59</xdr:row>
      <xdr:rowOff>128588</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4592300" y="101869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134938</xdr:rowOff>
    </xdr:from>
    <xdr:to>
      <xdr:col>72</xdr:col>
      <xdr:colOff>38100</xdr:colOff>
      <xdr:row>59</xdr:row>
      <xdr:rowOff>65088</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100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14288</xdr:rowOff>
    </xdr:from>
    <xdr:to>
      <xdr:col>76</xdr:col>
      <xdr:colOff>114300</xdr:colOff>
      <xdr:row>59</xdr:row>
      <xdr:rowOff>71438</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101298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134938</xdr:rowOff>
    </xdr:from>
    <xdr:to>
      <xdr:col>67</xdr:col>
      <xdr:colOff>101600</xdr:colOff>
      <xdr:row>58</xdr:row>
      <xdr:rowOff>65088</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14288</xdr:rowOff>
    </xdr:from>
    <xdr:to>
      <xdr:col>71</xdr:col>
      <xdr:colOff>177800</xdr:colOff>
      <xdr:row>59</xdr:row>
      <xdr:rowOff>14288</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995838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170515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28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113365</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22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56215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171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56215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00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67327</xdr:rowOff>
    </xdr:from>
    <xdr:ext cx="469744" cy="259045"/>
    <xdr:sp macro="" textlink="">
      <xdr:nvSpPr>
        <xdr:cNvPr id="695" name="n_1aveValue【保健センター・保健所】&#10;一人当たり面積">
          <a:extLst>
            <a:ext uri="{FF2B5EF4-FFF2-40B4-BE49-F238E27FC236}">
              <a16:creationId xmlns:a16="http://schemas.microsoft.com/office/drawing/2014/main" id="{00000000-0008-0000-0200-0000B7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97790</xdr:rowOff>
    </xdr:from>
    <xdr:to>
      <xdr:col>107</xdr:col>
      <xdr:colOff>101600</xdr:colOff>
      <xdr:row>62</xdr:row>
      <xdr:rowOff>27940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44467</xdr:rowOff>
    </xdr:from>
    <xdr:ext cx="469744" cy="259045"/>
    <xdr:sp macro="" textlink="">
      <xdr:nvSpPr>
        <xdr:cNvPr id="697" name="n_2aveValue【保健センター・保健所】&#10;一人当たり面積">
          <a:extLst>
            <a:ext uri="{FF2B5EF4-FFF2-40B4-BE49-F238E27FC236}">
              <a16:creationId xmlns:a16="http://schemas.microsoft.com/office/drawing/2014/main" id="{00000000-0008-0000-0200-0000B9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97790</xdr:rowOff>
    </xdr:from>
    <xdr:to>
      <xdr:col>102</xdr:col>
      <xdr:colOff>165100</xdr:colOff>
      <xdr:row>62</xdr:row>
      <xdr:rowOff>27940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44467</xdr:rowOff>
    </xdr:from>
    <xdr:ext cx="469744" cy="259045"/>
    <xdr:sp macro="" textlink="">
      <xdr:nvSpPr>
        <xdr:cNvPr id="699" name="n_3aveValue【保健センター・保健所】&#10;一人当たり面積">
          <a:extLst>
            <a:ext uri="{FF2B5EF4-FFF2-40B4-BE49-F238E27FC236}">
              <a16:creationId xmlns:a16="http://schemas.microsoft.com/office/drawing/2014/main" id="{00000000-0008-0000-0200-0000BB02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154940</xdr:rowOff>
    </xdr:from>
    <xdr:to>
      <xdr:col>98</xdr:col>
      <xdr:colOff>38100</xdr:colOff>
      <xdr:row>61</xdr:row>
      <xdr:rowOff>85090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101617</xdr:rowOff>
    </xdr:from>
    <xdr:ext cx="469744" cy="259045"/>
    <xdr:sp macro="" textlink="">
      <xdr:nvSpPr>
        <xdr:cNvPr id="701" name="n_4aveValue【保健センター・保健所】&#10;一人当たり面積">
          <a:extLst>
            <a:ext uri="{FF2B5EF4-FFF2-40B4-BE49-F238E27FC236}">
              <a16:creationId xmlns:a16="http://schemas.microsoft.com/office/drawing/2014/main" id="{00000000-0008-0000-0200-0000BD020000}"/>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68580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1323300" y="1067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9545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68580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110507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93742</xdr:rowOff>
    </xdr:from>
    <xdr:ext cx="405111" cy="259045"/>
    <xdr:sp macro="" textlink="">
      <xdr:nvSpPr>
        <xdr:cNvPr id="751" name="n_1aveValue【消防施設】&#10;有形固定資産減価償却率">
          <a:extLst>
            <a:ext uri="{FF2B5EF4-FFF2-40B4-BE49-F238E27FC236}">
              <a16:creationId xmlns:a16="http://schemas.microsoft.com/office/drawing/2014/main" id="{00000000-0008-0000-0200-0000EF020000}"/>
            </a:ext>
          </a:extLst>
        </xdr:cNvPr>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3302</xdr:rowOff>
    </xdr:from>
    <xdr:to>
      <xdr:col>76</xdr:col>
      <xdr:colOff>165100</xdr:colOff>
      <xdr:row>83</xdr:row>
      <xdr:rowOff>104902</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96029</xdr:rowOff>
    </xdr:from>
    <xdr:ext cx="405111" cy="259045"/>
    <xdr:sp macro="" textlink="">
      <xdr:nvSpPr>
        <xdr:cNvPr id="753" name="n_2aveValue【消防施設】&#10;有形固定資産減価償却率">
          <a:extLst>
            <a:ext uri="{FF2B5EF4-FFF2-40B4-BE49-F238E27FC236}">
              <a16:creationId xmlns:a16="http://schemas.microsoft.com/office/drawing/2014/main" id="{00000000-0008-0000-0200-0000F1020000}"/>
            </a:ext>
          </a:extLst>
        </xdr:cNvPr>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103887</xdr:rowOff>
    </xdr:from>
    <xdr:to>
      <xdr:col>72</xdr:col>
      <xdr:colOff>38100</xdr:colOff>
      <xdr:row>83</xdr:row>
      <xdr:rowOff>34037</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25164</xdr:rowOff>
    </xdr:from>
    <xdr:ext cx="405111" cy="259045"/>
    <xdr:sp macro="" textlink="">
      <xdr:nvSpPr>
        <xdr:cNvPr id="755" name="n_3aveValue【消防施設】&#10;有形固定資産減価償却率">
          <a:extLst>
            <a:ext uri="{FF2B5EF4-FFF2-40B4-BE49-F238E27FC236}">
              <a16:creationId xmlns:a16="http://schemas.microsoft.com/office/drawing/2014/main" id="{00000000-0008-0000-0200-0000F3020000}"/>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30735</xdr:rowOff>
    </xdr:from>
    <xdr:to>
      <xdr:col>67</xdr:col>
      <xdr:colOff>101600</xdr:colOff>
      <xdr:row>82</xdr:row>
      <xdr:rowOff>132335</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148862</xdr:rowOff>
    </xdr:from>
    <xdr:ext cx="405111" cy="259045"/>
    <xdr:sp macro="" textlink="">
      <xdr:nvSpPr>
        <xdr:cNvPr id="757" name="n_4aveValue【消防施設】&#10;有形固定資産減価償却率">
          <a:extLst>
            <a:ext uri="{FF2B5EF4-FFF2-40B4-BE49-F238E27FC236}">
              <a16:creationId xmlns:a16="http://schemas.microsoft.com/office/drawing/2014/main" id="{00000000-0008-0000-0200-0000F5020000}"/>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103887</xdr:rowOff>
    </xdr:from>
    <xdr:to>
      <xdr:col>85</xdr:col>
      <xdr:colOff>177800</xdr:colOff>
      <xdr:row>82</xdr:row>
      <xdr:rowOff>34037</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6268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126764</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200-0000FC020000}"/>
            </a:ext>
          </a:extLst>
        </xdr:cNvPr>
        <xdr:cNvSpPr txBox="1"/>
      </xdr:nvSpPr>
      <xdr:spPr>
        <a:xfrm>
          <a:off x="16357600" y="1384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154687</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5481300" y="139827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xdr:rowOff>
    </xdr:from>
    <xdr:to>
      <xdr:col>76</xdr:col>
      <xdr:colOff>165100</xdr:colOff>
      <xdr:row>81</xdr:row>
      <xdr:rowOff>118618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4541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67818</xdr:rowOff>
    </xdr:from>
    <xdr:to>
      <xdr:col>81</xdr:col>
      <xdr:colOff>50800</xdr:colOff>
      <xdr:row>81</xdr:row>
      <xdr:rowOff>95250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592300" y="13955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44450</xdr:rowOff>
    </xdr:from>
    <xdr:to>
      <xdr:col>72</xdr:col>
      <xdr:colOff>38100</xdr:colOff>
      <xdr:row>77</xdr:row>
      <xdr:rowOff>146050</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365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95250</xdr:rowOff>
    </xdr:from>
    <xdr:to>
      <xdr:col>76</xdr:col>
      <xdr:colOff>114300</xdr:colOff>
      <xdr:row>81</xdr:row>
      <xdr:rowOff>67818</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3703300" y="13296900"/>
          <a:ext cx="889000" cy="6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200-00000303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135145</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200-000004030000}"/>
            </a:ext>
          </a:extLst>
        </xdr:cNvPr>
        <xdr:cNvSpPr txBox="1"/>
      </xdr:nvSpPr>
      <xdr:spPr>
        <a:xfrm>
          <a:off x="143897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162577</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200-000005030000}"/>
            </a:ext>
          </a:extLst>
        </xdr:cNvPr>
        <xdr:cNvSpPr txBox="1"/>
      </xdr:nvSpPr>
      <xdr:spPr>
        <a:xfrm>
          <a:off x="13500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2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200-00001E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200-00002003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200-000022030000}"/>
            </a:ext>
          </a:extLst>
        </xdr:cNvPr>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30497</xdr:rowOff>
    </xdr:from>
    <xdr:ext cx="469744" cy="259045"/>
    <xdr:sp macro="" textlink="">
      <xdr:nvSpPr>
        <xdr:cNvPr id="805" name="n_1aveValue【消防施設】&#10;一人当たり面積">
          <a:extLst>
            <a:ext uri="{FF2B5EF4-FFF2-40B4-BE49-F238E27FC236}">
              <a16:creationId xmlns:a16="http://schemas.microsoft.com/office/drawing/2014/main" id="{00000000-0008-0000-0200-00002503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109220</xdr:rowOff>
    </xdr:from>
    <xdr:to>
      <xdr:col>107</xdr:col>
      <xdr:colOff>101600</xdr:colOff>
      <xdr:row>85</xdr:row>
      <xdr:rowOff>39370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30497</xdr:rowOff>
    </xdr:from>
    <xdr:ext cx="469744" cy="259045"/>
    <xdr:sp macro="" textlink="">
      <xdr:nvSpPr>
        <xdr:cNvPr id="807" name="n_2aveValue【消防施設】&#10;一人当たり面積">
          <a:extLst>
            <a:ext uri="{FF2B5EF4-FFF2-40B4-BE49-F238E27FC236}">
              <a16:creationId xmlns:a16="http://schemas.microsoft.com/office/drawing/2014/main" id="{00000000-0008-0000-0200-000027030000}"/>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101600</xdr:rowOff>
    </xdr:from>
    <xdr:to>
      <xdr:col>102</xdr:col>
      <xdr:colOff>165100</xdr:colOff>
      <xdr:row>85</xdr:row>
      <xdr:rowOff>31750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48277</xdr:rowOff>
    </xdr:from>
    <xdr:ext cx="469744" cy="259045"/>
    <xdr:sp macro="" textlink="">
      <xdr:nvSpPr>
        <xdr:cNvPr id="809" name="n_3aveValue【消防施設】&#10;一人当たり面積">
          <a:extLst>
            <a:ext uri="{FF2B5EF4-FFF2-40B4-BE49-F238E27FC236}">
              <a16:creationId xmlns:a16="http://schemas.microsoft.com/office/drawing/2014/main" id="{00000000-0008-0000-0200-00002903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101600</xdr:rowOff>
    </xdr:from>
    <xdr:to>
      <xdr:col>98</xdr:col>
      <xdr:colOff>38100</xdr:colOff>
      <xdr:row>85</xdr:row>
      <xdr:rowOff>31750</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48277</xdr:rowOff>
    </xdr:from>
    <xdr:ext cx="469744" cy="259045"/>
    <xdr:sp macro="" textlink="">
      <xdr:nvSpPr>
        <xdr:cNvPr id="811" name="n_4aveValue【消防施設】&#10;一人当たり面積">
          <a:extLst>
            <a:ext uri="{FF2B5EF4-FFF2-40B4-BE49-F238E27FC236}">
              <a16:creationId xmlns:a16="http://schemas.microsoft.com/office/drawing/2014/main" id="{00000000-0008-0000-0200-00002B03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200-000032030000}"/>
            </a:ext>
          </a:extLst>
        </xdr:cNvPr>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127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137161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21323300" y="14531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71120</xdr:rowOff>
    </xdr:from>
    <xdr:to>
      <xdr:col>107</xdr:col>
      <xdr:colOff>101600</xdr:colOff>
      <xdr:row>85</xdr:row>
      <xdr:rowOff>1270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038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84</xdr:row>
      <xdr:rowOff>137161</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0434300" y="14523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121920</xdr:rowOff>
    </xdr:from>
    <xdr:to>
      <xdr:col>107</xdr:col>
      <xdr:colOff>50800</xdr:colOff>
      <xdr:row>86</xdr:row>
      <xdr:rowOff>114300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19545300" y="145237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33038</xdr:rowOff>
    </xdr:from>
    <xdr:ext cx="469744" cy="259045"/>
    <xdr:sp macro="" textlink="">
      <xdr:nvSpPr>
        <xdr:cNvPr id="825" name="n_1mainValue【消防施設】&#10;一人当たり面積">
          <a:extLst>
            <a:ext uri="{FF2B5EF4-FFF2-40B4-BE49-F238E27FC236}">
              <a16:creationId xmlns:a16="http://schemas.microsoft.com/office/drawing/2014/main" id="{00000000-0008-0000-0200-000039030000}"/>
            </a:ext>
          </a:extLst>
        </xdr:cNvPr>
        <xdr:cNvSpPr txBox="1"/>
      </xdr:nvSpPr>
      <xdr:spPr>
        <a:xfrm>
          <a:off x="210757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826" name="n_2mainValue【消防施設】&#10;一人当たり面積">
          <a:extLst>
            <a:ext uri="{FF2B5EF4-FFF2-40B4-BE49-F238E27FC236}">
              <a16:creationId xmlns:a16="http://schemas.microsoft.com/office/drawing/2014/main" id="{00000000-0008-0000-0200-00003A030000}"/>
            </a:ext>
          </a:extLst>
        </xdr:cNvPr>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156227</xdr:rowOff>
    </xdr:from>
    <xdr:ext cx="469744" cy="259045"/>
    <xdr:sp macro="" textlink="">
      <xdr:nvSpPr>
        <xdr:cNvPr id="827" name="n_3mainValue【消防施設】&#10;一人当たり面積">
          <a:extLst>
            <a:ext uri="{FF2B5EF4-FFF2-40B4-BE49-F238E27FC236}">
              <a16:creationId xmlns:a16="http://schemas.microsoft.com/office/drawing/2014/main" id="{00000000-0008-0000-0200-00003B030000}"/>
            </a:ext>
          </a:extLst>
        </xdr:cNvPr>
        <xdr:cNvSpPr txBox="1"/>
      </xdr:nvSpPr>
      <xdr:spPr>
        <a:xfrm>
          <a:off x="19310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200-000056030000}"/>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56" name="【庁舎】&#10;有形固定資産減価償却率最大値テキスト">
          <a:extLst>
            <a:ext uri="{FF2B5EF4-FFF2-40B4-BE49-F238E27FC236}">
              <a16:creationId xmlns:a16="http://schemas.microsoft.com/office/drawing/2014/main" id="{00000000-0008-0000-0200-000058030000}"/>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200-00005A030000}"/>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109238</xdr:rowOff>
    </xdr:from>
    <xdr:ext cx="405111" cy="259045"/>
    <xdr:sp macro="" textlink="">
      <xdr:nvSpPr>
        <xdr:cNvPr id="861" name="n_1aveValue【庁舎】&#10;有形固定資産減価償却率">
          <a:extLst>
            <a:ext uri="{FF2B5EF4-FFF2-40B4-BE49-F238E27FC236}">
              <a16:creationId xmlns:a16="http://schemas.microsoft.com/office/drawing/2014/main" id="{00000000-0008-0000-0200-00005D03000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95613</xdr:rowOff>
    </xdr:from>
    <xdr:to>
      <xdr:col>76</xdr:col>
      <xdr:colOff>165100</xdr:colOff>
      <xdr:row>104</xdr:row>
      <xdr:rowOff>25763</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42290</xdr:rowOff>
    </xdr:from>
    <xdr:ext cx="405111" cy="259045"/>
    <xdr:sp macro="" textlink="">
      <xdr:nvSpPr>
        <xdr:cNvPr id="863" name="n_2aveValue【庁舎】&#10;有形固定資産減価償却率">
          <a:extLst>
            <a:ext uri="{FF2B5EF4-FFF2-40B4-BE49-F238E27FC236}">
              <a16:creationId xmlns:a16="http://schemas.microsoft.com/office/drawing/2014/main" id="{00000000-0008-0000-0200-00005F030000}"/>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54792</xdr:rowOff>
    </xdr:from>
    <xdr:to>
      <xdr:col>72</xdr:col>
      <xdr:colOff>38100</xdr:colOff>
      <xdr:row>104</xdr:row>
      <xdr:rowOff>156392</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1469</xdr:rowOff>
    </xdr:from>
    <xdr:ext cx="405111" cy="259045"/>
    <xdr:sp macro="" textlink="">
      <xdr:nvSpPr>
        <xdr:cNvPr id="865" name="n_3aveValue【庁舎】&#10;有形固定資産減価償却率">
          <a:extLst>
            <a:ext uri="{FF2B5EF4-FFF2-40B4-BE49-F238E27FC236}">
              <a16:creationId xmlns:a16="http://schemas.microsoft.com/office/drawing/2014/main" id="{00000000-0008-0000-0200-00006103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69487</xdr:rowOff>
    </xdr:from>
    <xdr:to>
      <xdr:col>67</xdr:col>
      <xdr:colOff>101600</xdr:colOff>
      <xdr:row>105</xdr:row>
      <xdr:rowOff>171087</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16164</xdr:rowOff>
    </xdr:from>
    <xdr:ext cx="405111" cy="259045"/>
    <xdr:sp macro="" textlink="">
      <xdr:nvSpPr>
        <xdr:cNvPr id="867" name="n_4aveValue【庁舎】&#10;有形固定資産減価償却率">
          <a:extLst>
            <a:ext uri="{FF2B5EF4-FFF2-40B4-BE49-F238E27FC236}">
              <a16:creationId xmlns:a16="http://schemas.microsoft.com/office/drawing/2014/main" id="{00000000-0008-0000-0200-000063030000}"/>
            </a:ext>
          </a:extLst>
        </xdr:cNvPr>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139881</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83103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136616</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4592300" y="1827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106</xdr:row>
      <xdr:rowOff>100693</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82286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106</xdr:row>
      <xdr:rowOff>54973</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12906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7093</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200-00007303000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200-000075030000}"/>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200-000076030000}"/>
            </a:ext>
          </a:extLst>
        </xdr:cNvPr>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09" name="【庁舎】&#10;一人当たり面積最小値テキスト">
          <a:extLst>
            <a:ext uri="{FF2B5EF4-FFF2-40B4-BE49-F238E27FC236}">
              <a16:creationId xmlns:a16="http://schemas.microsoft.com/office/drawing/2014/main" id="{00000000-0008-0000-0200-00008D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1" name="【庁舎】&#10;一人当たり面積最大値テキスト">
          <a:extLst>
            <a:ext uri="{FF2B5EF4-FFF2-40B4-BE49-F238E27FC236}">
              <a16:creationId xmlns:a16="http://schemas.microsoft.com/office/drawing/2014/main" id="{00000000-0008-0000-0200-00008F030000}"/>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913" name="【庁舎】&#10;一人当たり面積平均値テキスト">
          <a:extLst>
            <a:ext uri="{FF2B5EF4-FFF2-40B4-BE49-F238E27FC236}">
              <a16:creationId xmlns:a16="http://schemas.microsoft.com/office/drawing/2014/main" id="{00000000-0008-0000-0200-000091030000}"/>
            </a:ext>
          </a:extLst>
        </xdr:cNvPr>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45229</xdr:rowOff>
    </xdr:from>
    <xdr:ext cx="469744" cy="259045"/>
    <xdr:sp macro="" textlink="">
      <xdr:nvSpPr>
        <xdr:cNvPr id="916" name="n_1aveValue【庁舎】&#10;一人当たり面積">
          <a:extLst>
            <a:ext uri="{FF2B5EF4-FFF2-40B4-BE49-F238E27FC236}">
              <a16:creationId xmlns:a16="http://schemas.microsoft.com/office/drawing/2014/main" id="{00000000-0008-0000-0200-000094030000}"/>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80263</xdr:rowOff>
    </xdr:from>
    <xdr:to>
      <xdr:col>107</xdr:col>
      <xdr:colOff>101600</xdr:colOff>
      <xdr:row>105</xdr:row>
      <xdr:rowOff>10413</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26940</xdr:rowOff>
    </xdr:from>
    <xdr:ext cx="469744" cy="259045"/>
    <xdr:sp macro="" textlink="">
      <xdr:nvSpPr>
        <xdr:cNvPr id="918" name="n_2aveValue【庁舎】&#10;一人当たり面積">
          <a:extLst>
            <a:ext uri="{FF2B5EF4-FFF2-40B4-BE49-F238E27FC236}">
              <a16:creationId xmlns:a16="http://schemas.microsoft.com/office/drawing/2014/main" id="{00000000-0008-0000-0200-000096030000}"/>
            </a:ext>
          </a:extLst>
        </xdr:cNvPr>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84837</xdr:rowOff>
    </xdr:from>
    <xdr:to>
      <xdr:col>102</xdr:col>
      <xdr:colOff>165100</xdr:colOff>
      <xdr:row>105</xdr:row>
      <xdr:rowOff>14987</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31514</xdr:rowOff>
    </xdr:from>
    <xdr:ext cx="469744" cy="259045"/>
    <xdr:sp macro="" textlink="">
      <xdr:nvSpPr>
        <xdr:cNvPr id="920" name="n_3aveValue【庁舎】&#10;一人当たり面積">
          <a:extLst>
            <a:ext uri="{FF2B5EF4-FFF2-40B4-BE49-F238E27FC236}">
              <a16:creationId xmlns:a16="http://schemas.microsoft.com/office/drawing/2014/main" id="{00000000-0008-0000-0200-000098030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27687</xdr:rowOff>
    </xdr:from>
    <xdr:to>
      <xdr:col>98</xdr:col>
      <xdr:colOff>38100</xdr:colOff>
      <xdr:row>105</xdr:row>
      <xdr:rowOff>129287</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120414</xdr:rowOff>
    </xdr:from>
    <xdr:ext cx="469744" cy="259045"/>
    <xdr:sp macro="" textlink="">
      <xdr:nvSpPr>
        <xdr:cNvPr id="922" name="n_4aveValue【庁舎】&#10;一人当たり面積">
          <a:extLst>
            <a:ext uri="{FF2B5EF4-FFF2-40B4-BE49-F238E27FC236}">
              <a16:creationId xmlns:a16="http://schemas.microsoft.com/office/drawing/2014/main" id="{00000000-0008-0000-0200-00009A030000}"/>
            </a:ext>
          </a:extLst>
        </xdr:cNvPr>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2110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34562</xdr:rowOff>
    </xdr:from>
    <xdr:ext cx="469744" cy="259045"/>
    <xdr:sp macro="" textlink="">
      <xdr:nvSpPr>
        <xdr:cNvPr id="929" name="【庁舎】&#10;一人当たり面積該当値テキスト">
          <a:extLst>
            <a:ext uri="{FF2B5EF4-FFF2-40B4-BE49-F238E27FC236}">
              <a16:creationId xmlns:a16="http://schemas.microsoft.com/office/drawing/2014/main" id="{00000000-0008-0000-0200-0000A1030000}"/>
            </a:ext>
          </a:extLst>
        </xdr:cNvPr>
        <xdr:cNvSpPr txBox="1"/>
      </xdr:nvSpPr>
      <xdr:spPr>
        <a:xfrm>
          <a:off x="22199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130556</xdr:rowOff>
    </xdr:from>
    <xdr:to>
      <xdr:col>112</xdr:col>
      <xdr:colOff>38100</xdr:colOff>
      <xdr:row>105</xdr:row>
      <xdr:rowOff>60706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127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62485</xdr:rowOff>
    </xdr:from>
    <xdr:to>
      <xdr:col>116</xdr:col>
      <xdr:colOff>63500</xdr:colOff>
      <xdr:row>105</xdr:row>
      <xdr:rowOff>9906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21323300" y="17893285"/>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135128</xdr:rowOff>
    </xdr:from>
    <xdr:to>
      <xdr:col>107</xdr:col>
      <xdr:colOff>101600</xdr:colOff>
      <xdr:row>105</xdr:row>
      <xdr:rowOff>65278</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0383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14478</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0434300" y="1801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xdr:rowOff>
    </xdr:from>
    <xdr:to>
      <xdr:col>107</xdr:col>
      <xdr:colOff>50800</xdr:colOff>
      <xdr:row>105</xdr:row>
      <xdr:rowOff>19050</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9545300" y="1801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144272</xdr:rowOff>
    </xdr:from>
    <xdr:to>
      <xdr:col>98</xdr:col>
      <xdr:colOff>38100</xdr:colOff>
      <xdr:row>105</xdr:row>
      <xdr:rowOff>74422</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8605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23622</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18656300" y="1802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51833</xdr:rowOff>
    </xdr:from>
    <xdr:ext cx="469744" cy="259045"/>
    <xdr:sp macro="" textlink="">
      <xdr:nvSpPr>
        <xdr:cNvPr id="938" name="n_1mainValue【庁舎】&#10;一人当たり面積">
          <a:extLst>
            <a:ext uri="{FF2B5EF4-FFF2-40B4-BE49-F238E27FC236}">
              <a16:creationId xmlns:a16="http://schemas.microsoft.com/office/drawing/2014/main" id="{00000000-0008-0000-0200-0000AA030000}"/>
            </a:ext>
          </a:extLst>
        </xdr:cNvPr>
        <xdr:cNvSpPr txBox="1"/>
      </xdr:nvSpPr>
      <xdr:spPr>
        <a:xfrm>
          <a:off x="210757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939" name="n_2mainValue【庁舎】&#10;一人当たり面積">
          <a:extLst>
            <a:ext uri="{FF2B5EF4-FFF2-40B4-BE49-F238E27FC236}">
              <a16:creationId xmlns:a16="http://schemas.microsoft.com/office/drawing/2014/main" id="{00000000-0008-0000-0200-0000AB030000}"/>
            </a:ext>
          </a:extLst>
        </xdr:cNvPr>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40" name="n_3mainValue【庁舎】&#10;一人当たり面積">
          <a:extLst>
            <a:ext uri="{FF2B5EF4-FFF2-40B4-BE49-F238E27FC236}">
              <a16:creationId xmlns:a16="http://schemas.microsoft.com/office/drawing/2014/main" id="{00000000-0008-0000-0200-0000AC030000}"/>
            </a:ext>
          </a:extLst>
        </xdr:cNvPr>
        <xdr:cNvSpPr txBox="1"/>
      </xdr:nvSpPr>
      <xdr:spPr>
        <a:xfrm>
          <a:off x="19310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90949</xdr:rowOff>
    </xdr:from>
    <xdr:ext cx="469744" cy="259045"/>
    <xdr:sp macro="" textlink="">
      <xdr:nvSpPr>
        <xdr:cNvPr id="941" name="n_4mainValue【庁舎】&#10;一人当たり面積">
          <a:extLst>
            <a:ext uri="{FF2B5EF4-FFF2-40B4-BE49-F238E27FC236}">
              <a16:creationId xmlns:a16="http://schemas.microsoft.com/office/drawing/2014/main" id="{00000000-0008-0000-0200-0000AD030000}"/>
            </a:ext>
          </a:extLst>
        </xdr:cNvPr>
        <xdr:cNvSpPr txBox="1"/>
      </xdr:nvSpPr>
      <xdr:spPr>
        <a:xfrm>
          <a:off x="18421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ポイント類似団体平均を上回っている。本庁舎は昭和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年に建設されており、現在、令和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年度の供用開始を目指し建替事業を進めているため、今後は数値の改善が見込まれる。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また、有形固定資産減価償却率が比較的高い福祉施設及び市民会館については、毎年実施している「診断のすゝめ」など定期的な点検等と計画的な予防保全に努め、安心・安全なサービスの提供を図る。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前年度からほぼ横ばいで推移し、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市税や地方消費税交付金の減等により前年度から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「宇部市財政運営指針」に基づき地方債残高（本庁舎建設事業債を除く）の削減による公債費の縮減に努めるとともに、事業の見直し等により経常経費の抑制に努める。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62</xdr:row>
      <xdr:rowOff>119138</xdr:rowOff>
    </xdr:to>
    <xdr:cxnSp macro="">
      <xdr:nvCxnSpPr>
        <xdr:cNvPr id="134" name="直線コネクタ 133"/>
        <xdr:cNvCxnSpPr/>
      </xdr:nvCxnSpPr>
      <xdr:spPr>
        <a:xfrm>
          <a:off x="4114800" y="107145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38705</xdr:rowOff>
    </xdr:from>
    <xdr:to>
      <xdr:col>19</xdr:col>
      <xdr:colOff>133350</xdr:colOff>
      <xdr:row>62</xdr:row>
      <xdr:rowOff>84667</xdr:rowOff>
    </xdr:to>
    <xdr:cxnSp macro="">
      <xdr:nvCxnSpPr>
        <xdr:cNvPr id="137" name="直線コネクタ 136"/>
        <xdr:cNvCxnSpPr/>
      </xdr:nvCxnSpPr>
      <xdr:spPr>
        <a:xfrm>
          <a:off x="3225800" y="106686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38705</xdr:rowOff>
    </xdr:from>
    <xdr:to>
      <xdr:col>15</xdr:col>
      <xdr:colOff>82550</xdr:colOff>
      <xdr:row>62</xdr:row>
      <xdr:rowOff>130628</xdr:rowOff>
    </xdr:to>
    <xdr:cxnSp macro="">
      <xdr:nvCxnSpPr>
        <xdr:cNvPr id="140" name="直線コネクタ 139"/>
        <xdr:cNvCxnSpPr/>
      </xdr:nvCxnSpPr>
      <xdr:spPr>
        <a:xfrm flipV="1">
          <a:off x="2336800" y="106686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130628</xdr:rowOff>
    </xdr:to>
    <xdr:cxnSp macro="">
      <xdr:nvCxnSpPr>
        <xdr:cNvPr id="143" name="直線コネクタ 142"/>
        <xdr:cNvCxnSpPr/>
      </xdr:nvCxnSpPr>
      <xdr:spPr>
        <a:xfrm>
          <a:off x="1447800" y="106341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53" name="楕円 152"/>
        <xdr:cNvSpPr/>
      </xdr:nvSpPr>
      <xdr:spPr>
        <a:xfrm>
          <a:off x="4902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84865</xdr:rowOff>
    </xdr:from>
    <xdr:ext cx="762000" cy="259045"/>
    <xdr:sp macro="" textlink="">
      <xdr:nvSpPr>
        <xdr:cNvPr id="154" name="財政構造の弾力性該当値テキスト"/>
        <xdr:cNvSpPr txBox="1"/>
      </xdr:nvSpPr>
      <xdr:spPr>
        <a:xfrm>
          <a:off x="50419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5" name="楕円 154"/>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6" name="テキスト ボックス 155"/>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159355</xdr:rowOff>
    </xdr:from>
    <xdr:to>
      <xdr:col>15</xdr:col>
      <xdr:colOff>133350</xdr:colOff>
      <xdr:row>62</xdr:row>
      <xdr:rowOff>89505</xdr:rowOff>
    </xdr:to>
    <xdr:sp macro="" textlink="">
      <xdr:nvSpPr>
        <xdr:cNvPr id="157" name="楕円 156"/>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74282</xdr:rowOff>
    </xdr:from>
    <xdr:ext cx="762000" cy="259045"/>
    <xdr:sp macro="" textlink="">
      <xdr:nvSpPr>
        <xdr:cNvPr id="158" name="テキスト ボックス 157"/>
        <xdr:cNvSpPr txBox="1"/>
      </xdr:nvSpPr>
      <xdr:spPr>
        <a:xfrm>
          <a:off x="2844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59" name="楕円 158"/>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60" name="テキスト ボックス 159"/>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1" name="楕円 160"/>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2" name="テキスト ボックス 161"/>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千円下回っている要因は、人件費や物件費の歳出に占める割合が類似団体平均より低くなっているためである。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しかし見方を変えると、義務的経費（公債費、扶助費等）に歳出が嵩み、物件費等に十分回っていないとも言える。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今後、事業の民営化や委託を進めていくと増加していく費目であるため、人件費とのバランスをとりながら全体としてのコスト低減を図る。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114288</xdr:rowOff>
    </xdr:from>
    <xdr:to>
      <xdr:col>23</xdr:col>
      <xdr:colOff>133350</xdr:colOff>
      <xdr:row>82</xdr:row>
      <xdr:rowOff>152712</xdr:rowOff>
    </xdr:to>
    <xdr:cxnSp macro="">
      <xdr:nvCxnSpPr>
        <xdr:cNvPr id="199" name="直線コネクタ 198"/>
        <xdr:cNvCxnSpPr/>
      </xdr:nvCxnSpPr>
      <xdr:spPr>
        <a:xfrm>
          <a:off x="4114800" y="14173188"/>
          <a:ext cx="8382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84263</xdr:rowOff>
    </xdr:from>
    <xdr:to>
      <xdr:col>19</xdr:col>
      <xdr:colOff>133350</xdr:colOff>
      <xdr:row>82</xdr:row>
      <xdr:rowOff>114288</xdr:rowOff>
    </xdr:to>
    <xdr:cxnSp macro="">
      <xdr:nvCxnSpPr>
        <xdr:cNvPr id="202" name="直線コネクタ 201"/>
        <xdr:cNvCxnSpPr/>
      </xdr:nvCxnSpPr>
      <xdr:spPr>
        <a:xfrm>
          <a:off x="3225800" y="14143163"/>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54181</xdr:rowOff>
    </xdr:from>
    <xdr:to>
      <xdr:col>15</xdr:col>
      <xdr:colOff>82550</xdr:colOff>
      <xdr:row>82</xdr:row>
      <xdr:rowOff>84263</xdr:rowOff>
    </xdr:to>
    <xdr:cxnSp macro="">
      <xdr:nvCxnSpPr>
        <xdr:cNvPr id="205" name="直線コネクタ 204"/>
        <xdr:cNvCxnSpPr/>
      </xdr:nvCxnSpPr>
      <xdr:spPr>
        <a:xfrm>
          <a:off x="2336800" y="14113081"/>
          <a:ext cx="8890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54181</xdr:rowOff>
    </xdr:from>
    <xdr:to>
      <xdr:col>11</xdr:col>
      <xdr:colOff>31750</xdr:colOff>
      <xdr:row>82</xdr:row>
      <xdr:rowOff>56341</xdr:rowOff>
    </xdr:to>
    <xdr:cxnSp macro="">
      <xdr:nvCxnSpPr>
        <xdr:cNvPr id="208" name="直線コネクタ 207"/>
        <xdr:cNvCxnSpPr/>
      </xdr:nvCxnSpPr>
      <xdr:spPr>
        <a:xfrm flipV="1">
          <a:off x="1447800" y="14113081"/>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101912</xdr:rowOff>
    </xdr:from>
    <xdr:to>
      <xdr:col>23</xdr:col>
      <xdr:colOff>184150</xdr:colOff>
      <xdr:row>83</xdr:row>
      <xdr:rowOff>32062</xdr:rowOff>
    </xdr:to>
    <xdr:sp macro="" textlink="">
      <xdr:nvSpPr>
        <xdr:cNvPr id="218" name="楕円 217"/>
        <xdr:cNvSpPr/>
      </xdr:nvSpPr>
      <xdr:spPr>
        <a:xfrm>
          <a:off x="4902200" y="141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118439</xdr:rowOff>
    </xdr:from>
    <xdr:ext cx="762000" cy="259045"/>
    <xdr:sp macro="" textlink="">
      <xdr:nvSpPr>
        <xdr:cNvPr id="219" name="人件費・物件費等の状況該当値テキスト"/>
        <xdr:cNvSpPr txBox="1"/>
      </xdr:nvSpPr>
      <xdr:spPr>
        <a:xfrm>
          <a:off x="5041900" y="140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63488</xdr:rowOff>
    </xdr:from>
    <xdr:to>
      <xdr:col>19</xdr:col>
      <xdr:colOff>184150</xdr:colOff>
      <xdr:row>82</xdr:row>
      <xdr:rowOff>165088</xdr:rowOff>
    </xdr:to>
    <xdr:sp macro="" textlink="">
      <xdr:nvSpPr>
        <xdr:cNvPr id="220" name="楕円 219"/>
        <xdr:cNvSpPr/>
      </xdr:nvSpPr>
      <xdr:spPr>
        <a:xfrm>
          <a:off x="4064000" y="141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3815</xdr:rowOff>
    </xdr:from>
    <xdr:ext cx="736600" cy="259045"/>
    <xdr:sp macro="" textlink="">
      <xdr:nvSpPr>
        <xdr:cNvPr id="221" name="テキスト ボックス 220"/>
        <xdr:cNvSpPr txBox="1"/>
      </xdr:nvSpPr>
      <xdr:spPr>
        <a:xfrm>
          <a:off x="3733800" y="1389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33463</xdr:rowOff>
    </xdr:from>
    <xdr:to>
      <xdr:col>15</xdr:col>
      <xdr:colOff>133350</xdr:colOff>
      <xdr:row>82</xdr:row>
      <xdr:rowOff>135063</xdr:rowOff>
    </xdr:to>
    <xdr:sp macro="" textlink="">
      <xdr:nvSpPr>
        <xdr:cNvPr id="222" name="楕円 221"/>
        <xdr:cNvSpPr/>
      </xdr:nvSpPr>
      <xdr:spPr>
        <a:xfrm>
          <a:off x="3175000" y="140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145240</xdr:rowOff>
    </xdr:from>
    <xdr:ext cx="762000" cy="259045"/>
    <xdr:sp macro="" textlink="">
      <xdr:nvSpPr>
        <xdr:cNvPr id="223" name="テキスト ボックス 222"/>
        <xdr:cNvSpPr txBox="1"/>
      </xdr:nvSpPr>
      <xdr:spPr>
        <a:xfrm>
          <a:off x="2844800" y="1386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3381</xdr:rowOff>
    </xdr:from>
    <xdr:to>
      <xdr:col>11</xdr:col>
      <xdr:colOff>82550</xdr:colOff>
      <xdr:row>82</xdr:row>
      <xdr:rowOff>104981</xdr:rowOff>
    </xdr:to>
    <xdr:sp macro="" textlink="">
      <xdr:nvSpPr>
        <xdr:cNvPr id="224" name="楕円 223"/>
        <xdr:cNvSpPr/>
      </xdr:nvSpPr>
      <xdr:spPr>
        <a:xfrm>
          <a:off x="2286000" y="14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115158</xdr:rowOff>
    </xdr:from>
    <xdr:ext cx="762000" cy="259045"/>
    <xdr:sp macro="" textlink="">
      <xdr:nvSpPr>
        <xdr:cNvPr id="225" name="テキスト ボックス 224"/>
        <xdr:cNvSpPr txBox="1"/>
      </xdr:nvSpPr>
      <xdr:spPr>
        <a:xfrm>
          <a:off x="1955800" y="1383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5541</xdr:rowOff>
    </xdr:from>
    <xdr:to>
      <xdr:col>7</xdr:col>
      <xdr:colOff>31750</xdr:colOff>
      <xdr:row>82</xdr:row>
      <xdr:rowOff>107141</xdr:rowOff>
    </xdr:to>
    <xdr:sp macro="" textlink="">
      <xdr:nvSpPr>
        <xdr:cNvPr id="226" name="楕円 225"/>
        <xdr:cNvSpPr/>
      </xdr:nvSpPr>
      <xdr:spPr>
        <a:xfrm>
          <a:off x="1397000" y="14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117318</xdr:rowOff>
    </xdr:from>
    <xdr:ext cx="762000" cy="259045"/>
    <xdr:sp macro="" textlink="">
      <xdr:nvSpPr>
        <xdr:cNvPr id="227" name="テキスト ボックス 226"/>
        <xdr:cNvSpPr txBox="1"/>
      </xdr:nvSpPr>
      <xdr:spPr>
        <a:xfrm>
          <a:off x="1066800" y="1383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年度から継続して職員給与カットを実施しており、平成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年度から概ね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以下で推移し、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と同率である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今後も、人事委員会勧告の動向等を踏まえて、適切な給与水準の維持に努める。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61" name="直線コネクタ 260"/>
        <xdr:cNvCxnSpPr/>
      </xdr:nvCxnSpPr>
      <xdr:spPr>
        <a:xfrm>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51859</xdr:rowOff>
    </xdr:to>
    <xdr:cxnSp macro="">
      <xdr:nvCxnSpPr>
        <xdr:cNvPr id="264" name="直線コネクタ 263"/>
        <xdr:cNvCxnSpPr/>
      </xdr:nvCxnSpPr>
      <xdr:spPr>
        <a:xfrm flipV="1">
          <a:off x="15290800" y="145446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67" name="直線コネクタ 266"/>
        <xdr:cNvCxnSpPr/>
      </xdr:nvCxnSpPr>
      <xdr:spPr>
        <a:xfrm>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31750</xdr:rowOff>
    </xdr:to>
    <xdr:cxnSp macro="">
      <xdr:nvCxnSpPr>
        <xdr:cNvPr id="270" name="直線コネクタ 269"/>
        <xdr:cNvCxnSpPr/>
      </xdr:nvCxnSpPr>
      <xdr:spPr>
        <a:xfrm>
          <a:off x="13512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2" name="楕円 281"/>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83" name="テキスト ボックス 282"/>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4" name="楕円 283"/>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5" name="テキスト ボックス 284"/>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8" name="楕円 287"/>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9" name="テキスト ボックス 288"/>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「定員適正化計画」に基づき、スリムで効率的な組織・人員体制の確立に努めた結果、類似団体平均を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人下回っている。今後も市民サービスの維持、充実に配慮しながら職員数の適正化に努める。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105591</xdr:rowOff>
    </xdr:to>
    <xdr:cxnSp macro="">
      <xdr:nvCxnSpPr>
        <xdr:cNvPr id="326" name="直線コネクタ 325"/>
        <xdr:cNvCxnSpPr/>
      </xdr:nvCxnSpPr>
      <xdr:spPr>
        <a:xfrm>
          <a:off x="16179800" y="1050199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29754</xdr:rowOff>
    </xdr:from>
    <xdr:to>
      <xdr:col>77</xdr:col>
      <xdr:colOff>44450</xdr:colOff>
      <xdr:row>61</xdr:row>
      <xdr:rowOff>43543</xdr:rowOff>
    </xdr:to>
    <xdr:cxnSp macro="">
      <xdr:nvCxnSpPr>
        <xdr:cNvPr id="329" name="直線コネクタ 328"/>
        <xdr:cNvCxnSpPr/>
      </xdr:nvCxnSpPr>
      <xdr:spPr>
        <a:xfrm>
          <a:off x="15290800" y="104882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29754</xdr:rowOff>
    </xdr:from>
    <xdr:to>
      <xdr:col>72</xdr:col>
      <xdr:colOff>203200</xdr:colOff>
      <xdr:row>61</xdr:row>
      <xdr:rowOff>29754</xdr:rowOff>
    </xdr:to>
    <xdr:cxnSp macro="">
      <xdr:nvCxnSpPr>
        <xdr:cNvPr id="332" name="直線コネクタ 331"/>
        <xdr:cNvCxnSpPr/>
      </xdr:nvCxnSpPr>
      <xdr:spPr>
        <a:xfrm>
          <a:off x="14401800" y="1048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29754</xdr:rowOff>
    </xdr:to>
    <xdr:cxnSp macro="">
      <xdr:nvCxnSpPr>
        <xdr:cNvPr id="335" name="直線コネクタ 334"/>
        <xdr:cNvCxnSpPr/>
      </xdr:nvCxnSpPr>
      <xdr:spPr>
        <a:xfrm>
          <a:off x="13512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54791</xdr:rowOff>
    </xdr:from>
    <xdr:to>
      <xdr:col>81</xdr:col>
      <xdr:colOff>95250</xdr:colOff>
      <xdr:row>61</xdr:row>
      <xdr:rowOff>156391</xdr:rowOff>
    </xdr:to>
    <xdr:sp macro="" textlink="">
      <xdr:nvSpPr>
        <xdr:cNvPr id="345" name="楕円 344"/>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71318</xdr:rowOff>
    </xdr:from>
    <xdr:ext cx="762000" cy="259045"/>
    <xdr:sp macro="" textlink="">
      <xdr:nvSpPr>
        <xdr:cNvPr id="346" name="定員管理の状況該当値テキスト"/>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164193</xdr:rowOff>
    </xdr:from>
    <xdr:to>
      <xdr:col>77</xdr:col>
      <xdr:colOff>95250</xdr:colOff>
      <xdr:row>61</xdr:row>
      <xdr:rowOff>94343</xdr:rowOff>
    </xdr:to>
    <xdr:sp macro="" textlink="">
      <xdr:nvSpPr>
        <xdr:cNvPr id="347" name="楕円 346"/>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104520</xdr:rowOff>
    </xdr:from>
    <xdr:ext cx="736600" cy="259045"/>
    <xdr:sp macro="" textlink="">
      <xdr:nvSpPr>
        <xdr:cNvPr id="348" name="テキスト ボックス 347"/>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150404</xdr:rowOff>
    </xdr:from>
    <xdr:to>
      <xdr:col>73</xdr:col>
      <xdr:colOff>44450</xdr:colOff>
      <xdr:row>61</xdr:row>
      <xdr:rowOff>80554</xdr:rowOff>
    </xdr:to>
    <xdr:sp macro="" textlink="">
      <xdr:nvSpPr>
        <xdr:cNvPr id="349" name="楕円 348"/>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90731</xdr:rowOff>
    </xdr:from>
    <xdr:ext cx="762000" cy="259045"/>
    <xdr:sp macro="" textlink="">
      <xdr:nvSpPr>
        <xdr:cNvPr id="350" name="テキスト ボックス 349"/>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51" name="楕円 350"/>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52" name="テキスト ボックス 351"/>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53" name="楕円 352"/>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70049</xdr:rowOff>
    </xdr:from>
    <xdr:ext cx="762000" cy="259045"/>
    <xdr:sp macro="" textlink="">
      <xdr:nvSpPr>
        <xdr:cNvPr id="354" name="テキスト ボックス 353"/>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年度から取り組んだ「第二次行財政改革加速化プラン」、平成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年度から取り組んでいる「宇部市行政サービス改革推進計画」やそれと合わせて策定した「宇部市財政運営指針（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年度）」に基づき、建設地方債の発行を抑制し、地方債残高の縮減に努めてきたことから、元利償還金が減少傾向にある。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これにより、実質公債費比率も減少傾向にあるが、平成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年度に発行した第三セクター等改革推進債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及び本格化した本庁舎建設事業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により、しばらくは高水準で公債費が推移する見込みであるため、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本庁舎建設事債以外の地方債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発行をコントロールする。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41</xdr:row>
      <xdr:rowOff>24493</xdr:rowOff>
    </xdr:to>
    <xdr:cxnSp macro="">
      <xdr:nvCxnSpPr>
        <xdr:cNvPr id="389" name="直線コネクタ 388"/>
        <xdr:cNvCxnSpPr/>
      </xdr:nvCxnSpPr>
      <xdr:spPr>
        <a:xfrm flipV="1">
          <a:off x="16179800" y="6904567"/>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162378</xdr:rowOff>
    </xdr:to>
    <xdr:cxnSp macro="">
      <xdr:nvCxnSpPr>
        <xdr:cNvPr id="392" name="直線コネクタ 391"/>
        <xdr:cNvCxnSpPr/>
      </xdr:nvCxnSpPr>
      <xdr:spPr>
        <a:xfrm flipV="1">
          <a:off x="15290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128815</xdr:rowOff>
    </xdr:to>
    <xdr:cxnSp macro="">
      <xdr:nvCxnSpPr>
        <xdr:cNvPr id="395" name="直線コネクタ 394"/>
        <xdr:cNvCxnSpPr/>
      </xdr:nvCxnSpPr>
      <xdr:spPr>
        <a:xfrm flipV="1">
          <a:off x="14401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26307</xdr:rowOff>
    </xdr:to>
    <xdr:cxnSp macro="">
      <xdr:nvCxnSpPr>
        <xdr:cNvPr id="398" name="直線コネクタ 397"/>
        <xdr:cNvCxnSpPr/>
      </xdr:nvCxnSpPr>
      <xdr:spPr>
        <a:xfrm flipV="1">
          <a:off x="13512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8" name="楕円 40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9" name="公債費負担の状況該当値テキスト"/>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10" name="楕円 409"/>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11" name="テキスト ボックス 410"/>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2" name="楕円 411"/>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3" name="テキスト ボックス 412"/>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14" name="楕円 413"/>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5" name="テキスト ボックス 414"/>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6" name="楕円 415"/>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7" name="テキスト ボックス 416"/>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充当可能基金の減及び本庁舎建設事業に伴う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本庁舎建設により一時的に市債残高が増加するが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、後世への負担軽減に留意し、地方債残高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（本庁舎建設事業債を除く）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の縮減に努め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84455</xdr:rowOff>
    </xdr:from>
    <xdr:to>
      <xdr:col>81</xdr:col>
      <xdr:colOff>44450</xdr:colOff>
      <xdr:row>16</xdr:row>
      <xdr:rowOff>10866</xdr:rowOff>
    </xdr:to>
    <xdr:cxnSp macro="">
      <xdr:nvCxnSpPr>
        <xdr:cNvPr id="451" name="直線コネクタ 450"/>
        <xdr:cNvCxnSpPr/>
      </xdr:nvCxnSpPr>
      <xdr:spPr>
        <a:xfrm>
          <a:off x="16179800" y="2656205"/>
          <a:ext cx="8382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84455</xdr:rowOff>
    </xdr:from>
    <xdr:to>
      <xdr:col>77</xdr:col>
      <xdr:colOff>44450</xdr:colOff>
      <xdr:row>16</xdr:row>
      <xdr:rowOff>9525</xdr:rowOff>
    </xdr:to>
    <xdr:cxnSp macro="">
      <xdr:nvCxnSpPr>
        <xdr:cNvPr id="454" name="直線コネクタ 453"/>
        <xdr:cNvCxnSpPr/>
      </xdr:nvCxnSpPr>
      <xdr:spPr>
        <a:xfrm flipV="1">
          <a:off x="15290800" y="265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9525</xdr:rowOff>
    </xdr:from>
    <xdr:to>
      <xdr:col>72</xdr:col>
      <xdr:colOff>203200</xdr:colOff>
      <xdr:row>16</xdr:row>
      <xdr:rowOff>106045</xdr:rowOff>
    </xdr:to>
    <xdr:cxnSp macro="">
      <xdr:nvCxnSpPr>
        <xdr:cNvPr id="457" name="直線コネクタ 456"/>
        <xdr:cNvCxnSpPr/>
      </xdr:nvCxnSpPr>
      <xdr:spPr>
        <a:xfrm flipV="1">
          <a:off x="14401800" y="27527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103364</xdr:rowOff>
    </xdr:from>
    <xdr:to>
      <xdr:col>68</xdr:col>
      <xdr:colOff>152400</xdr:colOff>
      <xdr:row>16</xdr:row>
      <xdr:rowOff>106045</xdr:rowOff>
    </xdr:to>
    <xdr:cxnSp macro="">
      <xdr:nvCxnSpPr>
        <xdr:cNvPr id="460" name="直線コネクタ 459"/>
        <xdr:cNvCxnSpPr/>
      </xdr:nvCxnSpPr>
      <xdr:spPr>
        <a:xfrm>
          <a:off x="13512800" y="284656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131516</xdr:rowOff>
    </xdr:from>
    <xdr:to>
      <xdr:col>81</xdr:col>
      <xdr:colOff>95250</xdr:colOff>
      <xdr:row>16</xdr:row>
      <xdr:rowOff>61666</xdr:rowOff>
    </xdr:to>
    <xdr:sp macro="" textlink="">
      <xdr:nvSpPr>
        <xdr:cNvPr id="470" name="楕円 469"/>
        <xdr:cNvSpPr/>
      </xdr:nvSpPr>
      <xdr:spPr>
        <a:xfrm>
          <a:off x="16967200" y="27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103593</xdr:rowOff>
    </xdr:from>
    <xdr:ext cx="762000" cy="259045"/>
    <xdr:sp macro="" textlink="">
      <xdr:nvSpPr>
        <xdr:cNvPr id="471" name="将来負担の状況該当値テキスト"/>
        <xdr:cNvSpPr txBox="1"/>
      </xdr:nvSpPr>
      <xdr:spPr>
        <a:xfrm>
          <a:off x="17106900" y="267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33655</xdr:rowOff>
    </xdr:from>
    <xdr:to>
      <xdr:col>77</xdr:col>
      <xdr:colOff>95250</xdr:colOff>
      <xdr:row>15</xdr:row>
      <xdr:rowOff>135255</xdr:rowOff>
    </xdr:to>
    <xdr:sp macro="" textlink="">
      <xdr:nvSpPr>
        <xdr:cNvPr id="472" name="楕円 471"/>
        <xdr:cNvSpPr/>
      </xdr:nvSpPr>
      <xdr:spPr>
        <a:xfrm>
          <a:off x="16129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120032</xdr:rowOff>
    </xdr:from>
    <xdr:ext cx="736600" cy="259045"/>
    <xdr:sp macro="" textlink="">
      <xdr:nvSpPr>
        <xdr:cNvPr id="473" name="テキスト ボックス 472"/>
        <xdr:cNvSpPr txBox="1"/>
      </xdr:nvSpPr>
      <xdr:spPr>
        <a:xfrm>
          <a:off x="15798800" y="269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74" name="楕円 473"/>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45102</xdr:rowOff>
    </xdr:from>
    <xdr:ext cx="762000" cy="259045"/>
    <xdr:sp macro="" textlink="">
      <xdr:nvSpPr>
        <xdr:cNvPr id="475" name="テキスト ボックス 474"/>
        <xdr:cNvSpPr txBox="1"/>
      </xdr:nvSpPr>
      <xdr:spPr>
        <a:xfrm>
          <a:off x="14909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55245</xdr:rowOff>
    </xdr:from>
    <xdr:to>
      <xdr:col>68</xdr:col>
      <xdr:colOff>203200</xdr:colOff>
      <xdr:row>16</xdr:row>
      <xdr:rowOff>156845</xdr:rowOff>
    </xdr:to>
    <xdr:sp macro="" textlink="">
      <xdr:nvSpPr>
        <xdr:cNvPr id="476" name="楕円 475"/>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141622</xdr:rowOff>
    </xdr:from>
    <xdr:ext cx="762000" cy="259045"/>
    <xdr:sp macro="" textlink="">
      <xdr:nvSpPr>
        <xdr:cNvPr id="477" name="テキスト ボックス 476"/>
        <xdr:cNvSpPr txBox="1"/>
      </xdr:nvSpPr>
      <xdr:spPr>
        <a:xfrm>
          <a:off x="14020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52564</xdr:rowOff>
    </xdr:from>
    <xdr:to>
      <xdr:col>64</xdr:col>
      <xdr:colOff>152400</xdr:colOff>
      <xdr:row>16</xdr:row>
      <xdr:rowOff>154164</xdr:rowOff>
    </xdr:to>
    <xdr:sp macro="" textlink="">
      <xdr:nvSpPr>
        <xdr:cNvPr id="478" name="楕円 477"/>
        <xdr:cNvSpPr/>
      </xdr:nvSpPr>
      <xdr:spPr>
        <a:xfrm>
          <a:off x="13462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138941</xdr:rowOff>
    </xdr:from>
    <xdr:ext cx="762000" cy="259045"/>
    <xdr:sp macro="" textlink="">
      <xdr:nvSpPr>
        <xdr:cNvPr id="479" name="テキスト ボックス 478"/>
        <xdr:cNvSpPr txBox="1"/>
      </xdr:nvSpPr>
      <xdr:spPr>
        <a:xfrm>
          <a:off x="13131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し、類似団体平均からは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ポイント下回っている。これは、アウトソーシングの導入や消防一部事務組合の設立等に積極的に取り組んできた結果、職員数が類似団体と比較して少ないためである。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働き方改革を踏まえながら、適正な組織、人員体制を確保していく。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168910</xdr:rowOff>
    </xdr:to>
    <xdr:cxnSp macro="">
      <xdr:nvCxnSpPr>
        <xdr:cNvPr id="66" name="直線コネクタ 65"/>
        <xdr:cNvCxnSpPr/>
      </xdr:nvCxnSpPr>
      <xdr:spPr>
        <a:xfrm flipV="1">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168910</xdr:rowOff>
    </xdr:to>
    <xdr:cxnSp macro="">
      <xdr:nvCxnSpPr>
        <xdr:cNvPr id="69" name="直線コネクタ 68"/>
        <xdr:cNvCxnSpPr/>
      </xdr:nvCxnSpPr>
      <xdr:spPr>
        <a:xfrm>
          <a:off x="3098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138430</xdr:rowOff>
    </xdr:to>
    <xdr:cxnSp macro="">
      <xdr:nvCxnSpPr>
        <xdr:cNvPr id="72" name="直線コネクタ 71"/>
        <xdr:cNvCxnSpPr/>
      </xdr:nvCxnSpPr>
      <xdr:spPr>
        <a:xfrm>
          <a:off x="2209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50800</xdr:rowOff>
    </xdr:to>
    <xdr:cxnSp macro="">
      <xdr:nvCxnSpPr>
        <xdr:cNvPr id="75" name="直線コネクタ 74"/>
        <xdr:cNvCxnSpPr/>
      </xdr:nvCxnSpPr>
      <xdr:spPr>
        <a:xfrm flipV="1">
          <a:off x="1320800" y="610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過去からの経費節減努力により類似団体平均を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ポイントと大きく下回っている。しかし、これは、義務的経費（扶助費、公債費）の比率が高く、物件費等へ十分に経費が回せていないと考えることもできる。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各事業の民営化や委託化を進めると増加していく費目であるため、人件費の抑制とのバランスを取りつつ、全体としてのコスト低減に努める。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124714</xdr:rowOff>
    </xdr:from>
    <xdr:to>
      <xdr:col>82</xdr:col>
      <xdr:colOff>107950</xdr:colOff>
      <xdr:row>13</xdr:row>
      <xdr:rowOff>138430</xdr:rowOff>
    </xdr:to>
    <xdr:cxnSp macro="">
      <xdr:nvCxnSpPr>
        <xdr:cNvPr id="125" name="直線コネクタ 124"/>
        <xdr:cNvCxnSpPr/>
      </xdr:nvCxnSpPr>
      <xdr:spPr>
        <a:xfrm>
          <a:off x="15671800" y="23535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101854</xdr:rowOff>
    </xdr:from>
    <xdr:to>
      <xdr:col>78</xdr:col>
      <xdr:colOff>69850</xdr:colOff>
      <xdr:row>13</xdr:row>
      <xdr:rowOff>124714</xdr:rowOff>
    </xdr:to>
    <xdr:cxnSp macro="">
      <xdr:nvCxnSpPr>
        <xdr:cNvPr id="128" name="直線コネクタ 127"/>
        <xdr:cNvCxnSpPr/>
      </xdr:nvCxnSpPr>
      <xdr:spPr>
        <a:xfrm>
          <a:off x="14782800" y="23307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74422</xdr:rowOff>
    </xdr:from>
    <xdr:to>
      <xdr:col>73</xdr:col>
      <xdr:colOff>180975</xdr:colOff>
      <xdr:row>13</xdr:row>
      <xdr:rowOff>101854</xdr:rowOff>
    </xdr:to>
    <xdr:cxnSp macro="">
      <xdr:nvCxnSpPr>
        <xdr:cNvPr id="131" name="直線コネクタ 130"/>
        <xdr:cNvCxnSpPr/>
      </xdr:nvCxnSpPr>
      <xdr:spPr>
        <a:xfrm>
          <a:off x="13893800" y="23032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51562</xdr:rowOff>
    </xdr:from>
    <xdr:to>
      <xdr:col>69</xdr:col>
      <xdr:colOff>92075</xdr:colOff>
      <xdr:row>13</xdr:row>
      <xdr:rowOff>74422</xdr:rowOff>
    </xdr:to>
    <xdr:cxnSp macro="">
      <xdr:nvCxnSpPr>
        <xdr:cNvPr id="134" name="直線コネクタ 133"/>
        <xdr:cNvCxnSpPr/>
      </xdr:nvCxnSpPr>
      <xdr:spPr>
        <a:xfrm>
          <a:off x="13004800" y="2280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4" name="楕円 143"/>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167657</xdr:rowOff>
    </xdr:from>
    <xdr:ext cx="762000" cy="259045"/>
    <xdr:sp macro="" textlink="">
      <xdr:nvSpPr>
        <xdr:cNvPr id="145" name="物件費該当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73914</xdr:rowOff>
    </xdr:from>
    <xdr:to>
      <xdr:col>78</xdr:col>
      <xdr:colOff>120650</xdr:colOff>
      <xdr:row>14</xdr:row>
      <xdr:rowOff>4064</xdr:rowOff>
    </xdr:to>
    <xdr:sp macro="" textlink="">
      <xdr:nvSpPr>
        <xdr:cNvPr id="146" name="楕円 145"/>
        <xdr:cNvSpPr/>
      </xdr:nvSpPr>
      <xdr:spPr>
        <a:xfrm>
          <a:off x="15621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14241</xdr:rowOff>
    </xdr:from>
    <xdr:ext cx="736600" cy="259045"/>
    <xdr:sp macro="" textlink="">
      <xdr:nvSpPr>
        <xdr:cNvPr id="147" name="テキスト ボックス 146"/>
        <xdr:cNvSpPr txBox="1"/>
      </xdr:nvSpPr>
      <xdr:spPr>
        <a:xfrm>
          <a:off x="15290800" y="207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51054</xdr:rowOff>
    </xdr:from>
    <xdr:to>
      <xdr:col>74</xdr:col>
      <xdr:colOff>31750</xdr:colOff>
      <xdr:row>13</xdr:row>
      <xdr:rowOff>152654</xdr:rowOff>
    </xdr:to>
    <xdr:sp macro="" textlink="">
      <xdr:nvSpPr>
        <xdr:cNvPr id="148" name="楕円 147"/>
        <xdr:cNvSpPr/>
      </xdr:nvSpPr>
      <xdr:spPr>
        <a:xfrm>
          <a:off x="147320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162831</xdr:rowOff>
    </xdr:from>
    <xdr:ext cx="762000" cy="259045"/>
    <xdr:sp macro="" textlink="">
      <xdr:nvSpPr>
        <xdr:cNvPr id="149" name="テキスト ボックス 148"/>
        <xdr:cNvSpPr txBox="1"/>
      </xdr:nvSpPr>
      <xdr:spPr>
        <a:xfrm>
          <a:off x="14401800" y="2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23622</xdr:rowOff>
    </xdr:from>
    <xdr:to>
      <xdr:col>69</xdr:col>
      <xdr:colOff>142875</xdr:colOff>
      <xdr:row>13</xdr:row>
      <xdr:rowOff>125222</xdr:rowOff>
    </xdr:to>
    <xdr:sp macro="" textlink="">
      <xdr:nvSpPr>
        <xdr:cNvPr id="150" name="楕円 149"/>
        <xdr:cNvSpPr/>
      </xdr:nvSpPr>
      <xdr:spPr>
        <a:xfrm>
          <a:off x="13843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135399</xdr:rowOff>
    </xdr:from>
    <xdr:ext cx="762000" cy="259045"/>
    <xdr:sp macro="" textlink="">
      <xdr:nvSpPr>
        <xdr:cNvPr id="151" name="テキスト ボックス 150"/>
        <xdr:cNvSpPr txBox="1"/>
      </xdr:nvSpPr>
      <xdr:spPr>
        <a:xfrm>
          <a:off x="13512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xdr:rowOff>
    </xdr:from>
    <xdr:to>
      <xdr:col>65</xdr:col>
      <xdr:colOff>53975</xdr:colOff>
      <xdr:row>13</xdr:row>
      <xdr:rowOff>102362</xdr:rowOff>
    </xdr:to>
    <xdr:sp macro="" textlink="">
      <xdr:nvSpPr>
        <xdr:cNvPr id="152" name="楕円 151"/>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112539</xdr:rowOff>
    </xdr:from>
    <xdr:ext cx="762000" cy="259045"/>
    <xdr:sp macro="" textlink="">
      <xdr:nvSpPr>
        <xdr:cNvPr id="153" name="テキスト ボックス 152"/>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前年度を上回った要因としては、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児童扶養手当扶助経費や乳幼児医療扶助経費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の増加などがあるが、引き続きサービス水準の維持に留意しながら、資格審査の適正化及び</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健康・生きがいづくりや雇用の場・機会の創出など、医療費の軽減、自立促進などにつながる施策の推進を図る。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31750</xdr:rowOff>
    </xdr:to>
    <xdr:cxnSp macro="">
      <xdr:nvCxnSpPr>
        <xdr:cNvPr id="186" name="直線コネクタ 185"/>
        <xdr:cNvCxnSpPr/>
      </xdr:nvCxnSpPr>
      <xdr:spPr>
        <a:xfrm>
          <a:off x="3987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107950</xdr:rowOff>
    </xdr:to>
    <xdr:cxnSp macro="">
      <xdr:nvCxnSpPr>
        <xdr:cNvPr id="189" name="直線コネクタ 188"/>
        <xdr:cNvCxnSpPr/>
      </xdr:nvCxnSpPr>
      <xdr:spPr>
        <a:xfrm>
          <a:off x="3098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69850</xdr:rowOff>
    </xdr:to>
    <xdr:cxnSp macro="">
      <xdr:nvCxnSpPr>
        <xdr:cNvPr id="192" name="直線コネクタ 191"/>
        <xdr:cNvCxnSpPr/>
      </xdr:nvCxnSpPr>
      <xdr:spPr>
        <a:xfrm>
          <a:off x="2209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88900</xdr:rowOff>
    </xdr:to>
    <xdr:cxnSp macro="">
      <xdr:nvCxnSpPr>
        <xdr:cNvPr id="195" name="直線コネクタ 194"/>
        <xdr:cNvCxnSpPr/>
      </xdr:nvCxnSpPr>
      <xdr:spPr>
        <a:xfrm>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5" name="楕円 204"/>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168927</xdr:rowOff>
    </xdr:from>
    <xdr:ext cx="762000" cy="259045"/>
    <xdr:sp macro="" textlink="">
      <xdr:nvSpPr>
        <xdr:cNvPr id="206" name="扶助費該当値テキスト"/>
        <xdr:cNvSpPr txBox="1"/>
      </xdr:nvSpPr>
      <xdr:spPr>
        <a:xfrm>
          <a:off x="49149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8" name="テキスト ボックス 207"/>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0" name="テキスト ボックス 20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4" name="テキスト ボックス 213"/>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介護保険事業特別会計への繰出金の増加等によるものであり、類似団体平均を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今後、特別会計においてもサービス水準の維持に留意しつつ、健康・生きがいづくりなどによる医療費の軽減など一層の経費節減に努め、普通会計からの繰出金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162378</xdr:rowOff>
    </xdr:from>
    <xdr:to>
      <xdr:col>82</xdr:col>
      <xdr:colOff>107950</xdr:colOff>
      <xdr:row>60</xdr:row>
      <xdr:rowOff>23585</xdr:rowOff>
    </xdr:to>
    <xdr:cxnSp macro="">
      <xdr:nvCxnSpPr>
        <xdr:cNvPr id="249" name="直線コネクタ 248"/>
        <xdr:cNvCxnSpPr/>
      </xdr:nvCxnSpPr>
      <xdr:spPr>
        <a:xfrm>
          <a:off x="15671800" y="10277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162378</xdr:rowOff>
    </xdr:to>
    <xdr:cxnSp macro="">
      <xdr:nvCxnSpPr>
        <xdr:cNvPr id="252" name="直線コネクタ 251"/>
        <xdr:cNvCxnSpPr/>
      </xdr:nvCxnSpPr>
      <xdr:spPr>
        <a:xfrm>
          <a:off x="14782800" y="1020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86178</xdr:rowOff>
    </xdr:to>
    <xdr:cxnSp macro="">
      <xdr:nvCxnSpPr>
        <xdr:cNvPr id="255" name="直線コネクタ 254"/>
        <xdr:cNvCxnSpPr/>
      </xdr:nvCxnSpPr>
      <xdr:spPr>
        <a:xfrm>
          <a:off x="13893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86178</xdr:rowOff>
    </xdr:to>
    <xdr:cxnSp macro="">
      <xdr:nvCxnSpPr>
        <xdr:cNvPr id="258" name="直線コネクタ 257"/>
        <xdr:cNvCxnSpPr/>
      </xdr:nvCxnSpPr>
      <xdr:spPr>
        <a:xfrm>
          <a:off x="13004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144235</xdr:rowOff>
    </xdr:from>
    <xdr:to>
      <xdr:col>82</xdr:col>
      <xdr:colOff>158750</xdr:colOff>
      <xdr:row>60</xdr:row>
      <xdr:rowOff>74385</xdr:rowOff>
    </xdr:to>
    <xdr:sp macro="" textlink="">
      <xdr:nvSpPr>
        <xdr:cNvPr id="268" name="楕円 267"/>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116312</xdr:rowOff>
    </xdr:from>
    <xdr:ext cx="762000" cy="259045"/>
    <xdr:sp macro="" textlink="">
      <xdr:nvSpPr>
        <xdr:cNvPr id="269" name="その他該当値テキスト"/>
        <xdr:cNvSpPr txBox="1"/>
      </xdr:nvSpPr>
      <xdr:spPr>
        <a:xfrm>
          <a:off x="16598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111578</xdr:rowOff>
    </xdr:from>
    <xdr:to>
      <xdr:col>78</xdr:col>
      <xdr:colOff>120650</xdr:colOff>
      <xdr:row>60</xdr:row>
      <xdr:rowOff>41728</xdr:rowOff>
    </xdr:to>
    <xdr:sp macro="" textlink="">
      <xdr:nvSpPr>
        <xdr:cNvPr id="270" name="楕円 269"/>
        <xdr:cNvSpPr/>
      </xdr:nvSpPr>
      <xdr:spPr>
        <a:xfrm>
          <a:off x="1562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26505</xdr:rowOff>
    </xdr:from>
    <xdr:ext cx="736600" cy="259045"/>
    <xdr:sp macro="" textlink="">
      <xdr:nvSpPr>
        <xdr:cNvPr id="271" name="テキスト ボックス 270"/>
        <xdr:cNvSpPr txBox="1"/>
      </xdr:nvSpPr>
      <xdr:spPr>
        <a:xfrm>
          <a:off x="15290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2" name="楕円 271"/>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3" name="テキスト ボックス 272"/>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4" name="楕円 273"/>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5" name="テキスト ボックス 274"/>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6" name="楕円 275"/>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77" name="テキスト ボックス 276"/>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年度に消防一部事務組合設立に伴い、人件費が補助費等へ振替えられたため、類似団体平均を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行政の受け持つべき分野、経費負担の在り方等について検討し、補助金等の交付の見直し（廃止）を実施し、経費節減に努める。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58420</xdr:rowOff>
    </xdr:to>
    <xdr:cxnSp macro="">
      <xdr:nvCxnSpPr>
        <xdr:cNvPr id="309" name="直線コネクタ 308"/>
        <xdr:cNvCxnSpPr/>
      </xdr:nvCxnSpPr>
      <xdr:spPr>
        <a:xfrm>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35560</xdr:rowOff>
    </xdr:to>
    <xdr:cxnSp macro="">
      <xdr:nvCxnSpPr>
        <xdr:cNvPr id="312" name="直線コネクタ 311"/>
        <xdr:cNvCxnSpPr/>
      </xdr:nvCxnSpPr>
      <xdr:spPr>
        <a:xfrm>
          <a:off x="14782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111760</xdr:rowOff>
    </xdr:to>
    <xdr:cxnSp macro="">
      <xdr:nvCxnSpPr>
        <xdr:cNvPr id="315" name="直線コネクタ 314"/>
        <xdr:cNvCxnSpPr/>
      </xdr:nvCxnSpPr>
      <xdr:spPr>
        <a:xfrm flipV="1">
          <a:off x="13893800" y="652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111760</xdr:rowOff>
    </xdr:to>
    <xdr:cxnSp macro="">
      <xdr:nvCxnSpPr>
        <xdr:cNvPr id="318" name="直線コネクタ 317"/>
        <xdr:cNvCxnSpPr/>
      </xdr:nvCxnSpPr>
      <xdr:spPr>
        <a:xfrm>
          <a:off x="13004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0" name="楕円 329"/>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1" name="テキスト ボックス 330"/>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2" name="楕円 331"/>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3" name="テキスト ボックス 332"/>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60960</xdr:rowOff>
    </xdr:from>
    <xdr:to>
      <xdr:col>69</xdr:col>
      <xdr:colOff>142875</xdr:colOff>
      <xdr:row>38</xdr:row>
      <xdr:rowOff>162560</xdr:rowOff>
    </xdr:to>
    <xdr:sp macro="" textlink="">
      <xdr:nvSpPr>
        <xdr:cNvPr id="334" name="楕円 333"/>
        <xdr:cNvSpPr/>
      </xdr:nvSpPr>
      <xdr:spPr>
        <a:xfrm>
          <a:off x="13843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147337</xdr:rowOff>
    </xdr:from>
    <xdr:ext cx="762000" cy="259045"/>
    <xdr:sp macro="" textlink="">
      <xdr:nvSpPr>
        <xdr:cNvPr id="335" name="テキスト ボックス 334"/>
        <xdr:cNvSpPr txBox="1"/>
      </xdr:nvSpPr>
      <xdr:spPr>
        <a:xfrm>
          <a:off x="13512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36" name="楕円 335"/>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37" name="テキスト ボックス 336"/>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（本庁舎建設事業債を除く）</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の削減に努めているが、依然として類似団体平均を大きく上回っている。これは、過去の大型事業によるものである。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年度の土地開発公社解散に伴う多額の第三セクター等改革推進債の発行や本庁舎の更新に伴い今後、増加する予定の本庁舎建設事業債</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の発行等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により、高水準で推移する見込みである。このため、引き続き「宇部市財政運営指針」に基づき地方債残高（本庁舎建設事業債を除く）の削減に努め、後年度の負担軽減を図る。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73661</xdr:rowOff>
    </xdr:to>
    <xdr:cxnSp macro="">
      <xdr:nvCxnSpPr>
        <xdr:cNvPr id="370" name="直線コネクタ 369"/>
        <xdr:cNvCxnSpPr/>
      </xdr:nvCxnSpPr>
      <xdr:spPr>
        <a:xfrm flipV="1">
          <a:off x="3987800" y="13385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31750</xdr:rowOff>
    </xdr:to>
    <xdr:cxnSp macro="">
      <xdr:nvCxnSpPr>
        <xdr:cNvPr id="373" name="直線コネクタ 372"/>
        <xdr:cNvCxnSpPr/>
      </xdr:nvCxnSpPr>
      <xdr:spPr>
        <a:xfrm flipV="1">
          <a:off x="3098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138430</xdr:rowOff>
    </xdr:to>
    <xdr:cxnSp macro="">
      <xdr:nvCxnSpPr>
        <xdr:cNvPr id="376" name="直線コネクタ 375"/>
        <xdr:cNvCxnSpPr/>
      </xdr:nvCxnSpPr>
      <xdr:spPr>
        <a:xfrm flipV="1">
          <a:off x="2209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146050</xdr:rowOff>
    </xdr:to>
    <xdr:cxnSp macro="">
      <xdr:nvCxnSpPr>
        <xdr:cNvPr id="379" name="直線コネクタ 378"/>
        <xdr:cNvCxnSpPr/>
      </xdr:nvCxnSpPr>
      <xdr:spPr>
        <a:xfrm flipV="1">
          <a:off x="1320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1" name="楕円 390"/>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2" name="テキスト ボックス 391"/>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93" name="楕円 392"/>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94" name="テキスト ボックス 393"/>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5" name="楕円 394"/>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6" name="テキスト ボックス 395"/>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7" name="楕円 396"/>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8" name="テキスト ボックス 397"/>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経常収支比率が類似団体平均から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公債費負担がいかに本市財政を圧迫しているかがわかる。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それぞれの分析欄でも述べてあるとおり、引き続き行財政改革に努め、経常収支比率の改善を図っていく。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58420</xdr:rowOff>
    </xdr:to>
    <xdr:cxnSp macro="">
      <xdr:nvCxnSpPr>
        <xdr:cNvPr id="431" name="直線コネクタ 430"/>
        <xdr:cNvCxnSpPr/>
      </xdr:nvCxnSpPr>
      <xdr:spPr>
        <a:xfrm>
          <a:off x="15671800" y="13004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146050</xdr:rowOff>
    </xdr:to>
    <xdr:cxnSp macro="">
      <xdr:nvCxnSpPr>
        <xdr:cNvPr id="434" name="直線コネクタ 433"/>
        <xdr:cNvCxnSpPr/>
      </xdr:nvCxnSpPr>
      <xdr:spPr>
        <a:xfrm>
          <a:off x="14782800" y="12844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74</xdr:row>
      <xdr:rowOff>157480</xdr:rowOff>
    </xdr:to>
    <xdr:cxnSp macro="">
      <xdr:nvCxnSpPr>
        <xdr:cNvPr id="437" name="直線コネクタ 436"/>
        <xdr:cNvCxnSpPr/>
      </xdr:nvCxnSpPr>
      <xdr:spPr>
        <a:xfrm>
          <a:off x="13893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111760</xdr:rowOff>
    </xdr:to>
    <xdr:cxnSp macro="">
      <xdr:nvCxnSpPr>
        <xdr:cNvPr id="440" name="直線コネクタ 439"/>
        <xdr:cNvCxnSpPr/>
      </xdr:nvCxnSpPr>
      <xdr:spPr>
        <a:xfrm>
          <a:off x="13004800" y="12707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0" name="楕円 44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1"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2" name="楕円 451"/>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53" name="テキスト ボックス 452"/>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4" name="楕円 453"/>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5" name="テキスト ボックス 454"/>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56" name="楕円 455"/>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7" name="テキスト ボックス 456"/>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8" name="楕円 457"/>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9" name="テキスト ボックス 458"/>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127259</xdr:rowOff>
    </xdr:from>
    <xdr:to>
      <xdr:col>29</xdr:col>
      <xdr:colOff>127000</xdr:colOff>
      <xdr:row>15</xdr:row>
      <xdr:rowOff>159537</xdr:rowOff>
    </xdr:to>
    <xdr:cxnSp macro="">
      <xdr:nvCxnSpPr>
        <xdr:cNvPr id="48" name="直線コネクタ 47"/>
        <xdr:cNvCxnSpPr/>
      </xdr:nvCxnSpPr>
      <xdr:spPr bwMode="auto">
        <a:xfrm flipV="1">
          <a:off x="5003800" y="2746634"/>
          <a:ext cx="647700" cy="3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159537</xdr:rowOff>
    </xdr:from>
    <xdr:to>
      <xdr:col>26</xdr:col>
      <xdr:colOff>50800</xdr:colOff>
      <xdr:row>16</xdr:row>
      <xdr:rowOff>30790</xdr:rowOff>
    </xdr:to>
    <xdr:cxnSp macro="">
      <xdr:nvCxnSpPr>
        <xdr:cNvPr id="51" name="直線コネクタ 50"/>
        <xdr:cNvCxnSpPr/>
      </xdr:nvCxnSpPr>
      <xdr:spPr bwMode="auto">
        <a:xfrm flipV="1">
          <a:off x="4305300" y="2778912"/>
          <a:ext cx="698500" cy="4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30790</xdr:rowOff>
    </xdr:from>
    <xdr:to>
      <xdr:col>22</xdr:col>
      <xdr:colOff>114300</xdr:colOff>
      <xdr:row>16</xdr:row>
      <xdr:rowOff>85745</xdr:rowOff>
    </xdr:to>
    <xdr:cxnSp macro="">
      <xdr:nvCxnSpPr>
        <xdr:cNvPr id="54" name="直線コネクタ 53"/>
        <xdr:cNvCxnSpPr/>
      </xdr:nvCxnSpPr>
      <xdr:spPr bwMode="auto">
        <a:xfrm flipV="1">
          <a:off x="3606800" y="2821615"/>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163195</xdr:rowOff>
    </xdr:from>
    <xdr:to>
      <xdr:col>18</xdr:col>
      <xdr:colOff>177800</xdr:colOff>
      <xdr:row>16</xdr:row>
      <xdr:rowOff>85745</xdr:rowOff>
    </xdr:to>
    <xdr:cxnSp macro="">
      <xdr:nvCxnSpPr>
        <xdr:cNvPr id="57" name="直線コネクタ 56"/>
        <xdr:cNvCxnSpPr/>
      </xdr:nvCxnSpPr>
      <xdr:spPr bwMode="auto">
        <a:xfrm>
          <a:off x="2908300" y="2782570"/>
          <a:ext cx="698500" cy="9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76459</xdr:rowOff>
    </xdr:from>
    <xdr:to>
      <xdr:col>29</xdr:col>
      <xdr:colOff>177800</xdr:colOff>
      <xdr:row>16</xdr:row>
      <xdr:rowOff>6609</xdr:rowOff>
    </xdr:to>
    <xdr:sp macro="" textlink="">
      <xdr:nvSpPr>
        <xdr:cNvPr id="67" name="楕円 66"/>
        <xdr:cNvSpPr/>
      </xdr:nvSpPr>
      <xdr:spPr bwMode="auto">
        <a:xfrm>
          <a:off x="5600700" y="269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92986</xdr:rowOff>
    </xdr:from>
    <xdr:ext cx="762000" cy="259045"/>
    <xdr:sp macro="" textlink="">
      <xdr:nvSpPr>
        <xdr:cNvPr id="68" name="人口1人当たり決算額の推移該当値テキスト130"/>
        <xdr:cNvSpPr txBox="1"/>
      </xdr:nvSpPr>
      <xdr:spPr>
        <a:xfrm>
          <a:off x="5740400" y="254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108737</xdr:rowOff>
    </xdr:from>
    <xdr:to>
      <xdr:col>26</xdr:col>
      <xdr:colOff>101600</xdr:colOff>
      <xdr:row>16</xdr:row>
      <xdr:rowOff>38887</xdr:rowOff>
    </xdr:to>
    <xdr:sp macro="" textlink="">
      <xdr:nvSpPr>
        <xdr:cNvPr id="69" name="楕円 68"/>
        <xdr:cNvSpPr/>
      </xdr:nvSpPr>
      <xdr:spPr bwMode="auto">
        <a:xfrm>
          <a:off x="4953000" y="272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49064</xdr:rowOff>
    </xdr:from>
    <xdr:ext cx="736600" cy="259045"/>
    <xdr:sp macro="" textlink="">
      <xdr:nvSpPr>
        <xdr:cNvPr id="70" name="テキスト ボックス 69"/>
        <xdr:cNvSpPr txBox="1"/>
      </xdr:nvSpPr>
      <xdr:spPr>
        <a:xfrm>
          <a:off x="4622800" y="249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151440</xdr:rowOff>
    </xdr:from>
    <xdr:to>
      <xdr:col>22</xdr:col>
      <xdr:colOff>165100</xdr:colOff>
      <xdr:row>16</xdr:row>
      <xdr:rowOff>81590</xdr:rowOff>
    </xdr:to>
    <xdr:sp macro="" textlink="">
      <xdr:nvSpPr>
        <xdr:cNvPr id="71" name="楕円 70"/>
        <xdr:cNvSpPr/>
      </xdr:nvSpPr>
      <xdr:spPr bwMode="auto">
        <a:xfrm>
          <a:off x="4254500" y="277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91767</xdr:rowOff>
    </xdr:from>
    <xdr:ext cx="762000" cy="259045"/>
    <xdr:sp macro="" textlink="">
      <xdr:nvSpPr>
        <xdr:cNvPr id="72" name="テキスト ボックス 71"/>
        <xdr:cNvSpPr txBox="1"/>
      </xdr:nvSpPr>
      <xdr:spPr>
        <a:xfrm>
          <a:off x="3924300" y="25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34945</xdr:rowOff>
    </xdr:from>
    <xdr:to>
      <xdr:col>19</xdr:col>
      <xdr:colOff>38100</xdr:colOff>
      <xdr:row>16</xdr:row>
      <xdr:rowOff>136545</xdr:rowOff>
    </xdr:to>
    <xdr:sp macro="" textlink="">
      <xdr:nvSpPr>
        <xdr:cNvPr id="73" name="楕円 72"/>
        <xdr:cNvSpPr/>
      </xdr:nvSpPr>
      <xdr:spPr bwMode="auto">
        <a:xfrm>
          <a:off x="3556000" y="282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146722</xdr:rowOff>
    </xdr:from>
    <xdr:ext cx="762000" cy="259045"/>
    <xdr:sp macro="" textlink="">
      <xdr:nvSpPr>
        <xdr:cNvPr id="74" name="テキスト ボックス 73"/>
        <xdr:cNvSpPr txBox="1"/>
      </xdr:nvSpPr>
      <xdr:spPr>
        <a:xfrm>
          <a:off x="3225800" y="259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112395</xdr:rowOff>
    </xdr:from>
    <xdr:to>
      <xdr:col>15</xdr:col>
      <xdr:colOff>101600</xdr:colOff>
      <xdr:row>16</xdr:row>
      <xdr:rowOff>42545</xdr:rowOff>
    </xdr:to>
    <xdr:sp macro="" textlink="">
      <xdr:nvSpPr>
        <xdr:cNvPr id="75" name="楕円 74"/>
        <xdr:cNvSpPr/>
      </xdr:nvSpPr>
      <xdr:spPr bwMode="auto">
        <a:xfrm>
          <a:off x="285750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52722</xdr:rowOff>
    </xdr:from>
    <xdr:ext cx="762000" cy="259045"/>
    <xdr:sp macro="" textlink="">
      <xdr:nvSpPr>
        <xdr:cNvPr id="76" name="テキスト ボックス 75"/>
        <xdr:cNvSpPr txBox="1"/>
      </xdr:nvSpPr>
      <xdr:spPr>
        <a:xfrm>
          <a:off x="25273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312395</xdr:rowOff>
    </xdr:from>
    <xdr:to>
      <xdr:col>29</xdr:col>
      <xdr:colOff>127000</xdr:colOff>
      <xdr:row>36</xdr:row>
      <xdr:rowOff>432</xdr:rowOff>
    </xdr:to>
    <xdr:cxnSp macro="">
      <xdr:nvCxnSpPr>
        <xdr:cNvPr id="109" name="直線コネクタ 108"/>
        <xdr:cNvCxnSpPr/>
      </xdr:nvCxnSpPr>
      <xdr:spPr bwMode="auto">
        <a:xfrm>
          <a:off x="5003800" y="6922745"/>
          <a:ext cx="6477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225336</xdr:rowOff>
    </xdr:from>
    <xdr:to>
      <xdr:col>26</xdr:col>
      <xdr:colOff>50800</xdr:colOff>
      <xdr:row>35</xdr:row>
      <xdr:rowOff>312395</xdr:rowOff>
    </xdr:to>
    <xdr:cxnSp macro="">
      <xdr:nvCxnSpPr>
        <xdr:cNvPr id="112" name="直線コネクタ 111"/>
        <xdr:cNvCxnSpPr/>
      </xdr:nvCxnSpPr>
      <xdr:spPr bwMode="auto">
        <a:xfrm>
          <a:off x="4305300" y="6835686"/>
          <a:ext cx="698500" cy="8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102350</xdr:rowOff>
    </xdr:from>
    <xdr:to>
      <xdr:col>22</xdr:col>
      <xdr:colOff>114300</xdr:colOff>
      <xdr:row>35</xdr:row>
      <xdr:rowOff>225336</xdr:rowOff>
    </xdr:to>
    <xdr:cxnSp macro="">
      <xdr:nvCxnSpPr>
        <xdr:cNvPr id="115" name="直線コネクタ 114"/>
        <xdr:cNvCxnSpPr/>
      </xdr:nvCxnSpPr>
      <xdr:spPr bwMode="auto">
        <a:xfrm>
          <a:off x="3606800" y="6712700"/>
          <a:ext cx="698500" cy="12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60973</xdr:rowOff>
    </xdr:from>
    <xdr:to>
      <xdr:col>18</xdr:col>
      <xdr:colOff>177800</xdr:colOff>
      <xdr:row>35</xdr:row>
      <xdr:rowOff>102350</xdr:rowOff>
    </xdr:to>
    <xdr:cxnSp macro="">
      <xdr:nvCxnSpPr>
        <xdr:cNvPr id="118" name="直線コネクタ 117"/>
        <xdr:cNvCxnSpPr/>
      </xdr:nvCxnSpPr>
      <xdr:spPr bwMode="auto">
        <a:xfrm>
          <a:off x="2908300" y="6671323"/>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292532</xdr:rowOff>
    </xdr:from>
    <xdr:to>
      <xdr:col>29</xdr:col>
      <xdr:colOff>177800</xdr:colOff>
      <xdr:row>36</xdr:row>
      <xdr:rowOff>51232</xdr:rowOff>
    </xdr:to>
    <xdr:sp macro="" textlink="">
      <xdr:nvSpPr>
        <xdr:cNvPr id="128" name="楕円 127"/>
        <xdr:cNvSpPr/>
      </xdr:nvSpPr>
      <xdr:spPr bwMode="auto">
        <a:xfrm>
          <a:off x="5600700" y="690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264609</xdr:rowOff>
    </xdr:from>
    <xdr:ext cx="762000" cy="259045"/>
    <xdr:sp macro="" textlink="">
      <xdr:nvSpPr>
        <xdr:cNvPr id="129" name="人口1人当たり決算額の推移該当値テキスト445"/>
        <xdr:cNvSpPr txBox="1"/>
      </xdr:nvSpPr>
      <xdr:spPr>
        <a:xfrm>
          <a:off x="5740400" y="687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261595</xdr:rowOff>
    </xdr:from>
    <xdr:to>
      <xdr:col>26</xdr:col>
      <xdr:colOff>101600</xdr:colOff>
      <xdr:row>36</xdr:row>
      <xdr:rowOff>20295</xdr:rowOff>
    </xdr:to>
    <xdr:sp macro="" textlink="">
      <xdr:nvSpPr>
        <xdr:cNvPr id="130" name="楕円 129"/>
        <xdr:cNvSpPr/>
      </xdr:nvSpPr>
      <xdr:spPr bwMode="auto">
        <a:xfrm>
          <a:off x="4953000" y="687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30472</xdr:rowOff>
    </xdr:from>
    <xdr:ext cx="736600" cy="259045"/>
    <xdr:sp macro="" textlink="">
      <xdr:nvSpPr>
        <xdr:cNvPr id="131" name="テキスト ボックス 130"/>
        <xdr:cNvSpPr txBox="1"/>
      </xdr:nvSpPr>
      <xdr:spPr>
        <a:xfrm>
          <a:off x="4622800" y="6640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174536</xdr:rowOff>
    </xdr:from>
    <xdr:to>
      <xdr:col>22</xdr:col>
      <xdr:colOff>165100</xdr:colOff>
      <xdr:row>35</xdr:row>
      <xdr:rowOff>276136</xdr:rowOff>
    </xdr:to>
    <xdr:sp macro="" textlink="">
      <xdr:nvSpPr>
        <xdr:cNvPr id="132" name="楕円 131"/>
        <xdr:cNvSpPr/>
      </xdr:nvSpPr>
      <xdr:spPr bwMode="auto">
        <a:xfrm>
          <a:off x="4254500" y="678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286313</xdr:rowOff>
    </xdr:from>
    <xdr:ext cx="762000" cy="259045"/>
    <xdr:sp macro="" textlink="">
      <xdr:nvSpPr>
        <xdr:cNvPr id="133" name="テキスト ボックス 132"/>
        <xdr:cNvSpPr txBox="1"/>
      </xdr:nvSpPr>
      <xdr:spPr>
        <a:xfrm>
          <a:off x="3924300" y="655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51550</xdr:rowOff>
    </xdr:from>
    <xdr:to>
      <xdr:col>19</xdr:col>
      <xdr:colOff>38100</xdr:colOff>
      <xdr:row>35</xdr:row>
      <xdr:rowOff>153150</xdr:rowOff>
    </xdr:to>
    <xdr:sp macro="" textlink="">
      <xdr:nvSpPr>
        <xdr:cNvPr id="134" name="楕円 133"/>
        <xdr:cNvSpPr/>
      </xdr:nvSpPr>
      <xdr:spPr bwMode="auto">
        <a:xfrm>
          <a:off x="35560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163326</xdr:rowOff>
    </xdr:from>
    <xdr:ext cx="762000" cy="259045"/>
    <xdr:sp macro="" textlink="">
      <xdr:nvSpPr>
        <xdr:cNvPr id="135" name="テキスト ボックス 134"/>
        <xdr:cNvSpPr txBox="1"/>
      </xdr:nvSpPr>
      <xdr:spPr>
        <a:xfrm>
          <a:off x="3225800" y="643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10173</xdr:rowOff>
    </xdr:from>
    <xdr:to>
      <xdr:col>15</xdr:col>
      <xdr:colOff>101600</xdr:colOff>
      <xdr:row>35</xdr:row>
      <xdr:rowOff>111773</xdr:rowOff>
    </xdr:to>
    <xdr:sp macro="" textlink="">
      <xdr:nvSpPr>
        <xdr:cNvPr id="136" name="楕円 135"/>
        <xdr:cNvSpPr/>
      </xdr:nvSpPr>
      <xdr:spPr bwMode="auto">
        <a:xfrm>
          <a:off x="2857500" y="662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121950</xdr:rowOff>
    </xdr:from>
    <xdr:ext cx="762000" cy="259045"/>
    <xdr:sp macro="" textlink="">
      <xdr:nvSpPr>
        <xdr:cNvPr id="137" name="テキスト ボックス 136"/>
        <xdr:cNvSpPr txBox="1"/>
      </xdr:nvSpPr>
      <xdr:spPr>
        <a:xfrm>
          <a:off x="2527300" y="638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164160</xdr:rowOff>
    </xdr:from>
    <xdr:to>
      <xdr:col>24</xdr:col>
      <xdr:colOff>63500</xdr:colOff>
      <xdr:row>36</xdr:row>
      <xdr:rowOff>37783</xdr:rowOff>
    </xdr:to>
    <xdr:cxnSp macro="">
      <xdr:nvCxnSpPr>
        <xdr:cNvPr id="61" name="直線コネクタ 60"/>
        <xdr:cNvCxnSpPr/>
      </xdr:nvCxnSpPr>
      <xdr:spPr>
        <a:xfrm>
          <a:off x="3797300" y="6164910"/>
          <a:ext cx="8382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164160</xdr:rowOff>
    </xdr:from>
    <xdr:to>
      <xdr:col>19</xdr:col>
      <xdr:colOff>177800</xdr:colOff>
      <xdr:row>36</xdr:row>
      <xdr:rowOff>87846</xdr:rowOff>
    </xdr:to>
    <xdr:cxnSp macro="">
      <xdr:nvCxnSpPr>
        <xdr:cNvPr id="64" name="直線コネクタ 63"/>
        <xdr:cNvCxnSpPr/>
      </xdr:nvCxnSpPr>
      <xdr:spPr>
        <a:xfrm flipV="1">
          <a:off x="2908300" y="6164910"/>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87846</xdr:rowOff>
    </xdr:from>
    <xdr:to>
      <xdr:col>15</xdr:col>
      <xdr:colOff>50800</xdr:colOff>
      <xdr:row>36</xdr:row>
      <xdr:rowOff>126327</xdr:rowOff>
    </xdr:to>
    <xdr:cxnSp macro="">
      <xdr:nvCxnSpPr>
        <xdr:cNvPr id="67" name="直線コネクタ 66"/>
        <xdr:cNvCxnSpPr/>
      </xdr:nvCxnSpPr>
      <xdr:spPr>
        <a:xfrm flipV="1">
          <a:off x="2019300" y="62600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109830</xdr:rowOff>
    </xdr:from>
    <xdr:to>
      <xdr:col>10</xdr:col>
      <xdr:colOff>114300</xdr:colOff>
      <xdr:row>36</xdr:row>
      <xdr:rowOff>126327</xdr:rowOff>
    </xdr:to>
    <xdr:cxnSp macro="">
      <xdr:nvCxnSpPr>
        <xdr:cNvPr id="70" name="直線コネクタ 69"/>
        <xdr:cNvCxnSpPr/>
      </xdr:nvCxnSpPr>
      <xdr:spPr>
        <a:xfrm>
          <a:off x="1130300" y="6110580"/>
          <a:ext cx="889000" cy="1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158433</xdr:rowOff>
    </xdr:from>
    <xdr:to>
      <xdr:col>24</xdr:col>
      <xdr:colOff>114300</xdr:colOff>
      <xdr:row>36</xdr:row>
      <xdr:rowOff>88583</xdr:rowOff>
    </xdr:to>
    <xdr:sp macro="" textlink="">
      <xdr:nvSpPr>
        <xdr:cNvPr id="80" name="楕円 79"/>
        <xdr:cNvSpPr/>
      </xdr:nvSpPr>
      <xdr:spPr>
        <a:xfrm>
          <a:off x="4584700" y="6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136860</xdr:rowOff>
    </xdr:from>
    <xdr:ext cx="534377" cy="259045"/>
    <xdr:sp macro="" textlink="">
      <xdr:nvSpPr>
        <xdr:cNvPr id="81" name="人件費該当値テキスト"/>
        <xdr:cNvSpPr txBox="1"/>
      </xdr:nvSpPr>
      <xdr:spPr>
        <a:xfrm>
          <a:off x="4686300" y="61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113360</xdr:rowOff>
    </xdr:from>
    <xdr:to>
      <xdr:col>20</xdr:col>
      <xdr:colOff>38100</xdr:colOff>
      <xdr:row>36</xdr:row>
      <xdr:rowOff>43510</xdr:rowOff>
    </xdr:to>
    <xdr:sp macro="" textlink="">
      <xdr:nvSpPr>
        <xdr:cNvPr id="82" name="楕円 81"/>
        <xdr:cNvSpPr/>
      </xdr:nvSpPr>
      <xdr:spPr>
        <a:xfrm>
          <a:off x="37465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34637</xdr:rowOff>
    </xdr:from>
    <xdr:ext cx="534377" cy="259045"/>
    <xdr:sp macro="" textlink="">
      <xdr:nvSpPr>
        <xdr:cNvPr id="83" name="テキスト ボックス 82"/>
        <xdr:cNvSpPr txBox="1"/>
      </xdr:nvSpPr>
      <xdr:spPr>
        <a:xfrm>
          <a:off x="3530111" y="6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37046</xdr:rowOff>
    </xdr:from>
    <xdr:to>
      <xdr:col>15</xdr:col>
      <xdr:colOff>101600</xdr:colOff>
      <xdr:row>36</xdr:row>
      <xdr:rowOff>138646</xdr:rowOff>
    </xdr:to>
    <xdr:sp macro="" textlink="">
      <xdr:nvSpPr>
        <xdr:cNvPr id="84" name="楕円 83"/>
        <xdr:cNvSpPr/>
      </xdr:nvSpPr>
      <xdr:spPr>
        <a:xfrm>
          <a:off x="2857500" y="62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129773</xdr:rowOff>
    </xdr:from>
    <xdr:ext cx="534377" cy="259045"/>
    <xdr:sp macro="" textlink="">
      <xdr:nvSpPr>
        <xdr:cNvPr id="85" name="テキスト ボックス 84"/>
        <xdr:cNvSpPr txBox="1"/>
      </xdr:nvSpPr>
      <xdr:spPr>
        <a:xfrm>
          <a:off x="2641111" y="63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75527</xdr:rowOff>
    </xdr:from>
    <xdr:to>
      <xdr:col>10</xdr:col>
      <xdr:colOff>165100</xdr:colOff>
      <xdr:row>37</xdr:row>
      <xdr:rowOff>5677</xdr:rowOff>
    </xdr:to>
    <xdr:sp macro="" textlink="">
      <xdr:nvSpPr>
        <xdr:cNvPr id="86" name="楕円 85"/>
        <xdr:cNvSpPr/>
      </xdr:nvSpPr>
      <xdr:spPr>
        <a:xfrm>
          <a:off x="1968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168254</xdr:rowOff>
    </xdr:from>
    <xdr:ext cx="534377" cy="259045"/>
    <xdr:sp macro="" textlink="">
      <xdr:nvSpPr>
        <xdr:cNvPr id="87" name="テキスト ボックス 86"/>
        <xdr:cNvSpPr txBox="1"/>
      </xdr:nvSpPr>
      <xdr:spPr>
        <a:xfrm>
          <a:off x="1752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59030</xdr:rowOff>
    </xdr:from>
    <xdr:to>
      <xdr:col>6</xdr:col>
      <xdr:colOff>38100</xdr:colOff>
      <xdr:row>35</xdr:row>
      <xdr:rowOff>160630</xdr:rowOff>
    </xdr:to>
    <xdr:sp macro="" textlink="">
      <xdr:nvSpPr>
        <xdr:cNvPr id="88" name="楕円 87"/>
        <xdr:cNvSpPr/>
      </xdr:nvSpPr>
      <xdr:spPr>
        <a:xfrm>
          <a:off x="1079500" y="6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151757</xdr:rowOff>
    </xdr:from>
    <xdr:ext cx="534377" cy="259045"/>
    <xdr:sp macro="" textlink="">
      <xdr:nvSpPr>
        <xdr:cNvPr id="89" name="テキスト ボックス 88"/>
        <xdr:cNvSpPr txBox="1"/>
      </xdr:nvSpPr>
      <xdr:spPr>
        <a:xfrm>
          <a:off x="863111" y="61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33727</xdr:rowOff>
    </xdr:from>
    <xdr:to>
      <xdr:col>24</xdr:col>
      <xdr:colOff>63500</xdr:colOff>
      <xdr:row>57</xdr:row>
      <xdr:rowOff>78076</xdr:rowOff>
    </xdr:to>
    <xdr:cxnSp macro="">
      <xdr:nvCxnSpPr>
        <xdr:cNvPr id="121" name="直線コネクタ 120"/>
        <xdr:cNvCxnSpPr/>
      </xdr:nvCxnSpPr>
      <xdr:spPr>
        <a:xfrm flipV="1">
          <a:off x="3797300" y="9806377"/>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78076</xdr:rowOff>
    </xdr:from>
    <xdr:to>
      <xdr:col>19</xdr:col>
      <xdr:colOff>177800</xdr:colOff>
      <xdr:row>57</xdr:row>
      <xdr:rowOff>98389</xdr:rowOff>
    </xdr:to>
    <xdr:cxnSp macro="">
      <xdr:nvCxnSpPr>
        <xdr:cNvPr id="124" name="直線コネクタ 123"/>
        <xdr:cNvCxnSpPr/>
      </xdr:nvCxnSpPr>
      <xdr:spPr>
        <a:xfrm flipV="1">
          <a:off x="2908300" y="985072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98389</xdr:rowOff>
    </xdr:from>
    <xdr:to>
      <xdr:col>15</xdr:col>
      <xdr:colOff>50800</xdr:colOff>
      <xdr:row>57</xdr:row>
      <xdr:rowOff>120155</xdr:rowOff>
    </xdr:to>
    <xdr:cxnSp macro="">
      <xdr:nvCxnSpPr>
        <xdr:cNvPr id="127" name="直線コネクタ 126"/>
        <xdr:cNvCxnSpPr/>
      </xdr:nvCxnSpPr>
      <xdr:spPr>
        <a:xfrm flipV="1">
          <a:off x="2019300" y="9871039"/>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120155</xdr:rowOff>
    </xdr:from>
    <xdr:to>
      <xdr:col>10</xdr:col>
      <xdr:colOff>114300</xdr:colOff>
      <xdr:row>57</xdr:row>
      <xdr:rowOff>145823</xdr:rowOff>
    </xdr:to>
    <xdr:cxnSp macro="">
      <xdr:nvCxnSpPr>
        <xdr:cNvPr id="130" name="直線コネクタ 129"/>
        <xdr:cNvCxnSpPr/>
      </xdr:nvCxnSpPr>
      <xdr:spPr>
        <a:xfrm flipV="1">
          <a:off x="1130300" y="989280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154377</xdr:rowOff>
    </xdr:from>
    <xdr:to>
      <xdr:col>24</xdr:col>
      <xdr:colOff>114300</xdr:colOff>
      <xdr:row>57</xdr:row>
      <xdr:rowOff>84527</xdr:rowOff>
    </xdr:to>
    <xdr:sp macro="" textlink="">
      <xdr:nvSpPr>
        <xdr:cNvPr id="140" name="楕円 139"/>
        <xdr:cNvSpPr/>
      </xdr:nvSpPr>
      <xdr:spPr>
        <a:xfrm>
          <a:off x="45847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132804</xdr:rowOff>
    </xdr:from>
    <xdr:ext cx="534377" cy="259045"/>
    <xdr:sp macro="" textlink="">
      <xdr:nvSpPr>
        <xdr:cNvPr id="141" name="物件費該当値テキスト"/>
        <xdr:cNvSpPr txBox="1"/>
      </xdr:nvSpPr>
      <xdr:spPr>
        <a:xfrm>
          <a:off x="4686300" y="97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27276</xdr:rowOff>
    </xdr:from>
    <xdr:to>
      <xdr:col>20</xdr:col>
      <xdr:colOff>38100</xdr:colOff>
      <xdr:row>57</xdr:row>
      <xdr:rowOff>128876</xdr:rowOff>
    </xdr:to>
    <xdr:sp macro="" textlink="">
      <xdr:nvSpPr>
        <xdr:cNvPr id="142" name="楕円 141"/>
        <xdr:cNvSpPr/>
      </xdr:nvSpPr>
      <xdr:spPr>
        <a:xfrm>
          <a:off x="37465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120003</xdr:rowOff>
    </xdr:from>
    <xdr:ext cx="534377" cy="259045"/>
    <xdr:sp macro="" textlink="">
      <xdr:nvSpPr>
        <xdr:cNvPr id="143" name="テキスト ボックス 142"/>
        <xdr:cNvSpPr txBox="1"/>
      </xdr:nvSpPr>
      <xdr:spPr>
        <a:xfrm>
          <a:off x="3530111" y="98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47589</xdr:rowOff>
    </xdr:from>
    <xdr:to>
      <xdr:col>15</xdr:col>
      <xdr:colOff>101600</xdr:colOff>
      <xdr:row>57</xdr:row>
      <xdr:rowOff>149189</xdr:rowOff>
    </xdr:to>
    <xdr:sp macro="" textlink="">
      <xdr:nvSpPr>
        <xdr:cNvPr id="144" name="楕円 143"/>
        <xdr:cNvSpPr/>
      </xdr:nvSpPr>
      <xdr:spPr>
        <a:xfrm>
          <a:off x="2857500" y="98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140316</xdr:rowOff>
    </xdr:from>
    <xdr:ext cx="534377" cy="259045"/>
    <xdr:sp macro="" textlink="">
      <xdr:nvSpPr>
        <xdr:cNvPr id="145" name="テキスト ボックス 144"/>
        <xdr:cNvSpPr txBox="1"/>
      </xdr:nvSpPr>
      <xdr:spPr>
        <a:xfrm>
          <a:off x="2641111" y="9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69355</xdr:rowOff>
    </xdr:from>
    <xdr:to>
      <xdr:col>10</xdr:col>
      <xdr:colOff>165100</xdr:colOff>
      <xdr:row>57</xdr:row>
      <xdr:rowOff>170955</xdr:rowOff>
    </xdr:to>
    <xdr:sp macro="" textlink="">
      <xdr:nvSpPr>
        <xdr:cNvPr id="146" name="楕円 145"/>
        <xdr:cNvSpPr/>
      </xdr:nvSpPr>
      <xdr:spPr>
        <a:xfrm>
          <a:off x="19685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162082</xdr:rowOff>
    </xdr:from>
    <xdr:ext cx="534377" cy="259045"/>
    <xdr:sp macro="" textlink="">
      <xdr:nvSpPr>
        <xdr:cNvPr id="147" name="テキスト ボックス 146"/>
        <xdr:cNvSpPr txBox="1"/>
      </xdr:nvSpPr>
      <xdr:spPr>
        <a:xfrm>
          <a:off x="1752111" y="9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95023</xdr:rowOff>
    </xdr:from>
    <xdr:to>
      <xdr:col>6</xdr:col>
      <xdr:colOff>38100</xdr:colOff>
      <xdr:row>58</xdr:row>
      <xdr:rowOff>25173</xdr:rowOff>
    </xdr:to>
    <xdr:sp macro="" textlink="">
      <xdr:nvSpPr>
        <xdr:cNvPr id="148" name="楕円 147"/>
        <xdr:cNvSpPr/>
      </xdr:nvSpPr>
      <xdr:spPr>
        <a:xfrm>
          <a:off x="1079500" y="98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16300</xdr:rowOff>
    </xdr:from>
    <xdr:ext cx="534377" cy="259045"/>
    <xdr:sp macro="" textlink="">
      <xdr:nvSpPr>
        <xdr:cNvPr id="149" name="テキスト ボックス 148"/>
        <xdr:cNvSpPr txBox="1"/>
      </xdr:nvSpPr>
      <xdr:spPr>
        <a:xfrm>
          <a:off x="863111" y="99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10269</xdr:rowOff>
    </xdr:from>
    <xdr:to>
      <xdr:col>24</xdr:col>
      <xdr:colOff>63500</xdr:colOff>
      <xdr:row>77</xdr:row>
      <xdr:rowOff>22569</xdr:rowOff>
    </xdr:to>
    <xdr:cxnSp macro="">
      <xdr:nvCxnSpPr>
        <xdr:cNvPr id="180" name="直線コネクタ 179"/>
        <xdr:cNvCxnSpPr/>
      </xdr:nvCxnSpPr>
      <xdr:spPr>
        <a:xfrm>
          <a:off x="3797300" y="13211919"/>
          <a:ext cx="8382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10269</xdr:rowOff>
    </xdr:from>
    <xdr:to>
      <xdr:col>19</xdr:col>
      <xdr:colOff>177800</xdr:colOff>
      <xdr:row>77</xdr:row>
      <xdr:rowOff>96048</xdr:rowOff>
    </xdr:to>
    <xdr:cxnSp macro="">
      <xdr:nvCxnSpPr>
        <xdr:cNvPr id="183" name="直線コネクタ 182"/>
        <xdr:cNvCxnSpPr/>
      </xdr:nvCxnSpPr>
      <xdr:spPr>
        <a:xfrm flipV="1">
          <a:off x="2908300" y="13211919"/>
          <a:ext cx="8890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86251</xdr:rowOff>
    </xdr:from>
    <xdr:to>
      <xdr:col>15</xdr:col>
      <xdr:colOff>50800</xdr:colOff>
      <xdr:row>77</xdr:row>
      <xdr:rowOff>96048</xdr:rowOff>
    </xdr:to>
    <xdr:cxnSp macro="">
      <xdr:nvCxnSpPr>
        <xdr:cNvPr id="186" name="直線コネクタ 185"/>
        <xdr:cNvCxnSpPr/>
      </xdr:nvCxnSpPr>
      <xdr:spPr>
        <a:xfrm>
          <a:off x="2019300" y="1328790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86251</xdr:rowOff>
    </xdr:from>
    <xdr:to>
      <xdr:col>10</xdr:col>
      <xdr:colOff>114300</xdr:colOff>
      <xdr:row>77</xdr:row>
      <xdr:rowOff>96810</xdr:rowOff>
    </xdr:to>
    <xdr:cxnSp macro="">
      <xdr:nvCxnSpPr>
        <xdr:cNvPr id="189" name="直線コネクタ 188"/>
        <xdr:cNvCxnSpPr/>
      </xdr:nvCxnSpPr>
      <xdr:spPr>
        <a:xfrm flipV="1">
          <a:off x="1130300" y="13287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143219</xdr:rowOff>
    </xdr:from>
    <xdr:to>
      <xdr:col>24</xdr:col>
      <xdr:colOff>114300</xdr:colOff>
      <xdr:row>77</xdr:row>
      <xdr:rowOff>73369</xdr:rowOff>
    </xdr:to>
    <xdr:sp macro="" textlink="">
      <xdr:nvSpPr>
        <xdr:cNvPr id="199" name="楕円 198"/>
        <xdr:cNvSpPr/>
      </xdr:nvSpPr>
      <xdr:spPr>
        <a:xfrm>
          <a:off x="4584700" y="131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166096</xdr:rowOff>
    </xdr:from>
    <xdr:ext cx="469744" cy="259045"/>
    <xdr:sp macro="" textlink="">
      <xdr:nvSpPr>
        <xdr:cNvPr id="200" name="維持補修費該当値テキスト"/>
        <xdr:cNvSpPr txBox="1"/>
      </xdr:nvSpPr>
      <xdr:spPr>
        <a:xfrm>
          <a:off x="4686300" y="130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130919</xdr:rowOff>
    </xdr:from>
    <xdr:to>
      <xdr:col>20</xdr:col>
      <xdr:colOff>38100</xdr:colOff>
      <xdr:row>77</xdr:row>
      <xdr:rowOff>61069</xdr:rowOff>
    </xdr:to>
    <xdr:sp macro="" textlink="">
      <xdr:nvSpPr>
        <xdr:cNvPr id="201" name="楕円 200"/>
        <xdr:cNvSpPr/>
      </xdr:nvSpPr>
      <xdr:spPr>
        <a:xfrm>
          <a:off x="3746500" y="131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77596</xdr:rowOff>
    </xdr:from>
    <xdr:ext cx="469744" cy="259045"/>
    <xdr:sp macro="" textlink="">
      <xdr:nvSpPr>
        <xdr:cNvPr id="202" name="テキスト ボックス 201"/>
        <xdr:cNvSpPr txBox="1"/>
      </xdr:nvSpPr>
      <xdr:spPr>
        <a:xfrm>
          <a:off x="3562428" y="1293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45248</xdr:rowOff>
    </xdr:from>
    <xdr:to>
      <xdr:col>15</xdr:col>
      <xdr:colOff>101600</xdr:colOff>
      <xdr:row>77</xdr:row>
      <xdr:rowOff>146848</xdr:rowOff>
    </xdr:to>
    <xdr:sp macro="" textlink="">
      <xdr:nvSpPr>
        <xdr:cNvPr id="203" name="楕円 202"/>
        <xdr:cNvSpPr/>
      </xdr:nvSpPr>
      <xdr:spPr>
        <a:xfrm>
          <a:off x="2857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163375</xdr:rowOff>
    </xdr:from>
    <xdr:ext cx="469744" cy="259045"/>
    <xdr:sp macro="" textlink="">
      <xdr:nvSpPr>
        <xdr:cNvPr id="204" name="テキスト ボックス 203"/>
        <xdr:cNvSpPr txBox="1"/>
      </xdr:nvSpPr>
      <xdr:spPr>
        <a:xfrm>
          <a:off x="2673428" y="1302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35451</xdr:rowOff>
    </xdr:from>
    <xdr:to>
      <xdr:col>10</xdr:col>
      <xdr:colOff>165100</xdr:colOff>
      <xdr:row>77</xdr:row>
      <xdr:rowOff>137051</xdr:rowOff>
    </xdr:to>
    <xdr:sp macro="" textlink="">
      <xdr:nvSpPr>
        <xdr:cNvPr id="205" name="楕円 204"/>
        <xdr:cNvSpPr/>
      </xdr:nvSpPr>
      <xdr:spPr>
        <a:xfrm>
          <a:off x="19685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153578</xdr:rowOff>
    </xdr:from>
    <xdr:ext cx="469744" cy="259045"/>
    <xdr:sp macro="" textlink="">
      <xdr:nvSpPr>
        <xdr:cNvPr id="206" name="テキスト ボックス 205"/>
        <xdr:cNvSpPr txBox="1"/>
      </xdr:nvSpPr>
      <xdr:spPr>
        <a:xfrm>
          <a:off x="1784428" y="130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46010</xdr:rowOff>
    </xdr:from>
    <xdr:to>
      <xdr:col>6</xdr:col>
      <xdr:colOff>38100</xdr:colOff>
      <xdr:row>77</xdr:row>
      <xdr:rowOff>147610</xdr:rowOff>
    </xdr:to>
    <xdr:sp macro="" textlink="">
      <xdr:nvSpPr>
        <xdr:cNvPr id="207" name="楕円 206"/>
        <xdr:cNvSpPr/>
      </xdr:nvSpPr>
      <xdr:spPr>
        <a:xfrm>
          <a:off x="10795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164137</xdr:rowOff>
    </xdr:from>
    <xdr:ext cx="469744" cy="259045"/>
    <xdr:sp macro="" textlink="">
      <xdr:nvSpPr>
        <xdr:cNvPr id="208" name="テキスト ボックス 207"/>
        <xdr:cNvSpPr txBox="1"/>
      </xdr:nvSpPr>
      <xdr:spPr>
        <a:xfrm>
          <a:off x="895428" y="130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99237</xdr:rowOff>
    </xdr:from>
    <xdr:to>
      <xdr:col>24</xdr:col>
      <xdr:colOff>63500</xdr:colOff>
      <xdr:row>95</xdr:row>
      <xdr:rowOff>150044</xdr:rowOff>
    </xdr:to>
    <xdr:cxnSp macro="">
      <xdr:nvCxnSpPr>
        <xdr:cNvPr id="242" name="直線コネクタ 241"/>
        <xdr:cNvCxnSpPr/>
      </xdr:nvCxnSpPr>
      <xdr:spPr>
        <a:xfrm flipV="1">
          <a:off x="3797300" y="16386987"/>
          <a:ext cx="8382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149972</xdr:rowOff>
    </xdr:from>
    <xdr:to>
      <xdr:col>19</xdr:col>
      <xdr:colOff>177800</xdr:colOff>
      <xdr:row>95</xdr:row>
      <xdr:rowOff>150044</xdr:rowOff>
    </xdr:to>
    <xdr:cxnSp macro="">
      <xdr:nvCxnSpPr>
        <xdr:cNvPr id="245" name="直線コネクタ 244"/>
        <xdr:cNvCxnSpPr/>
      </xdr:nvCxnSpPr>
      <xdr:spPr>
        <a:xfrm>
          <a:off x="2908300" y="16437722"/>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149972</xdr:rowOff>
    </xdr:from>
    <xdr:to>
      <xdr:col>15</xdr:col>
      <xdr:colOff>50800</xdr:colOff>
      <xdr:row>96</xdr:row>
      <xdr:rowOff>7841</xdr:rowOff>
    </xdr:to>
    <xdr:cxnSp macro="">
      <xdr:nvCxnSpPr>
        <xdr:cNvPr id="248" name="直線コネクタ 247"/>
        <xdr:cNvCxnSpPr/>
      </xdr:nvCxnSpPr>
      <xdr:spPr>
        <a:xfrm flipV="1">
          <a:off x="2019300" y="16437722"/>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7841</xdr:rowOff>
    </xdr:from>
    <xdr:to>
      <xdr:col>10</xdr:col>
      <xdr:colOff>114300</xdr:colOff>
      <xdr:row>96</xdr:row>
      <xdr:rowOff>88122</xdr:rowOff>
    </xdr:to>
    <xdr:cxnSp macro="">
      <xdr:nvCxnSpPr>
        <xdr:cNvPr id="251" name="直線コネクタ 250"/>
        <xdr:cNvCxnSpPr/>
      </xdr:nvCxnSpPr>
      <xdr:spPr>
        <a:xfrm flipV="1">
          <a:off x="1130300" y="16467041"/>
          <a:ext cx="889000" cy="8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48437</xdr:rowOff>
    </xdr:from>
    <xdr:to>
      <xdr:col>24</xdr:col>
      <xdr:colOff>114300</xdr:colOff>
      <xdr:row>95</xdr:row>
      <xdr:rowOff>150037</xdr:rowOff>
    </xdr:to>
    <xdr:sp macro="" textlink="">
      <xdr:nvSpPr>
        <xdr:cNvPr id="261" name="楕円 260"/>
        <xdr:cNvSpPr/>
      </xdr:nvSpPr>
      <xdr:spPr>
        <a:xfrm>
          <a:off x="4584700" y="163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71314</xdr:rowOff>
    </xdr:from>
    <xdr:ext cx="599010" cy="259045"/>
    <xdr:sp macro="" textlink="">
      <xdr:nvSpPr>
        <xdr:cNvPr id="262" name="扶助費該当値テキスト"/>
        <xdr:cNvSpPr txBox="1"/>
      </xdr:nvSpPr>
      <xdr:spPr>
        <a:xfrm>
          <a:off x="4686300" y="1618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99244</xdr:rowOff>
    </xdr:from>
    <xdr:to>
      <xdr:col>20</xdr:col>
      <xdr:colOff>38100</xdr:colOff>
      <xdr:row>96</xdr:row>
      <xdr:rowOff>29394</xdr:rowOff>
    </xdr:to>
    <xdr:sp macro="" textlink="">
      <xdr:nvSpPr>
        <xdr:cNvPr id="263" name="楕円 262"/>
        <xdr:cNvSpPr/>
      </xdr:nvSpPr>
      <xdr:spPr>
        <a:xfrm>
          <a:off x="3746500" y="16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45921</xdr:rowOff>
    </xdr:from>
    <xdr:ext cx="599010" cy="259045"/>
    <xdr:sp macro="" textlink="">
      <xdr:nvSpPr>
        <xdr:cNvPr id="264" name="テキスト ボックス 263"/>
        <xdr:cNvSpPr txBox="1"/>
      </xdr:nvSpPr>
      <xdr:spPr>
        <a:xfrm>
          <a:off x="3497795" y="161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99172</xdr:rowOff>
    </xdr:from>
    <xdr:to>
      <xdr:col>15</xdr:col>
      <xdr:colOff>101600</xdr:colOff>
      <xdr:row>96</xdr:row>
      <xdr:rowOff>29322</xdr:rowOff>
    </xdr:to>
    <xdr:sp macro="" textlink="">
      <xdr:nvSpPr>
        <xdr:cNvPr id="265" name="楕円 264"/>
        <xdr:cNvSpPr/>
      </xdr:nvSpPr>
      <xdr:spPr>
        <a:xfrm>
          <a:off x="2857500" y="163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45849</xdr:rowOff>
    </xdr:from>
    <xdr:ext cx="599010" cy="259045"/>
    <xdr:sp macro="" textlink="">
      <xdr:nvSpPr>
        <xdr:cNvPr id="266" name="テキスト ボックス 265"/>
        <xdr:cNvSpPr txBox="1"/>
      </xdr:nvSpPr>
      <xdr:spPr>
        <a:xfrm>
          <a:off x="2608795" y="1616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128491</xdr:rowOff>
    </xdr:from>
    <xdr:to>
      <xdr:col>10</xdr:col>
      <xdr:colOff>165100</xdr:colOff>
      <xdr:row>96</xdr:row>
      <xdr:rowOff>58641</xdr:rowOff>
    </xdr:to>
    <xdr:sp macro="" textlink="">
      <xdr:nvSpPr>
        <xdr:cNvPr id="267" name="楕円 266"/>
        <xdr:cNvSpPr/>
      </xdr:nvSpPr>
      <xdr:spPr>
        <a:xfrm>
          <a:off x="1968500" y="164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75168</xdr:rowOff>
    </xdr:from>
    <xdr:ext cx="599010" cy="259045"/>
    <xdr:sp macro="" textlink="">
      <xdr:nvSpPr>
        <xdr:cNvPr id="268" name="テキスト ボックス 267"/>
        <xdr:cNvSpPr txBox="1"/>
      </xdr:nvSpPr>
      <xdr:spPr>
        <a:xfrm>
          <a:off x="1719795" y="1619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37322</xdr:rowOff>
    </xdr:from>
    <xdr:to>
      <xdr:col>6</xdr:col>
      <xdr:colOff>38100</xdr:colOff>
      <xdr:row>96</xdr:row>
      <xdr:rowOff>138922</xdr:rowOff>
    </xdr:to>
    <xdr:sp macro="" textlink="">
      <xdr:nvSpPr>
        <xdr:cNvPr id="269" name="楕円 268"/>
        <xdr:cNvSpPr/>
      </xdr:nvSpPr>
      <xdr:spPr>
        <a:xfrm>
          <a:off x="1079500" y="164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155449</xdr:rowOff>
    </xdr:from>
    <xdr:ext cx="534377" cy="259045"/>
    <xdr:sp macro="" textlink="">
      <xdr:nvSpPr>
        <xdr:cNvPr id="270" name="テキスト ボックス 269"/>
        <xdr:cNvSpPr txBox="1"/>
      </xdr:nvSpPr>
      <xdr:spPr>
        <a:xfrm>
          <a:off x="863111" y="162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81102</xdr:rowOff>
    </xdr:from>
    <xdr:to>
      <xdr:col>55</xdr:col>
      <xdr:colOff>0</xdr:colOff>
      <xdr:row>32</xdr:row>
      <xdr:rowOff>59499</xdr:rowOff>
    </xdr:to>
    <xdr:cxnSp macro="">
      <xdr:nvCxnSpPr>
        <xdr:cNvPr id="300" name="直線コネクタ 299"/>
        <xdr:cNvCxnSpPr/>
      </xdr:nvCxnSpPr>
      <xdr:spPr>
        <a:xfrm flipV="1">
          <a:off x="9639300" y="5396052"/>
          <a:ext cx="838200" cy="1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59499</xdr:rowOff>
    </xdr:from>
    <xdr:to>
      <xdr:col>50</xdr:col>
      <xdr:colOff>114300</xdr:colOff>
      <xdr:row>32</xdr:row>
      <xdr:rowOff>66281</xdr:rowOff>
    </xdr:to>
    <xdr:cxnSp macro="">
      <xdr:nvCxnSpPr>
        <xdr:cNvPr id="303" name="直線コネクタ 302"/>
        <xdr:cNvCxnSpPr/>
      </xdr:nvCxnSpPr>
      <xdr:spPr>
        <a:xfrm flipV="1">
          <a:off x="8750300" y="55458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46546</xdr:rowOff>
    </xdr:from>
    <xdr:to>
      <xdr:col>45</xdr:col>
      <xdr:colOff>177800</xdr:colOff>
      <xdr:row>32</xdr:row>
      <xdr:rowOff>66281</xdr:rowOff>
    </xdr:to>
    <xdr:cxnSp macro="">
      <xdr:nvCxnSpPr>
        <xdr:cNvPr id="306" name="直線コネクタ 305"/>
        <xdr:cNvCxnSpPr/>
      </xdr:nvCxnSpPr>
      <xdr:spPr>
        <a:xfrm>
          <a:off x="7861300" y="5361496"/>
          <a:ext cx="889000" cy="1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46546</xdr:rowOff>
    </xdr:from>
    <xdr:to>
      <xdr:col>41</xdr:col>
      <xdr:colOff>50800</xdr:colOff>
      <xdr:row>32</xdr:row>
      <xdr:rowOff>19952</xdr:rowOff>
    </xdr:to>
    <xdr:cxnSp macro="">
      <xdr:nvCxnSpPr>
        <xdr:cNvPr id="309" name="直線コネクタ 308"/>
        <xdr:cNvCxnSpPr/>
      </xdr:nvCxnSpPr>
      <xdr:spPr>
        <a:xfrm flipV="1">
          <a:off x="6972300" y="5361496"/>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30302</xdr:rowOff>
    </xdr:from>
    <xdr:to>
      <xdr:col>55</xdr:col>
      <xdr:colOff>50800</xdr:colOff>
      <xdr:row>31</xdr:row>
      <xdr:rowOff>131902</xdr:rowOff>
    </xdr:to>
    <xdr:sp macro="" textlink="">
      <xdr:nvSpPr>
        <xdr:cNvPr id="319" name="楕円 318"/>
        <xdr:cNvSpPr/>
      </xdr:nvSpPr>
      <xdr:spPr>
        <a:xfrm>
          <a:off x="10426700" y="53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53179</xdr:rowOff>
    </xdr:from>
    <xdr:ext cx="534377" cy="259045"/>
    <xdr:sp macro="" textlink="">
      <xdr:nvSpPr>
        <xdr:cNvPr id="320" name="補助費等該当値テキスト"/>
        <xdr:cNvSpPr txBox="1"/>
      </xdr:nvSpPr>
      <xdr:spPr>
        <a:xfrm>
          <a:off x="10528300" y="51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8699</xdr:rowOff>
    </xdr:from>
    <xdr:to>
      <xdr:col>50</xdr:col>
      <xdr:colOff>165100</xdr:colOff>
      <xdr:row>32</xdr:row>
      <xdr:rowOff>110299</xdr:rowOff>
    </xdr:to>
    <xdr:sp macro="" textlink="">
      <xdr:nvSpPr>
        <xdr:cNvPr id="321" name="楕円 320"/>
        <xdr:cNvSpPr/>
      </xdr:nvSpPr>
      <xdr:spPr>
        <a:xfrm>
          <a:off x="9588500" y="5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126826</xdr:rowOff>
    </xdr:from>
    <xdr:ext cx="534377" cy="259045"/>
    <xdr:sp macro="" textlink="">
      <xdr:nvSpPr>
        <xdr:cNvPr id="322" name="テキスト ボックス 321"/>
        <xdr:cNvSpPr txBox="1"/>
      </xdr:nvSpPr>
      <xdr:spPr>
        <a:xfrm>
          <a:off x="9372111" y="52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15481</xdr:rowOff>
    </xdr:from>
    <xdr:to>
      <xdr:col>46</xdr:col>
      <xdr:colOff>38100</xdr:colOff>
      <xdr:row>32</xdr:row>
      <xdr:rowOff>117081</xdr:rowOff>
    </xdr:to>
    <xdr:sp macro="" textlink="">
      <xdr:nvSpPr>
        <xdr:cNvPr id="323" name="楕円 322"/>
        <xdr:cNvSpPr/>
      </xdr:nvSpPr>
      <xdr:spPr>
        <a:xfrm>
          <a:off x="8699500" y="55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133608</xdr:rowOff>
    </xdr:from>
    <xdr:ext cx="534377" cy="259045"/>
    <xdr:sp macro="" textlink="">
      <xdr:nvSpPr>
        <xdr:cNvPr id="324" name="テキスト ボックス 323"/>
        <xdr:cNvSpPr txBox="1"/>
      </xdr:nvSpPr>
      <xdr:spPr>
        <a:xfrm>
          <a:off x="8483111" y="52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167196</xdr:rowOff>
    </xdr:from>
    <xdr:to>
      <xdr:col>41</xdr:col>
      <xdr:colOff>101600</xdr:colOff>
      <xdr:row>31</xdr:row>
      <xdr:rowOff>97346</xdr:rowOff>
    </xdr:to>
    <xdr:sp macro="" textlink="">
      <xdr:nvSpPr>
        <xdr:cNvPr id="325" name="楕円 324"/>
        <xdr:cNvSpPr/>
      </xdr:nvSpPr>
      <xdr:spPr>
        <a:xfrm>
          <a:off x="7810500" y="53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113873</xdr:rowOff>
    </xdr:from>
    <xdr:ext cx="534377" cy="259045"/>
    <xdr:sp macro="" textlink="">
      <xdr:nvSpPr>
        <xdr:cNvPr id="326" name="テキスト ボックス 325"/>
        <xdr:cNvSpPr txBox="1"/>
      </xdr:nvSpPr>
      <xdr:spPr>
        <a:xfrm>
          <a:off x="7594111" y="508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140602</xdr:rowOff>
    </xdr:from>
    <xdr:to>
      <xdr:col>36</xdr:col>
      <xdr:colOff>165100</xdr:colOff>
      <xdr:row>32</xdr:row>
      <xdr:rowOff>70752</xdr:rowOff>
    </xdr:to>
    <xdr:sp macro="" textlink="">
      <xdr:nvSpPr>
        <xdr:cNvPr id="327" name="楕円 326"/>
        <xdr:cNvSpPr/>
      </xdr:nvSpPr>
      <xdr:spPr>
        <a:xfrm>
          <a:off x="6921500" y="545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87279</xdr:rowOff>
    </xdr:from>
    <xdr:ext cx="534377" cy="259045"/>
    <xdr:sp macro="" textlink="">
      <xdr:nvSpPr>
        <xdr:cNvPr id="328" name="テキスト ボックス 327"/>
        <xdr:cNvSpPr txBox="1"/>
      </xdr:nvSpPr>
      <xdr:spPr>
        <a:xfrm>
          <a:off x="6705111" y="52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78112</xdr:rowOff>
    </xdr:from>
    <xdr:to>
      <xdr:col>55</xdr:col>
      <xdr:colOff>0</xdr:colOff>
      <xdr:row>57</xdr:row>
      <xdr:rowOff>123793</xdr:rowOff>
    </xdr:to>
    <xdr:cxnSp macro="">
      <xdr:nvCxnSpPr>
        <xdr:cNvPr id="358" name="直線コネクタ 357"/>
        <xdr:cNvCxnSpPr/>
      </xdr:nvCxnSpPr>
      <xdr:spPr>
        <a:xfrm flipV="1">
          <a:off x="9639300" y="9679312"/>
          <a:ext cx="838200" cy="21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42945</xdr:rowOff>
    </xdr:from>
    <xdr:to>
      <xdr:col>50</xdr:col>
      <xdr:colOff>114300</xdr:colOff>
      <xdr:row>57</xdr:row>
      <xdr:rowOff>123793</xdr:rowOff>
    </xdr:to>
    <xdr:cxnSp macro="">
      <xdr:nvCxnSpPr>
        <xdr:cNvPr id="361" name="直線コネクタ 360"/>
        <xdr:cNvCxnSpPr/>
      </xdr:nvCxnSpPr>
      <xdr:spPr>
        <a:xfrm>
          <a:off x="8750300" y="9815595"/>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42945</xdr:rowOff>
    </xdr:from>
    <xdr:to>
      <xdr:col>45</xdr:col>
      <xdr:colOff>177800</xdr:colOff>
      <xdr:row>58</xdr:row>
      <xdr:rowOff>141739</xdr:rowOff>
    </xdr:to>
    <xdr:cxnSp macro="">
      <xdr:nvCxnSpPr>
        <xdr:cNvPr id="364" name="直線コネクタ 363"/>
        <xdr:cNvCxnSpPr/>
      </xdr:nvCxnSpPr>
      <xdr:spPr>
        <a:xfrm flipV="1">
          <a:off x="7861300" y="9815595"/>
          <a:ext cx="889000" cy="2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119774</xdr:rowOff>
    </xdr:from>
    <xdr:to>
      <xdr:col>41</xdr:col>
      <xdr:colOff>50800</xdr:colOff>
      <xdr:row>58</xdr:row>
      <xdr:rowOff>141739</xdr:rowOff>
    </xdr:to>
    <xdr:cxnSp macro="">
      <xdr:nvCxnSpPr>
        <xdr:cNvPr id="367" name="直線コネクタ 366"/>
        <xdr:cNvCxnSpPr/>
      </xdr:nvCxnSpPr>
      <xdr:spPr>
        <a:xfrm>
          <a:off x="6972300" y="9892424"/>
          <a:ext cx="8890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27312</xdr:rowOff>
    </xdr:from>
    <xdr:to>
      <xdr:col>55</xdr:col>
      <xdr:colOff>50800</xdr:colOff>
      <xdr:row>56</xdr:row>
      <xdr:rowOff>128912</xdr:rowOff>
    </xdr:to>
    <xdr:sp macro="" textlink="">
      <xdr:nvSpPr>
        <xdr:cNvPr id="377" name="楕円 376"/>
        <xdr:cNvSpPr/>
      </xdr:nvSpPr>
      <xdr:spPr>
        <a:xfrm>
          <a:off x="10426700" y="96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50189</xdr:rowOff>
    </xdr:from>
    <xdr:ext cx="534377" cy="259045"/>
    <xdr:sp macro="" textlink="">
      <xdr:nvSpPr>
        <xdr:cNvPr id="378" name="普通建設事業費該当値テキスト"/>
        <xdr:cNvSpPr txBox="1"/>
      </xdr:nvSpPr>
      <xdr:spPr>
        <a:xfrm>
          <a:off x="10528300" y="94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72993</xdr:rowOff>
    </xdr:from>
    <xdr:to>
      <xdr:col>50</xdr:col>
      <xdr:colOff>165100</xdr:colOff>
      <xdr:row>58</xdr:row>
      <xdr:rowOff>3143</xdr:rowOff>
    </xdr:to>
    <xdr:sp macro="" textlink="">
      <xdr:nvSpPr>
        <xdr:cNvPr id="379" name="楕円 378"/>
        <xdr:cNvSpPr/>
      </xdr:nvSpPr>
      <xdr:spPr>
        <a:xfrm>
          <a:off x="9588500" y="98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19670</xdr:rowOff>
    </xdr:from>
    <xdr:ext cx="534377" cy="259045"/>
    <xdr:sp macro="" textlink="">
      <xdr:nvSpPr>
        <xdr:cNvPr id="380" name="テキスト ボックス 379"/>
        <xdr:cNvSpPr txBox="1"/>
      </xdr:nvSpPr>
      <xdr:spPr>
        <a:xfrm>
          <a:off x="9372111" y="96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163595</xdr:rowOff>
    </xdr:from>
    <xdr:to>
      <xdr:col>46</xdr:col>
      <xdr:colOff>38100</xdr:colOff>
      <xdr:row>57</xdr:row>
      <xdr:rowOff>93745</xdr:rowOff>
    </xdr:to>
    <xdr:sp macro="" textlink="">
      <xdr:nvSpPr>
        <xdr:cNvPr id="381" name="楕円 380"/>
        <xdr:cNvSpPr/>
      </xdr:nvSpPr>
      <xdr:spPr>
        <a:xfrm>
          <a:off x="8699500" y="97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84872</xdr:rowOff>
    </xdr:from>
    <xdr:ext cx="534377" cy="259045"/>
    <xdr:sp macro="" textlink="">
      <xdr:nvSpPr>
        <xdr:cNvPr id="382" name="テキスト ボックス 381"/>
        <xdr:cNvSpPr txBox="1"/>
      </xdr:nvSpPr>
      <xdr:spPr>
        <a:xfrm>
          <a:off x="8483111" y="98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90939</xdr:rowOff>
    </xdr:from>
    <xdr:to>
      <xdr:col>41</xdr:col>
      <xdr:colOff>101600</xdr:colOff>
      <xdr:row>59</xdr:row>
      <xdr:rowOff>21089</xdr:rowOff>
    </xdr:to>
    <xdr:sp macro="" textlink="">
      <xdr:nvSpPr>
        <xdr:cNvPr id="383" name="楕円 382"/>
        <xdr:cNvSpPr/>
      </xdr:nvSpPr>
      <xdr:spPr>
        <a:xfrm>
          <a:off x="7810500" y="100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12216</xdr:rowOff>
    </xdr:from>
    <xdr:ext cx="534377" cy="259045"/>
    <xdr:sp macro="" textlink="">
      <xdr:nvSpPr>
        <xdr:cNvPr id="384" name="テキスト ボックス 383"/>
        <xdr:cNvSpPr txBox="1"/>
      </xdr:nvSpPr>
      <xdr:spPr>
        <a:xfrm>
          <a:off x="7594111" y="101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68974</xdr:rowOff>
    </xdr:from>
    <xdr:to>
      <xdr:col>36</xdr:col>
      <xdr:colOff>165100</xdr:colOff>
      <xdr:row>57</xdr:row>
      <xdr:rowOff>170574</xdr:rowOff>
    </xdr:to>
    <xdr:sp macro="" textlink="">
      <xdr:nvSpPr>
        <xdr:cNvPr id="385" name="楕円 384"/>
        <xdr:cNvSpPr/>
      </xdr:nvSpPr>
      <xdr:spPr>
        <a:xfrm>
          <a:off x="6921500" y="98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161701</xdr:rowOff>
    </xdr:from>
    <xdr:ext cx="534377" cy="259045"/>
    <xdr:sp macro="" textlink="">
      <xdr:nvSpPr>
        <xdr:cNvPr id="386" name="テキスト ボックス 385"/>
        <xdr:cNvSpPr txBox="1"/>
      </xdr:nvSpPr>
      <xdr:spPr>
        <a:xfrm>
          <a:off x="6705111" y="99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70296</xdr:rowOff>
    </xdr:from>
    <xdr:to>
      <xdr:col>55</xdr:col>
      <xdr:colOff>0</xdr:colOff>
      <xdr:row>78</xdr:row>
      <xdr:rowOff>97227</xdr:rowOff>
    </xdr:to>
    <xdr:cxnSp macro="">
      <xdr:nvCxnSpPr>
        <xdr:cNvPr id="413" name="直線コネクタ 412"/>
        <xdr:cNvCxnSpPr/>
      </xdr:nvCxnSpPr>
      <xdr:spPr>
        <a:xfrm flipV="1">
          <a:off x="9639300" y="13443396"/>
          <a:ext cx="8382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74687</xdr:rowOff>
    </xdr:from>
    <xdr:to>
      <xdr:col>50</xdr:col>
      <xdr:colOff>114300</xdr:colOff>
      <xdr:row>78</xdr:row>
      <xdr:rowOff>97227</xdr:rowOff>
    </xdr:to>
    <xdr:cxnSp macro="">
      <xdr:nvCxnSpPr>
        <xdr:cNvPr id="416" name="直線コネクタ 415"/>
        <xdr:cNvCxnSpPr/>
      </xdr:nvCxnSpPr>
      <xdr:spPr>
        <a:xfrm>
          <a:off x="8750300" y="13447787"/>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156113</xdr:rowOff>
    </xdr:from>
    <xdr:to>
      <xdr:col>45</xdr:col>
      <xdr:colOff>177800</xdr:colOff>
      <xdr:row>78</xdr:row>
      <xdr:rowOff>74687</xdr:rowOff>
    </xdr:to>
    <xdr:cxnSp macro="">
      <xdr:nvCxnSpPr>
        <xdr:cNvPr id="419" name="直線コネクタ 418"/>
        <xdr:cNvCxnSpPr/>
      </xdr:nvCxnSpPr>
      <xdr:spPr>
        <a:xfrm>
          <a:off x="7861300" y="13357763"/>
          <a:ext cx="889000" cy="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83602</xdr:rowOff>
    </xdr:from>
    <xdr:to>
      <xdr:col>41</xdr:col>
      <xdr:colOff>50800</xdr:colOff>
      <xdr:row>77</xdr:row>
      <xdr:rowOff>156113</xdr:rowOff>
    </xdr:to>
    <xdr:cxnSp macro="">
      <xdr:nvCxnSpPr>
        <xdr:cNvPr id="422" name="直線コネクタ 421"/>
        <xdr:cNvCxnSpPr/>
      </xdr:nvCxnSpPr>
      <xdr:spPr>
        <a:xfrm>
          <a:off x="6972300" y="12942352"/>
          <a:ext cx="889000" cy="4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19496</xdr:rowOff>
    </xdr:from>
    <xdr:to>
      <xdr:col>55</xdr:col>
      <xdr:colOff>50800</xdr:colOff>
      <xdr:row>78</xdr:row>
      <xdr:rowOff>121096</xdr:rowOff>
    </xdr:to>
    <xdr:sp macro="" textlink="">
      <xdr:nvSpPr>
        <xdr:cNvPr id="432" name="楕円 431"/>
        <xdr:cNvSpPr/>
      </xdr:nvSpPr>
      <xdr:spPr>
        <a:xfrm>
          <a:off x="104267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105873</xdr:rowOff>
    </xdr:from>
    <xdr:ext cx="469744" cy="259045"/>
    <xdr:sp macro="" textlink="">
      <xdr:nvSpPr>
        <xdr:cNvPr id="433" name="普通建設事業費 （ うち新規整備　）該当値テキスト"/>
        <xdr:cNvSpPr txBox="1"/>
      </xdr:nvSpPr>
      <xdr:spPr>
        <a:xfrm>
          <a:off x="10528300" y="133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46427</xdr:rowOff>
    </xdr:from>
    <xdr:to>
      <xdr:col>50</xdr:col>
      <xdr:colOff>165100</xdr:colOff>
      <xdr:row>78</xdr:row>
      <xdr:rowOff>148027</xdr:rowOff>
    </xdr:to>
    <xdr:sp macro="" textlink="">
      <xdr:nvSpPr>
        <xdr:cNvPr id="434" name="楕円 433"/>
        <xdr:cNvSpPr/>
      </xdr:nvSpPr>
      <xdr:spPr>
        <a:xfrm>
          <a:off x="9588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139154</xdr:rowOff>
    </xdr:from>
    <xdr:ext cx="378565" cy="259045"/>
    <xdr:sp macro="" textlink="">
      <xdr:nvSpPr>
        <xdr:cNvPr id="435" name="テキスト ボックス 434"/>
        <xdr:cNvSpPr txBox="1"/>
      </xdr:nvSpPr>
      <xdr:spPr>
        <a:xfrm>
          <a:off x="9450017" y="135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23887</xdr:rowOff>
    </xdr:from>
    <xdr:to>
      <xdr:col>46</xdr:col>
      <xdr:colOff>38100</xdr:colOff>
      <xdr:row>78</xdr:row>
      <xdr:rowOff>125487</xdr:rowOff>
    </xdr:to>
    <xdr:sp macro="" textlink="">
      <xdr:nvSpPr>
        <xdr:cNvPr id="436" name="楕円 435"/>
        <xdr:cNvSpPr/>
      </xdr:nvSpPr>
      <xdr:spPr>
        <a:xfrm>
          <a:off x="8699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116614</xdr:rowOff>
    </xdr:from>
    <xdr:ext cx="469744" cy="259045"/>
    <xdr:sp macro="" textlink="">
      <xdr:nvSpPr>
        <xdr:cNvPr id="437" name="テキスト ボックス 436"/>
        <xdr:cNvSpPr txBox="1"/>
      </xdr:nvSpPr>
      <xdr:spPr>
        <a:xfrm>
          <a:off x="8515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105313</xdr:rowOff>
    </xdr:from>
    <xdr:to>
      <xdr:col>41</xdr:col>
      <xdr:colOff>101600</xdr:colOff>
      <xdr:row>78</xdr:row>
      <xdr:rowOff>35463</xdr:rowOff>
    </xdr:to>
    <xdr:sp macro="" textlink="">
      <xdr:nvSpPr>
        <xdr:cNvPr id="438" name="楕円 437"/>
        <xdr:cNvSpPr/>
      </xdr:nvSpPr>
      <xdr:spPr>
        <a:xfrm>
          <a:off x="7810500" y="133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26590</xdr:rowOff>
    </xdr:from>
    <xdr:ext cx="469744" cy="259045"/>
    <xdr:sp macro="" textlink="">
      <xdr:nvSpPr>
        <xdr:cNvPr id="439" name="テキスト ボックス 438"/>
        <xdr:cNvSpPr txBox="1"/>
      </xdr:nvSpPr>
      <xdr:spPr>
        <a:xfrm>
          <a:off x="7626428" y="133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32802</xdr:rowOff>
    </xdr:from>
    <xdr:to>
      <xdr:col>36</xdr:col>
      <xdr:colOff>165100</xdr:colOff>
      <xdr:row>75</xdr:row>
      <xdr:rowOff>134402</xdr:rowOff>
    </xdr:to>
    <xdr:sp macro="" textlink="">
      <xdr:nvSpPr>
        <xdr:cNvPr id="440" name="楕円 439"/>
        <xdr:cNvSpPr/>
      </xdr:nvSpPr>
      <xdr:spPr>
        <a:xfrm>
          <a:off x="6921500" y="128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125528</xdr:rowOff>
    </xdr:from>
    <xdr:ext cx="534377" cy="259045"/>
    <xdr:sp macro="" textlink="">
      <xdr:nvSpPr>
        <xdr:cNvPr id="441" name="テキスト ボックス 440"/>
        <xdr:cNvSpPr txBox="1"/>
      </xdr:nvSpPr>
      <xdr:spPr>
        <a:xfrm>
          <a:off x="6705111" y="129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44991</xdr:rowOff>
    </xdr:from>
    <xdr:to>
      <xdr:col>55</xdr:col>
      <xdr:colOff>0</xdr:colOff>
      <xdr:row>94</xdr:row>
      <xdr:rowOff>132705</xdr:rowOff>
    </xdr:to>
    <xdr:cxnSp macro="">
      <xdr:nvCxnSpPr>
        <xdr:cNvPr id="468" name="直線コネクタ 467"/>
        <xdr:cNvCxnSpPr/>
      </xdr:nvCxnSpPr>
      <xdr:spPr>
        <a:xfrm flipV="1">
          <a:off x="9639300" y="15989841"/>
          <a:ext cx="838200" cy="2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69656</xdr:rowOff>
    </xdr:from>
    <xdr:to>
      <xdr:col>50</xdr:col>
      <xdr:colOff>114300</xdr:colOff>
      <xdr:row>94</xdr:row>
      <xdr:rowOff>132705</xdr:rowOff>
    </xdr:to>
    <xdr:cxnSp macro="">
      <xdr:nvCxnSpPr>
        <xdr:cNvPr id="471" name="直線コネクタ 470"/>
        <xdr:cNvCxnSpPr/>
      </xdr:nvCxnSpPr>
      <xdr:spPr>
        <a:xfrm>
          <a:off x="8750300" y="16185956"/>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69656</xdr:rowOff>
    </xdr:from>
    <xdr:to>
      <xdr:col>45</xdr:col>
      <xdr:colOff>177800</xdr:colOff>
      <xdr:row>96</xdr:row>
      <xdr:rowOff>92563</xdr:rowOff>
    </xdr:to>
    <xdr:cxnSp macro="">
      <xdr:nvCxnSpPr>
        <xdr:cNvPr id="474" name="直線コネクタ 473"/>
        <xdr:cNvCxnSpPr/>
      </xdr:nvCxnSpPr>
      <xdr:spPr>
        <a:xfrm flipV="1">
          <a:off x="7861300" y="16185956"/>
          <a:ext cx="889000" cy="3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6" name="テキスト ボックス 475"/>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39732</xdr:rowOff>
    </xdr:from>
    <xdr:to>
      <xdr:col>41</xdr:col>
      <xdr:colOff>50800</xdr:colOff>
      <xdr:row>96</xdr:row>
      <xdr:rowOff>92563</xdr:rowOff>
    </xdr:to>
    <xdr:cxnSp macro="">
      <xdr:nvCxnSpPr>
        <xdr:cNvPr id="477" name="直線コネクタ 476"/>
        <xdr:cNvCxnSpPr/>
      </xdr:nvCxnSpPr>
      <xdr:spPr>
        <a:xfrm>
          <a:off x="6972300" y="16498932"/>
          <a:ext cx="889000" cy="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1" name="テキスト ボックス 480"/>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165641</xdr:rowOff>
    </xdr:from>
    <xdr:to>
      <xdr:col>55</xdr:col>
      <xdr:colOff>50800</xdr:colOff>
      <xdr:row>93</xdr:row>
      <xdr:rowOff>95791</xdr:rowOff>
    </xdr:to>
    <xdr:sp macro="" textlink="">
      <xdr:nvSpPr>
        <xdr:cNvPr id="487" name="楕円 486"/>
        <xdr:cNvSpPr/>
      </xdr:nvSpPr>
      <xdr:spPr>
        <a:xfrm>
          <a:off x="10426700" y="159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17068</xdr:rowOff>
    </xdr:from>
    <xdr:ext cx="534377" cy="259045"/>
    <xdr:sp macro="" textlink="">
      <xdr:nvSpPr>
        <xdr:cNvPr id="488" name="普通建設事業費 （ うち更新整備　）該当値テキスト"/>
        <xdr:cNvSpPr txBox="1"/>
      </xdr:nvSpPr>
      <xdr:spPr>
        <a:xfrm>
          <a:off x="10528300" y="15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81905</xdr:rowOff>
    </xdr:from>
    <xdr:to>
      <xdr:col>50</xdr:col>
      <xdr:colOff>165100</xdr:colOff>
      <xdr:row>95</xdr:row>
      <xdr:rowOff>12055</xdr:rowOff>
    </xdr:to>
    <xdr:sp macro="" textlink="">
      <xdr:nvSpPr>
        <xdr:cNvPr id="489" name="楕円 488"/>
        <xdr:cNvSpPr/>
      </xdr:nvSpPr>
      <xdr:spPr>
        <a:xfrm>
          <a:off x="9588500" y="161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28582</xdr:rowOff>
    </xdr:from>
    <xdr:ext cx="534377" cy="259045"/>
    <xdr:sp macro="" textlink="">
      <xdr:nvSpPr>
        <xdr:cNvPr id="490" name="テキスト ボックス 489"/>
        <xdr:cNvSpPr txBox="1"/>
      </xdr:nvSpPr>
      <xdr:spPr>
        <a:xfrm>
          <a:off x="9372111" y="159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18856</xdr:rowOff>
    </xdr:from>
    <xdr:to>
      <xdr:col>46</xdr:col>
      <xdr:colOff>38100</xdr:colOff>
      <xdr:row>94</xdr:row>
      <xdr:rowOff>120456</xdr:rowOff>
    </xdr:to>
    <xdr:sp macro="" textlink="">
      <xdr:nvSpPr>
        <xdr:cNvPr id="491" name="楕円 490"/>
        <xdr:cNvSpPr/>
      </xdr:nvSpPr>
      <xdr:spPr>
        <a:xfrm>
          <a:off x="8699500" y="1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136983</xdr:rowOff>
    </xdr:from>
    <xdr:ext cx="534377" cy="259045"/>
    <xdr:sp macro="" textlink="">
      <xdr:nvSpPr>
        <xdr:cNvPr id="492" name="テキスト ボックス 491"/>
        <xdr:cNvSpPr txBox="1"/>
      </xdr:nvSpPr>
      <xdr:spPr>
        <a:xfrm>
          <a:off x="8483111" y="159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41763</xdr:rowOff>
    </xdr:from>
    <xdr:to>
      <xdr:col>41</xdr:col>
      <xdr:colOff>101600</xdr:colOff>
      <xdr:row>96</xdr:row>
      <xdr:rowOff>143363</xdr:rowOff>
    </xdr:to>
    <xdr:sp macro="" textlink="">
      <xdr:nvSpPr>
        <xdr:cNvPr id="493" name="楕円 492"/>
        <xdr:cNvSpPr/>
      </xdr:nvSpPr>
      <xdr:spPr>
        <a:xfrm>
          <a:off x="7810500" y="165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134490</xdr:rowOff>
    </xdr:from>
    <xdr:ext cx="534377" cy="259045"/>
    <xdr:sp macro="" textlink="">
      <xdr:nvSpPr>
        <xdr:cNvPr id="494" name="テキスト ボックス 493"/>
        <xdr:cNvSpPr txBox="1"/>
      </xdr:nvSpPr>
      <xdr:spPr>
        <a:xfrm>
          <a:off x="7594111" y="165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160382</xdr:rowOff>
    </xdr:from>
    <xdr:to>
      <xdr:col>36</xdr:col>
      <xdr:colOff>165100</xdr:colOff>
      <xdr:row>96</xdr:row>
      <xdr:rowOff>90532</xdr:rowOff>
    </xdr:to>
    <xdr:sp macro="" textlink="">
      <xdr:nvSpPr>
        <xdr:cNvPr id="495" name="楕円 494"/>
        <xdr:cNvSpPr/>
      </xdr:nvSpPr>
      <xdr:spPr>
        <a:xfrm>
          <a:off x="6921500" y="164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107059</xdr:rowOff>
    </xdr:from>
    <xdr:ext cx="534377" cy="259045"/>
    <xdr:sp macro="" textlink="">
      <xdr:nvSpPr>
        <xdr:cNvPr id="496" name="テキスト ボックス 495"/>
        <xdr:cNvSpPr txBox="1"/>
      </xdr:nvSpPr>
      <xdr:spPr>
        <a:xfrm>
          <a:off x="6705111" y="162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66711</xdr:rowOff>
    </xdr:from>
    <xdr:to>
      <xdr:col>85</xdr:col>
      <xdr:colOff>127000</xdr:colOff>
      <xdr:row>39</xdr:row>
      <xdr:rowOff>78631</xdr:rowOff>
    </xdr:to>
    <xdr:cxnSp macro="">
      <xdr:nvCxnSpPr>
        <xdr:cNvPr id="527" name="直線コネクタ 526"/>
        <xdr:cNvCxnSpPr/>
      </xdr:nvCxnSpPr>
      <xdr:spPr>
        <a:xfrm>
          <a:off x="15481300" y="6753261"/>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59853</xdr:rowOff>
    </xdr:from>
    <xdr:to>
      <xdr:col>81</xdr:col>
      <xdr:colOff>50800</xdr:colOff>
      <xdr:row>39</xdr:row>
      <xdr:rowOff>66711</xdr:rowOff>
    </xdr:to>
    <xdr:cxnSp macro="">
      <xdr:nvCxnSpPr>
        <xdr:cNvPr id="530" name="直線コネクタ 529"/>
        <xdr:cNvCxnSpPr/>
      </xdr:nvCxnSpPr>
      <xdr:spPr>
        <a:xfrm>
          <a:off x="14592300" y="674640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1397</xdr:rowOff>
    </xdr:from>
    <xdr:to>
      <xdr:col>76</xdr:col>
      <xdr:colOff>114300</xdr:colOff>
      <xdr:row>39</xdr:row>
      <xdr:rowOff>59853</xdr:rowOff>
    </xdr:to>
    <xdr:cxnSp macro="">
      <xdr:nvCxnSpPr>
        <xdr:cNvPr id="533" name="直線コネクタ 532"/>
        <xdr:cNvCxnSpPr/>
      </xdr:nvCxnSpPr>
      <xdr:spPr>
        <a:xfrm>
          <a:off x="13703300" y="6687947"/>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1397</xdr:rowOff>
    </xdr:from>
    <xdr:to>
      <xdr:col>71</xdr:col>
      <xdr:colOff>177800</xdr:colOff>
      <xdr:row>39</xdr:row>
      <xdr:rowOff>63609</xdr:rowOff>
    </xdr:to>
    <xdr:cxnSp macro="">
      <xdr:nvCxnSpPr>
        <xdr:cNvPr id="536" name="直線コネクタ 535"/>
        <xdr:cNvCxnSpPr/>
      </xdr:nvCxnSpPr>
      <xdr:spPr>
        <a:xfrm flipV="1">
          <a:off x="12814300" y="6687947"/>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27831</xdr:rowOff>
    </xdr:from>
    <xdr:to>
      <xdr:col>85</xdr:col>
      <xdr:colOff>177800</xdr:colOff>
      <xdr:row>39</xdr:row>
      <xdr:rowOff>129431</xdr:rowOff>
    </xdr:to>
    <xdr:sp macro="" textlink="">
      <xdr:nvSpPr>
        <xdr:cNvPr id="546" name="楕円 545"/>
        <xdr:cNvSpPr/>
      </xdr:nvSpPr>
      <xdr:spPr>
        <a:xfrm>
          <a:off x="162687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78565" cy="259045"/>
    <xdr:sp macro="" textlink="">
      <xdr:nvSpPr>
        <xdr:cNvPr id="547" name="災害復旧事業費該当値テキスト"/>
        <xdr:cNvSpPr txBox="1"/>
      </xdr:nvSpPr>
      <xdr:spPr>
        <a:xfrm>
          <a:off x="16370300" y="666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15911</xdr:rowOff>
    </xdr:from>
    <xdr:to>
      <xdr:col>81</xdr:col>
      <xdr:colOff>101600</xdr:colOff>
      <xdr:row>39</xdr:row>
      <xdr:rowOff>117511</xdr:rowOff>
    </xdr:to>
    <xdr:sp macro="" textlink="">
      <xdr:nvSpPr>
        <xdr:cNvPr id="548" name="楕円 547"/>
        <xdr:cNvSpPr/>
      </xdr:nvSpPr>
      <xdr:spPr>
        <a:xfrm>
          <a:off x="15430500" y="67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108638</xdr:rowOff>
    </xdr:from>
    <xdr:ext cx="378565" cy="259045"/>
    <xdr:sp macro="" textlink="">
      <xdr:nvSpPr>
        <xdr:cNvPr id="549" name="テキスト ボックス 548"/>
        <xdr:cNvSpPr txBox="1"/>
      </xdr:nvSpPr>
      <xdr:spPr>
        <a:xfrm>
          <a:off x="15292017" y="67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9053</xdr:rowOff>
    </xdr:from>
    <xdr:to>
      <xdr:col>76</xdr:col>
      <xdr:colOff>165100</xdr:colOff>
      <xdr:row>39</xdr:row>
      <xdr:rowOff>110653</xdr:rowOff>
    </xdr:to>
    <xdr:sp macro="" textlink="">
      <xdr:nvSpPr>
        <xdr:cNvPr id="550" name="楕円 549"/>
        <xdr:cNvSpPr/>
      </xdr:nvSpPr>
      <xdr:spPr>
        <a:xfrm>
          <a:off x="14541500" y="6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101780</xdr:rowOff>
    </xdr:from>
    <xdr:ext cx="378565" cy="259045"/>
    <xdr:sp macro="" textlink="">
      <xdr:nvSpPr>
        <xdr:cNvPr id="551" name="テキスト ボックス 550"/>
        <xdr:cNvSpPr txBox="1"/>
      </xdr:nvSpPr>
      <xdr:spPr>
        <a:xfrm>
          <a:off x="14403017" y="678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122047</xdr:rowOff>
    </xdr:from>
    <xdr:to>
      <xdr:col>72</xdr:col>
      <xdr:colOff>38100</xdr:colOff>
      <xdr:row>39</xdr:row>
      <xdr:rowOff>52197</xdr:rowOff>
    </xdr:to>
    <xdr:sp macro="" textlink="">
      <xdr:nvSpPr>
        <xdr:cNvPr id="552" name="楕円 551"/>
        <xdr:cNvSpPr/>
      </xdr:nvSpPr>
      <xdr:spPr>
        <a:xfrm>
          <a:off x="13652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43324</xdr:rowOff>
    </xdr:from>
    <xdr:ext cx="378565" cy="259045"/>
    <xdr:sp macro="" textlink="">
      <xdr:nvSpPr>
        <xdr:cNvPr id="553" name="テキスト ボックス 552"/>
        <xdr:cNvSpPr txBox="1"/>
      </xdr:nvSpPr>
      <xdr:spPr>
        <a:xfrm>
          <a:off x="13514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12809</xdr:rowOff>
    </xdr:from>
    <xdr:to>
      <xdr:col>67</xdr:col>
      <xdr:colOff>101600</xdr:colOff>
      <xdr:row>39</xdr:row>
      <xdr:rowOff>114409</xdr:rowOff>
    </xdr:to>
    <xdr:sp macro="" textlink="">
      <xdr:nvSpPr>
        <xdr:cNvPr id="554" name="楕円 553"/>
        <xdr:cNvSpPr/>
      </xdr:nvSpPr>
      <xdr:spPr>
        <a:xfrm>
          <a:off x="12763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105536</xdr:rowOff>
    </xdr:from>
    <xdr:ext cx="378565" cy="259045"/>
    <xdr:sp macro="" textlink="">
      <xdr:nvSpPr>
        <xdr:cNvPr id="555" name="テキスト ボックス 554"/>
        <xdr:cNvSpPr txBox="1"/>
      </xdr:nvSpPr>
      <xdr:spPr>
        <a:xfrm>
          <a:off x="12625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4301</xdr:rowOff>
    </xdr:from>
    <xdr:to>
      <xdr:col>85</xdr:col>
      <xdr:colOff>127000</xdr:colOff>
      <xdr:row>76</xdr:row>
      <xdr:rowOff>63805</xdr:rowOff>
    </xdr:to>
    <xdr:cxnSp macro="">
      <xdr:nvCxnSpPr>
        <xdr:cNvPr id="632" name="直線コネクタ 631"/>
        <xdr:cNvCxnSpPr/>
      </xdr:nvCxnSpPr>
      <xdr:spPr>
        <a:xfrm>
          <a:off x="15481300" y="13034501"/>
          <a:ext cx="838200" cy="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74161</xdr:rowOff>
    </xdr:from>
    <xdr:to>
      <xdr:col>81</xdr:col>
      <xdr:colOff>50800</xdr:colOff>
      <xdr:row>76</xdr:row>
      <xdr:rowOff>4301</xdr:rowOff>
    </xdr:to>
    <xdr:cxnSp macro="">
      <xdr:nvCxnSpPr>
        <xdr:cNvPr id="635" name="直線コネクタ 634"/>
        <xdr:cNvCxnSpPr/>
      </xdr:nvCxnSpPr>
      <xdr:spPr>
        <a:xfrm>
          <a:off x="14592300" y="12932911"/>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9261</xdr:rowOff>
    </xdr:from>
    <xdr:to>
      <xdr:col>76</xdr:col>
      <xdr:colOff>114300</xdr:colOff>
      <xdr:row>75</xdr:row>
      <xdr:rowOff>74161</xdr:rowOff>
    </xdr:to>
    <xdr:cxnSp macro="">
      <xdr:nvCxnSpPr>
        <xdr:cNvPr id="638" name="直線コネクタ 637"/>
        <xdr:cNvCxnSpPr/>
      </xdr:nvCxnSpPr>
      <xdr:spPr>
        <a:xfrm>
          <a:off x="13703300" y="12868011"/>
          <a:ext cx="8890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90026</xdr:rowOff>
    </xdr:from>
    <xdr:to>
      <xdr:col>71</xdr:col>
      <xdr:colOff>177800</xdr:colOff>
      <xdr:row>75</xdr:row>
      <xdr:rowOff>9261</xdr:rowOff>
    </xdr:to>
    <xdr:cxnSp macro="">
      <xdr:nvCxnSpPr>
        <xdr:cNvPr id="641" name="直線コネクタ 640"/>
        <xdr:cNvCxnSpPr/>
      </xdr:nvCxnSpPr>
      <xdr:spPr>
        <a:xfrm>
          <a:off x="12814300" y="12777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13005</xdr:rowOff>
    </xdr:from>
    <xdr:to>
      <xdr:col>85</xdr:col>
      <xdr:colOff>177800</xdr:colOff>
      <xdr:row>76</xdr:row>
      <xdr:rowOff>114605</xdr:rowOff>
    </xdr:to>
    <xdr:sp macro="" textlink="">
      <xdr:nvSpPr>
        <xdr:cNvPr id="651" name="楕円 650"/>
        <xdr:cNvSpPr/>
      </xdr:nvSpPr>
      <xdr:spPr>
        <a:xfrm>
          <a:off x="16268700" y="130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35882</xdr:rowOff>
    </xdr:from>
    <xdr:ext cx="534377" cy="259045"/>
    <xdr:sp macro="" textlink="">
      <xdr:nvSpPr>
        <xdr:cNvPr id="652" name="公債費該当値テキスト"/>
        <xdr:cNvSpPr txBox="1"/>
      </xdr:nvSpPr>
      <xdr:spPr>
        <a:xfrm>
          <a:off x="16370300" y="128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124951</xdr:rowOff>
    </xdr:from>
    <xdr:to>
      <xdr:col>81</xdr:col>
      <xdr:colOff>101600</xdr:colOff>
      <xdr:row>76</xdr:row>
      <xdr:rowOff>55101</xdr:rowOff>
    </xdr:to>
    <xdr:sp macro="" textlink="">
      <xdr:nvSpPr>
        <xdr:cNvPr id="653" name="楕円 652"/>
        <xdr:cNvSpPr/>
      </xdr:nvSpPr>
      <xdr:spPr>
        <a:xfrm>
          <a:off x="15430500" y="129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71628</xdr:rowOff>
    </xdr:from>
    <xdr:ext cx="534377" cy="259045"/>
    <xdr:sp macro="" textlink="">
      <xdr:nvSpPr>
        <xdr:cNvPr id="654" name="テキスト ボックス 653"/>
        <xdr:cNvSpPr txBox="1"/>
      </xdr:nvSpPr>
      <xdr:spPr>
        <a:xfrm>
          <a:off x="15214111" y="127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23361</xdr:rowOff>
    </xdr:from>
    <xdr:to>
      <xdr:col>76</xdr:col>
      <xdr:colOff>165100</xdr:colOff>
      <xdr:row>75</xdr:row>
      <xdr:rowOff>124961</xdr:rowOff>
    </xdr:to>
    <xdr:sp macro="" textlink="">
      <xdr:nvSpPr>
        <xdr:cNvPr id="655" name="楕円 654"/>
        <xdr:cNvSpPr/>
      </xdr:nvSpPr>
      <xdr:spPr>
        <a:xfrm>
          <a:off x="14541500" y="128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141488</xdr:rowOff>
    </xdr:from>
    <xdr:ext cx="534377" cy="259045"/>
    <xdr:sp macro="" textlink="">
      <xdr:nvSpPr>
        <xdr:cNvPr id="656" name="テキスト ボックス 655"/>
        <xdr:cNvSpPr txBox="1"/>
      </xdr:nvSpPr>
      <xdr:spPr>
        <a:xfrm>
          <a:off x="14325111" y="126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129911</xdr:rowOff>
    </xdr:from>
    <xdr:to>
      <xdr:col>72</xdr:col>
      <xdr:colOff>38100</xdr:colOff>
      <xdr:row>75</xdr:row>
      <xdr:rowOff>60061</xdr:rowOff>
    </xdr:to>
    <xdr:sp macro="" textlink="">
      <xdr:nvSpPr>
        <xdr:cNvPr id="657" name="楕円 656"/>
        <xdr:cNvSpPr/>
      </xdr:nvSpPr>
      <xdr:spPr>
        <a:xfrm>
          <a:off x="13652500" y="12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76588</xdr:rowOff>
    </xdr:from>
    <xdr:ext cx="534377" cy="259045"/>
    <xdr:sp macro="" textlink="">
      <xdr:nvSpPr>
        <xdr:cNvPr id="658" name="テキスト ボックス 657"/>
        <xdr:cNvSpPr txBox="1"/>
      </xdr:nvSpPr>
      <xdr:spPr>
        <a:xfrm>
          <a:off x="13436111" y="125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39226</xdr:rowOff>
    </xdr:from>
    <xdr:to>
      <xdr:col>67</xdr:col>
      <xdr:colOff>101600</xdr:colOff>
      <xdr:row>74</xdr:row>
      <xdr:rowOff>140826</xdr:rowOff>
    </xdr:to>
    <xdr:sp macro="" textlink="">
      <xdr:nvSpPr>
        <xdr:cNvPr id="659" name="楕円 658"/>
        <xdr:cNvSpPr/>
      </xdr:nvSpPr>
      <xdr:spPr>
        <a:xfrm>
          <a:off x="12763500" y="12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157353</xdr:rowOff>
    </xdr:from>
    <xdr:ext cx="534377" cy="259045"/>
    <xdr:sp macro="" textlink="">
      <xdr:nvSpPr>
        <xdr:cNvPr id="660" name="テキスト ボックス 659"/>
        <xdr:cNvSpPr txBox="1"/>
      </xdr:nvSpPr>
      <xdr:spPr>
        <a:xfrm>
          <a:off x="12547111" y="12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87626</xdr:rowOff>
    </xdr:from>
    <xdr:to>
      <xdr:col>85</xdr:col>
      <xdr:colOff>127000</xdr:colOff>
      <xdr:row>96</xdr:row>
      <xdr:rowOff>115286</xdr:rowOff>
    </xdr:to>
    <xdr:cxnSp macro="">
      <xdr:nvCxnSpPr>
        <xdr:cNvPr id="687" name="直線コネクタ 686"/>
        <xdr:cNvCxnSpPr/>
      </xdr:nvCxnSpPr>
      <xdr:spPr>
        <a:xfrm>
          <a:off x="15481300" y="16546826"/>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84699</xdr:rowOff>
    </xdr:from>
    <xdr:to>
      <xdr:col>81</xdr:col>
      <xdr:colOff>50800</xdr:colOff>
      <xdr:row>96</xdr:row>
      <xdr:rowOff>87626</xdr:rowOff>
    </xdr:to>
    <xdr:cxnSp macro="">
      <xdr:nvCxnSpPr>
        <xdr:cNvPr id="690" name="直線コネクタ 689"/>
        <xdr:cNvCxnSpPr/>
      </xdr:nvCxnSpPr>
      <xdr:spPr>
        <a:xfrm>
          <a:off x="14592300" y="16372449"/>
          <a:ext cx="889000" cy="1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86756</xdr:rowOff>
    </xdr:from>
    <xdr:to>
      <xdr:col>76</xdr:col>
      <xdr:colOff>114300</xdr:colOff>
      <xdr:row>95</xdr:row>
      <xdr:rowOff>84699</xdr:rowOff>
    </xdr:to>
    <xdr:cxnSp macro="">
      <xdr:nvCxnSpPr>
        <xdr:cNvPr id="693" name="直線コネクタ 692"/>
        <xdr:cNvCxnSpPr/>
      </xdr:nvCxnSpPr>
      <xdr:spPr>
        <a:xfrm>
          <a:off x="13703300" y="16203056"/>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5" name="テキスト ボックス 694"/>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86756</xdr:rowOff>
    </xdr:from>
    <xdr:to>
      <xdr:col>71</xdr:col>
      <xdr:colOff>177800</xdr:colOff>
      <xdr:row>94</xdr:row>
      <xdr:rowOff>112542</xdr:rowOff>
    </xdr:to>
    <xdr:cxnSp macro="">
      <xdr:nvCxnSpPr>
        <xdr:cNvPr id="696" name="直線コネクタ 695"/>
        <xdr:cNvCxnSpPr/>
      </xdr:nvCxnSpPr>
      <xdr:spPr>
        <a:xfrm flipV="1">
          <a:off x="12814300" y="16203056"/>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8" name="テキスト ボックス 697"/>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700" name="テキスト ボックス 699"/>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64486</xdr:rowOff>
    </xdr:from>
    <xdr:to>
      <xdr:col>85</xdr:col>
      <xdr:colOff>177800</xdr:colOff>
      <xdr:row>96</xdr:row>
      <xdr:rowOff>166086</xdr:rowOff>
    </xdr:to>
    <xdr:sp macro="" textlink="">
      <xdr:nvSpPr>
        <xdr:cNvPr id="706" name="楕円 705"/>
        <xdr:cNvSpPr/>
      </xdr:nvSpPr>
      <xdr:spPr>
        <a:xfrm>
          <a:off x="16268700" y="16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42913</xdr:rowOff>
    </xdr:from>
    <xdr:ext cx="469744" cy="259045"/>
    <xdr:sp macro="" textlink="">
      <xdr:nvSpPr>
        <xdr:cNvPr id="707" name="積立金該当値テキスト"/>
        <xdr:cNvSpPr txBox="1"/>
      </xdr:nvSpPr>
      <xdr:spPr>
        <a:xfrm>
          <a:off x="16370300" y="165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36826</xdr:rowOff>
    </xdr:from>
    <xdr:to>
      <xdr:col>81</xdr:col>
      <xdr:colOff>101600</xdr:colOff>
      <xdr:row>96</xdr:row>
      <xdr:rowOff>138426</xdr:rowOff>
    </xdr:to>
    <xdr:sp macro="" textlink="">
      <xdr:nvSpPr>
        <xdr:cNvPr id="708" name="楕円 707"/>
        <xdr:cNvSpPr/>
      </xdr:nvSpPr>
      <xdr:spPr>
        <a:xfrm>
          <a:off x="15430500" y="164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154953</xdr:rowOff>
    </xdr:from>
    <xdr:ext cx="469744" cy="259045"/>
    <xdr:sp macro="" textlink="">
      <xdr:nvSpPr>
        <xdr:cNvPr id="709" name="テキスト ボックス 708"/>
        <xdr:cNvSpPr txBox="1"/>
      </xdr:nvSpPr>
      <xdr:spPr>
        <a:xfrm>
          <a:off x="15246428" y="16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33899</xdr:rowOff>
    </xdr:from>
    <xdr:to>
      <xdr:col>76</xdr:col>
      <xdr:colOff>165100</xdr:colOff>
      <xdr:row>95</xdr:row>
      <xdr:rowOff>135499</xdr:rowOff>
    </xdr:to>
    <xdr:sp macro="" textlink="">
      <xdr:nvSpPr>
        <xdr:cNvPr id="710" name="楕円 709"/>
        <xdr:cNvSpPr/>
      </xdr:nvSpPr>
      <xdr:spPr>
        <a:xfrm>
          <a:off x="14541500" y="163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152026</xdr:rowOff>
    </xdr:from>
    <xdr:ext cx="534377" cy="259045"/>
    <xdr:sp macro="" textlink="">
      <xdr:nvSpPr>
        <xdr:cNvPr id="711" name="テキスト ボックス 710"/>
        <xdr:cNvSpPr txBox="1"/>
      </xdr:nvSpPr>
      <xdr:spPr>
        <a:xfrm>
          <a:off x="14325111"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35956</xdr:rowOff>
    </xdr:from>
    <xdr:to>
      <xdr:col>72</xdr:col>
      <xdr:colOff>38100</xdr:colOff>
      <xdr:row>94</xdr:row>
      <xdr:rowOff>137556</xdr:rowOff>
    </xdr:to>
    <xdr:sp macro="" textlink="">
      <xdr:nvSpPr>
        <xdr:cNvPr id="712" name="楕円 711"/>
        <xdr:cNvSpPr/>
      </xdr:nvSpPr>
      <xdr:spPr>
        <a:xfrm>
          <a:off x="13652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154083</xdr:rowOff>
    </xdr:from>
    <xdr:ext cx="534377" cy="259045"/>
    <xdr:sp macro="" textlink="">
      <xdr:nvSpPr>
        <xdr:cNvPr id="713" name="テキスト ボックス 712"/>
        <xdr:cNvSpPr txBox="1"/>
      </xdr:nvSpPr>
      <xdr:spPr>
        <a:xfrm>
          <a:off x="13436111" y="159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61742</xdr:rowOff>
    </xdr:from>
    <xdr:to>
      <xdr:col>67</xdr:col>
      <xdr:colOff>101600</xdr:colOff>
      <xdr:row>94</xdr:row>
      <xdr:rowOff>163342</xdr:rowOff>
    </xdr:to>
    <xdr:sp macro="" textlink="">
      <xdr:nvSpPr>
        <xdr:cNvPr id="714" name="楕円 713"/>
        <xdr:cNvSpPr/>
      </xdr:nvSpPr>
      <xdr:spPr>
        <a:xfrm>
          <a:off x="127635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8419</xdr:rowOff>
    </xdr:from>
    <xdr:ext cx="534377" cy="259045"/>
    <xdr:sp macro="" textlink="">
      <xdr:nvSpPr>
        <xdr:cNvPr id="715" name="テキスト ボックス 714"/>
        <xdr:cNvSpPr txBox="1"/>
      </xdr:nvSpPr>
      <xdr:spPr>
        <a:xfrm>
          <a:off x="12547111" y="1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40449</xdr:rowOff>
    </xdr:from>
    <xdr:to>
      <xdr:col>116</xdr:col>
      <xdr:colOff>63500</xdr:colOff>
      <xdr:row>39</xdr:row>
      <xdr:rowOff>44450</xdr:rowOff>
    </xdr:to>
    <xdr:cxnSp macro="">
      <xdr:nvCxnSpPr>
        <xdr:cNvPr id="744" name="直線コネクタ 743"/>
        <xdr:cNvCxnSpPr/>
      </xdr:nvCxnSpPr>
      <xdr:spPr>
        <a:xfrm flipV="1">
          <a:off x="21323300" y="6726999"/>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42735</xdr:rowOff>
    </xdr:from>
    <xdr:to>
      <xdr:col>107</xdr:col>
      <xdr:colOff>50800</xdr:colOff>
      <xdr:row>39</xdr:row>
      <xdr:rowOff>44450</xdr:rowOff>
    </xdr:to>
    <xdr:cxnSp macro="">
      <xdr:nvCxnSpPr>
        <xdr:cNvPr id="750" name="直線コネクタ 749"/>
        <xdr:cNvCxnSpPr/>
      </xdr:nvCxnSpPr>
      <xdr:spPr>
        <a:xfrm>
          <a:off x="19545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42735</xdr:rowOff>
    </xdr:from>
    <xdr:to>
      <xdr:col>102</xdr:col>
      <xdr:colOff>114300</xdr:colOff>
      <xdr:row>39</xdr:row>
      <xdr:rowOff>44450</xdr:rowOff>
    </xdr:to>
    <xdr:cxnSp macro="">
      <xdr:nvCxnSpPr>
        <xdr:cNvPr id="753" name="直線コネクタ 752"/>
        <xdr:cNvCxnSpPr/>
      </xdr:nvCxnSpPr>
      <xdr:spPr>
        <a:xfrm flipV="1">
          <a:off x="18656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161099</xdr:rowOff>
    </xdr:from>
    <xdr:to>
      <xdr:col>116</xdr:col>
      <xdr:colOff>114300</xdr:colOff>
      <xdr:row>39</xdr:row>
      <xdr:rowOff>91249</xdr:rowOff>
    </xdr:to>
    <xdr:sp macro="" textlink="">
      <xdr:nvSpPr>
        <xdr:cNvPr id="763" name="楕円 762"/>
        <xdr:cNvSpPr/>
      </xdr:nvSpPr>
      <xdr:spPr>
        <a:xfrm>
          <a:off x="221107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76026</xdr:rowOff>
    </xdr:from>
    <xdr:ext cx="313932" cy="259045"/>
    <xdr:sp macro="" textlink="">
      <xdr:nvSpPr>
        <xdr:cNvPr id="764" name="投資及び出資金該当値テキスト"/>
        <xdr:cNvSpPr txBox="1"/>
      </xdr:nvSpPr>
      <xdr:spPr>
        <a:xfrm>
          <a:off x="22212300" y="6591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163385</xdr:rowOff>
    </xdr:from>
    <xdr:to>
      <xdr:col>102</xdr:col>
      <xdr:colOff>165100</xdr:colOff>
      <xdr:row>39</xdr:row>
      <xdr:rowOff>93535</xdr:rowOff>
    </xdr:to>
    <xdr:sp macro="" textlink="">
      <xdr:nvSpPr>
        <xdr:cNvPr id="769" name="楕円 768"/>
        <xdr:cNvSpPr/>
      </xdr:nvSpPr>
      <xdr:spPr>
        <a:xfrm>
          <a:off x="19494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84662</xdr:rowOff>
    </xdr:from>
    <xdr:ext cx="249299" cy="259045"/>
    <xdr:sp macro="" textlink="">
      <xdr:nvSpPr>
        <xdr:cNvPr id="770" name="テキスト ボックス 769"/>
        <xdr:cNvSpPr txBox="1"/>
      </xdr:nvSpPr>
      <xdr:spPr>
        <a:xfrm>
          <a:off x="19420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103867</xdr:rowOff>
    </xdr:from>
    <xdr:to>
      <xdr:col>116</xdr:col>
      <xdr:colOff>63500</xdr:colOff>
      <xdr:row>56</xdr:row>
      <xdr:rowOff>115754</xdr:rowOff>
    </xdr:to>
    <xdr:cxnSp macro="">
      <xdr:nvCxnSpPr>
        <xdr:cNvPr id="797" name="直線コネクタ 796"/>
        <xdr:cNvCxnSpPr/>
      </xdr:nvCxnSpPr>
      <xdr:spPr>
        <a:xfrm flipV="1">
          <a:off x="21323300" y="970506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8"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104267</xdr:rowOff>
    </xdr:from>
    <xdr:to>
      <xdr:col>111</xdr:col>
      <xdr:colOff>177800</xdr:colOff>
      <xdr:row>56</xdr:row>
      <xdr:rowOff>115754</xdr:rowOff>
    </xdr:to>
    <xdr:cxnSp macro="">
      <xdr:nvCxnSpPr>
        <xdr:cNvPr id="800" name="直線コネクタ 799"/>
        <xdr:cNvCxnSpPr/>
      </xdr:nvCxnSpPr>
      <xdr:spPr>
        <a:xfrm>
          <a:off x="20434300" y="9705467"/>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2" name="テキスト ボックス 801"/>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104267</xdr:rowOff>
    </xdr:from>
    <xdr:to>
      <xdr:col>107</xdr:col>
      <xdr:colOff>50800</xdr:colOff>
      <xdr:row>56</xdr:row>
      <xdr:rowOff>106782</xdr:rowOff>
    </xdr:to>
    <xdr:cxnSp macro="">
      <xdr:nvCxnSpPr>
        <xdr:cNvPr id="803" name="直線コネクタ 802"/>
        <xdr:cNvCxnSpPr/>
      </xdr:nvCxnSpPr>
      <xdr:spPr>
        <a:xfrm flipV="1">
          <a:off x="19545300" y="97054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5" name="テキスト ボックス 804"/>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82893</xdr:rowOff>
    </xdr:from>
    <xdr:to>
      <xdr:col>102</xdr:col>
      <xdr:colOff>114300</xdr:colOff>
      <xdr:row>56</xdr:row>
      <xdr:rowOff>106782</xdr:rowOff>
    </xdr:to>
    <xdr:cxnSp macro="">
      <xdr:nvCxnSpPr>
        <xdr:cNvPr id="806" name="直線コネクタ 805"/>
        <xdr:cNvCxnSpPr/>
      </xdr:nvCxnSpPr>
      <xdr:spPr>
        <a:xfrm>
          <a:off x="18656300" y="9684093"/>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8" name="テキスト ボックス 807"/>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165396</xdr:rowOff>
    </xdr:from>
    <xdr:ext cx="469744" cy="259045"/>
    <xdr:sp macro="" textlink="">
      <xdr:nvSpPr>
        <xdr:cNvPr id="810" name="テキスト ボックス 809"/>
        <xdr:cNvSpPr txBox="1"/>
      </xdr:nvSpPr>
      <xdr:spPr>
        <a:xfrm>
          <a:off x="18421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53067</xdr:rowOff>
    </xdr:from>
    <xdr:to>
      <xdr:col>116</xdr:col>
      <xdr:colOff>114300</xdr:colOff>
      <xdr:row>56</xdr:row>
      <xdr:rowOff>154667</xdr:rowOff>
    </xdr:to>
    <xdr:sp macro="" textlink="">
      <xdr:nvSpPr>
        <xdr:cNvPr id="816" name="楕円 815"/>
        <xdr:cNvSpPr/>
      </xdr:nvSpPr>
      <xdr:spPr>
        <a:xfrm>
          <a:off x="22110700" y="96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75944</xdr:rowOff>
    </xdr:from>
    <xdr:ext cx="469744" cy="259045"/>
    <xdr:sp macro="" textlink="">
      <xdr:nvSpPr>
        <xdr:cNvPr id="817" name="貸付金該当値テキスト"/>
        <xdr:cNvSpPr txBox="1"/>
      </xdr:nvSpPr>
      <xdr:spPr>
        <a:xfrm>
          <a:off x="22212300" y="95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64954</xdr:rowOff>
    </xdr:from>
    <xdr:to>
      <xdr:col>112</xdr:col>
      <xdr:colOff>38100</xdr:colOff>
      <xdr:row>56</xdr:row>
      <xdr:rowOff>166554</xdr:rowOff>
    </xdr:to>
    <xdr:sp macro="" textlink="">
      <xdr:nvSpPr>
        <xdr:cNvPr id="818" name="楕円 817"/>
        <xdr:cNvSpPr/>
      </xdr:nvSpPr>
      <xdr:spPr>
        <a:xfrm>
          <a:off x="21272500" y="9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11631</xdr:rowOff>
    </xdr:from>
    <xdr:ext cx="469744" cy="259045"/>
    <xdr:sp macro="" textlink="">
      <xdr:nvSpPr>
        <xdr:cNvPr id="819" name="テキスト ボックス 818"/>
        <xdr:cNvSpPr txBox="1"/>
      </xdr:nvSpPr>
      <xdr:spPr>
        <a:xfrm>
          <a:off x="21088428" y="94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53467</xdr:rowOff>
    </xdr:from>
    <xdr:to>
      <xdr:col>107</xdr:col>
      <xdr:colOff>101600</xdr:colOff>
      <xdr:row>56</xdr:row>
      <xdr:rowOff>155067</xdr:rowOff>
    </xdr:to>
    <xdr:sp macro="" textlink="">
      <xdr:nvSpPr>
        <xdr:cNvPr id="820" name="楕円 819"/>
        <xdr:cNvSpPr/>
      </xdr:nvSpPr>
      <xdr:spPr>
        <a:xfrm>
          <a:off x="20383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xdr:rowOff>
    </xdr:from>
    <xdr:ext cx="469744" cy="259045"/>
    <xdr:sp macro="" textlink="">
      <xdr:nvSpPr>
        <xdr:cNvPr id="821" name="テキスト ボックス 820"/>
        <xdr:cNvSpPr txBox="1"/>
      </xdr:nvSpPr>
      <xdr:spPr>
        <a:xfrm>
          <a:off x="20199428" y="9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55982</xdr:rowOff>
    </xdr:from>
    <xdr:to>
      <xdr:col>102</xdr:col>
      <xdr:colOff>165100</xdr:colOff>
      <xdr:row>56</xdr:row>
      <xdr:rowOff>157582</xdr:rowOff>
    </xdr:to>
    <xdr:sp macro="" textlink="">
      <xdr:nvSpPr>
        <xdr:cNvPr id="822" name="楕円 821"/>
        <xdr:cNvSpPr/>
      </xdr:nvSpPr>
      <xdr:spPr>
        <a:xfrm>
          <a:off x="19494500" y="96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2659</xdr:rowOff>
    </xdr:from>
    <xdr:ext cx="469744" cy="259045"/>
    <xdr:sp macro="" textlink="">
      <xdr:nvSpPr>
        <xdr:cNvPr id="823" name="テキスト ボックス 822"/>
        <xdr:cNvSpPr txBox="1"/>
      </xdr:nvSpPr>
      <xdr:spPr>
        <a:xfrm>
          <a:off x="19310428" y="943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32093</xdr:rowOff>
    </xdr:from>
    <xdr:to>
      <xdr:col>98</xdr:col>
      <xdr:colOff>38100</xdr:colOff>
      <xdr:row>56</xdr:row>
      <xdr:rowOff>133693</xdr:rowOff>
    </xdr:to>
    <xdr:sp macro="" textlink="">
      <xdr:nvSpPr>
        <xdr:cNvPr id="824" name="楕円 823"/>
        <xdr:cNvSpPr/>
      </xdr:nvSpPr>
      <xdr:spPr>
        <a:xfrm>
          <a:off x="18605500" y="96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150220</xdr:rowOff>
    </xdr:from>
    <xdr:ext cx="469744" cy="259045"/>
    <xdr:sp macro="" textlink="">
      <xdr:nvSpPr>
        <xdr:cNvPr id="825" name="テキスト ボックス 824"/>
        <xdr:cNvSpPr txBox="1"/>
      </xdr:nvSpPr>
      <xdr:spPr>
        <a:xfrm>
          <a:off x="18421428" y="940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89682</xdr:rowOff>
    </xdr:from>
    <xdr:to>
      <xdr:col>116</xdr:col>
      <xdr:colOff>63500</xdr:colOff>
      <xdr:row>71</xdr:row>
      <xdr:rowOff>143997</xdr:rowOff>
    </xdr:to>
    <xdr:cxnSp macro="">
      <xdr:nvCxnSpPr>
        <xdr:cNvPr id="853" name="直線コネクタ 852"/>
        <xdr:cNvCxnSpPr/>
      </xdr:nvCxnSpPr>
      <xdr:spPr>
        <a:xfrm flipV="1">
          <a:off x="21323300" y="12262632"/>
          <a:ext cx="8382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143997</xdr:rowOff>
    </xdr:from>
    <xdr:to>
      <xdr:col>111</xdr:col>
      <xdr:colOff>177800</xdr:colOff>
      <xdr:row>72</xdr:row>
      <xdr:rowOff>13239</xdr:rowOff>
    </xdr:to>
    <xdr:cxnSp macro="">
      <xdr:nvCxnSpPr>
        <xdr:cNvPr id="856" name="直線コネクタ 855"/>
        <xdr:cNvCxnSpPr/>
      </xdr:nvCxnSpPr>
      <xdr:spPr>
        <a:xfrm flipV="1">
          <a:off x="20434300" y="12316947"/>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13239</xdr:rowOff>
    </xdr:from>
    <xdr:to>
      <xdr:col>107</xdr:col>
      <xdr:colOff>50800</xdr:colOff>
      <xdr:row>72</xdr:row>
      <xdr:rowOff>51506</xdr:rowOff>
    </xdr:to>
    <xdr:cxnSp macro="">
      <xdr:nvCxnSpPr>
        <xdr:cNvPr id="859" name="直線コネクタ 858"/>
        <xdr:cNvCxnSpPr/>
      </xdr:nvCxnSpPr>
      <xdr:spPr>
        <a:xfrm flipV="1">
          <a:off x="19545300" y="1235763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51506</xdr:rowOff>
    </xdr:from>
    <xdr:to>
      <xdr:col>102</xdr:col>
      <xdr:colOff>114300</xdr:colOff>
      <xdr:row>72</xdr:row>
      <xdr:rowOff>97958</xdr:rowOff>
    </xdr:to>
    <xdr:cxnSp macro="">
      <xdr:nvCxnSpPr>
        <xdr:cNvPr id="862" name="直線コネクタ 861"/>
        <xdr:cNvCxnSpPr/>
      </xdr:nvCxnSpPr>
      <xdr:spPr>
        <a:xfrm flipV="1">
          <a:off x="18656300" y="12395906"/>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6" name="テキスト ボックス 865"/>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38882</xdr:rowOff>
    </xdr:from>
    <xdr:to>
      <xdr:col>116</xdr:col>
      <xdr:colOff>114300</xdr:colOff>
      <xdr:row>71</xdr:row>
      <xdr:rowOff>140482</xdr:rowOff>
    </xdr:to>
    <xdr:sp macro="" textlink="">
      <xdr:nvSpPr>
        <xdr:cNvPr id="872" name="楕円 871"/>
        <xdr:cNvSpPr/>
      </xdr:nvSpPr>
      <xdr:spPr>
        <a:xfrm>
          <a:off x="22110700" y="122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125259</xdr:rowOff>
    </xdr:from>
    <xdr:ext cx="534377" cy="259045"/>
    <xdr:sp macro="" textlink="">
      <xdr:nvSpPr>
        <xdr:cNvPr id="873" name="繰出金該当値テキスト"/>
        <xdr:cNvSpPr txBox="1"/>
      </xdr:nvSpPr>
      <xdr:spPr>
        <a:xfrm>
          <a:off x="22212300" y="121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93197</xdr:rowOff>
    </xdr:from>
    <xdr:to>
      <xdr:col>112</xdr:col>
      <xdr:colOff>38100</xdr:colOff>
      <xdr:row>72</xdr:row>
      <xdr:rowOff>23347</xdr:rowOff>
    </xdr:to>
    <xdr:sp macro="" textlink="">
      <xdr:nvSpPr>
        <xdr:cNvPr id="874" name="楕円 873"/>
        <xdr:cNvSpPr/>
      </xdr:nvSpPr>
      <xdr:spPr>
        <a:xfrm>
          <a:off x="21272500" y="12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39874</xdr:rowOff>
    </xdr:from>
    <xdr:ext cx="534377" cy="259045"/>
    <xdr:sp macro="" textlink="">
      <xdr:nvSpPr>
        <xdr:cNvPr id="875" name="テキスト ボックス 874"/>
        <xdr:cNvSpPr txBox="1"/>
      </xdr:nvSpPr>
      <xdr:spPr>
        <a:xfrm>
          <a:off x="21056111" y="120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133889</xdr:rowOff>
    </xdr:from>
    <xdr:to>
      <xdr:col>107</xdr:col>
      <xdr:colOff>101600</xdr:colOff>
      <xdr:row>72</xdr:row>
      <xdr:rowOff>64039</xdr:rowOff>
    </xdr:to>
    <xdr:sp macro="" textlink="">
      <xdr:nvSpPr>
        <xdr:cNvPr id="876" name="楕円 875"/>
        <xdr:cNvSpPr/>
      </xdr:nvSpPr>
      <xdr:spPr>
        <a:xfrm>
          <a:off x="20383500" y="12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80566</xdr:rowOff>
    </xdr:from>
    <xdr:ext cx="534377" cy="259045"/>
    <xdr:sp macro="" textlink="">
      <xdr:nvSpPr>
        <xdr:cNvPr id="877" name="テキスト ボックス 876"/>
        <xdr:cNvSpPr txBox="1"/>
      </xdr:nvSpPr>
      <xdr:spPr>
        <a:xfrm>
          <a:off x="20167111" y="120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706</xdr:rowOff>
    </xdr:from>
    <xdr:to>
      <xdr:col>102</xdr:col>
      <xdr:colOff>165100</xdr:colOff>
      <xdr:row>72</xdr:row>
      <xdr:rowOff>102306</xdr:rowOff>
    </xdr:to>
    <xdr:sp macro="" textlink="">
      <xdr:nvSpPr>
        <xdr:cNvPr id="878" name="楕円 877"/>
        <xdr:cNvSpPr/>
      </xdr:nvSpPr>
      <xdr:spPr>
        <a:xfrm>
          <a:off x="194945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118833</xdr:rowOff>
    </xdr:from>
    <xdr:ext cx="534377" cy="259045"/>
    <xdr:sp macro="" textlink="">
      <xdr:nvSpPr>
        <xdr:cNvPr id="879" name="テキスト ボックス 878"/>
        <xdr:cNvSpPr txBox="1"/>
      </xdr:nvSpPr>
      <xdr:spPr>
        <a:xfrm>
          <a:off x="19278111" y="121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47158</xdr:rowOff>
    </xdr:from>
    <xdr:to>
      <xdr:col>98</xdr:col>
      <xdr:colOff>38100</xdr:colOff>
      <xdr:row>72</xdr:row>
      <xdr:rowOff>148758</xdr:rowOff>
    </xdr:to>
    <xdr:sp macro="" textlink="">
      <xdr:nvSpPr>
        <xdr:cNvPr id="880" name="楕円 879"/>
        <xdr:cNvSpPr/>
      </xdr:nvSpPr>
      <xdr:spPr>
        <a:xfrm>
          <a:off x="186055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165285</xdr:rowOff>
    </xdr:from>
    <xdr:ext cx="534377" cy="259045"/>
    <xdr:sp macro="" textlink="">
      <xdr:nvSpPr>
        <xdr:cNvPr id="881" name="テキスト ボックス 880"/>
        <xdr:cNvSpPr txBox="1"/>
      </xdr:nvSpPr>
      <xdr:spPr>
        <a:xfrm>
          <a:off x="18389111" y="12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・人件費は、退職人数の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人）に伴う退職手当の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大型空き店舗利活用事業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施設運営委託料の皆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増等による増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児童扶養手当扶助経費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プレミアム付商品券交換金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増等による増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・普通建設事業費は、新規整備が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大型空き店舗利活用事業費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。更新整備が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恩田運動公園スポーツパーク整備事業費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臨時地方道整備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事業債（平成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年度）の償還終了等による減　　　・積立金は、</a:t>
          </a:r>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基金積立金及び減債基金積立金の減等による減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・貸付金は、中小企業への融資金額の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・繰出金は、介護保険事業会計繰出金の増等による増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164,255
162,102
286.65
68,013,451
66,045,211
1,265,800
36,375,405
65,984,961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33020</xdr:rowOff>
    </xdr:from>
    <xdr:to>
      <xdr:col>24</xdr:col>
      <xdr:colOff>63500</xdr:colOff>
      <xdr:row>33</xdr:row>
      <xdr:rowOff>80010</xdr:rowOff>
    </xdr:to>
    <xdr:cxnSp macro="">
      <xdr:nvCxnSpPr>
        <xdr:cNvPr id="61" name="直線コネクタ 60"/>
        <xdr:cNvCxnSpPr/>
      </xdr:nvCxnSpPr>
      <xdr:spPr>
        <a:xfrm flipV="1">
          <a:off x="3797300" y="569087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80010</xdr:rowOff>
    </xdr:from>
    <xdr:to>
      <xdr:col>19</xdr:col>
      <xdr:colOff>177800</xdr:colOff>
      <xdr:row>33</xdr:row>
      <xdr:rowOff>115570</xdr:rowOff>
    </xdr:to>
    <xdr:cxnSp macro="">
      <xdr:nvCxnSpPr>
        <xdr:cNvPr id="64" name="直線コネクタ 63"/>
        <xdr:cNvCxnSpPr/>
      </xdr:nvCxnSpPr>
      <xdr:spPr>
        <a:xfrm flipV="1">
          <a:off x="2908300" y="573786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115570</xdr:rowOff>
    </xdr:from>
    <xdr:to>
      <xdr:col>15</xdr:col>
      <xdr:colOff>50800</xdr:colOff>
      <xdr:row>33</xdr:row>
      <xdr:rowOff>135890</xdr:rowOff>
    </xdr:to>
    <xdr:cxnSp macro="">
      <xdr:nvCxnSpPr>
        <xdr:cNvPr id="67" name="直線コネクタ 66"/>
        <xdr:cNvCxnSpPr/>
      </xdr:nvCxnSpPr>
      <xdr:spPr>
        <a:xfrm flipV="1">
          <a:off x="2019300" y="57734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74930</xdr:rowOff>
    </xdr:from>
    <xdr:to>
      <xdr:col>10</xdr:col>
      <xdr:colOff>114300</xdr:colOff>
      <xdr:row>33</xdr:row>
      <xdr:rowOff>135890</xdr:rowOff>
    </xdr:to>
    <xdr:cxnSp macro="">
      <xdr:nvCxnSpPr>
        <xdr:cNvPr id="70" name="直線コネクタ 69"/>
        <xdr:cNvCxnSpPr/>
      </xdr:nvCxnSpPr>
      <xdr:spPr>
        <a:xfrm>
          <a:off x="1130300" y="556133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153670</xdr:rowOff>
    </xdr:from>
    <xdr:to>
      <xdr:col>24</xdr:col>
      <xdr:colOff>114300</xdr:colOff>
      <xdr:row>33</xdr:row>
      <xdr:rowOff>83820</xdr:rowOff>
    </xdr:to>
    <xdr:sp macro="" textlink="">
      <xdr:nvSpPr>
        <xdr:cNvPr id="80" name="楕円 79"/>
        <xdr:cNvSpPr/>
      </xdr:nvSpPr>
      <xdr:spPr>
        <a:xfrm>
          <a:off x="45847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5097</xdr:rowOff>
    </xdr:from>
    <xdr:ext cx="469744" cy="259045"/>
    <xdr:sp macro="" textlink="">
      <xdr:nvSpPr>
        <xdr:cNvPr id="81" name="議会費該当値テキスト"/>
        <xdr:cNvSpPr txBox="1"/>
      </xdr:nvSpPr>
      <xdr:spPr>
        <a:xfrm>
          <a:off x="4686300"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29210</xdr:rowOff>
    </xdr:from>
    <xdr:to>
      <xdr:col>20</xdr:col>
      <xdr:colOff>38100</xdr:colOff>
      <xdr:row>33</xdr:row>
      <xdr:rowOff>130810</xdr:rowOff>
    </xdr:to>
    <xdr:sp macro="" textlink="">
      <xdr:nvSpPr>
        <xdr:cNvPr id="82" name="楕円 81"/>
        <xdr:cNvSpPr/>
      </xdr:nvSpPr>
      <xdr:spPr>
        <a:xfrm>
          <a:off x="3746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147337</xdr:rowOff>
    </xdr:from>
    <xdr:ext cx="469744" cy="259045"/>
    <xdr:sp macro="" textlink="">
      <xdr:nvSpPr>
        <xdr:cNvPr id="83" name="テキスト ボックス 82"/>
        <xdr:cNvSpPr txBox="1"/>
      </xdr:nvSpPr>
      <xdr:spPr>
        <a:xfrm>
          <a:off x="3562428"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64770</xdr:rowOff>
    </xdr:from>
    <xdr:to>
      <xdr:col>15</xdr:col>
      <xdr:colOff>101600</xdr:colOff>
      <xdr:row>33</xdr:row>
      <xdr:rowOff>166370</xdr:rowOff>
    </xdr:to>
    <xdr:sp macro="" textlink="">
      <xdr:nvSpPr>
        <xdr:cNvPr id="84" name="楕円 83"/>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11447</xdr:rowOff>
    </xdr:from>
    <xdr:ext cx="469744" cy="259045"/>
    <xdr:sp macro="" textlink="">
      <xdr:nvSpPr>
        <xdr:cNvPr id="85" name="テキスト ボックス 84"/>
        <xdr:cNvSpPr txBox="1"/>
      </xdr:nvSpPr>
      <xdr:spPr>
        <a:xfrm>
          <a:off x="2673428"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85090</xdr:rowOff>
    </xdr:from>
    <xdr:to>
      <xdr:col>10</xdr:col>
      <xdr:colOff>165100</xdr:colOff>
      <xdr:row>34</xdr:row>
      <xdr:rowOff>15240</xdr:rowOff>
    </xdr:to>
    <xdr:sp macro="" textlink="">
      <xdr:nvSpPr>
        <xdr:cNvPr id="86" name="楕円 85"/>
        <xdr:cNvSpPr/>
      </xdr:nvSpPr>
      <xdr:spPr>
        <a:xfrm>
          <a:off x="1968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31767</xdr:rowOff>
    </xdr:from>
    <xdr:ext cx="469744" cy="259045"/>
    <xdr:sp macro="" textlink="">
      <xdr:nvSpPr>
        <xdr:cNvPr id="87" name="テキスト ボックス 86"/>
        <xdr:cNvSpPr txBox="1"/>
      </xdr:nvSpPr>
      <xdr:spPr>
        <a:xfrm>
          <a:off x="1784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24130</xdr:rowOff>
    </xdr:from>
    <xdr:to>
      <xdr:col>6</xdr:col>
      <xdr:colOff>38100</xdr:colOff>
      <xdr:row>32</xdr:row>
      <xdr:rowOff>125730</xdr:rowOff>
    </xdr:to>
    <xdr:sp macro="" textlink="">
      <xdr:nvSpPr>
        <xdr:cNvPr id="88" name="楕円 87"/>
        <xdr:cNvSpPr/>
      </xdr:nvSpPr>
      <xdr:spPr>
        <a:xfrm>
          <a:off x="1079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142257</xdr:rowOff>
    </xdr:from>
    <xdr:ext cx="469744" cy="259045"/>
    <xdr:sp macro="" textlink="">
      <xdr:nvSpPr>
        <xdr:cNvPr id="89" name="テキスト ボックス 88"/>
        <xdr:cNvSpPr txBox="1"/>
      </xdr:nvSpPr>
      <xdr:spPr>
        <a:xfrm>
          <a:off x="895428" y="52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21399</xdr:rowOff>
    </xdr:from>
    <xdr:to>
      <xdr:col>24</xdr:col>
      <xdr:colOff>63500</xdr:colOff>
      <xdr:row>55</xdr:row>
      <xdr:rowOff>122395</xdr:rowOff>
    </xdr:to>
    <xdr:cxnSp macro="">
      <xdr:nvCxnSpPr>
        <xdr:cNvPr id="117" name="直線コネクタ 116"/>
        <xdr:cNvCxnSpPr/>
      </xdr:nvCxnSpPr>
      <xdr:spPr>
        <a:xfrm flipV="1">
          <a:off x="3797300" y="9451149"/>
          <a:ext cx="8382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122395</xdr:rowOff>
    </xdr:from>
    <xdr:to>
      <xdr:col>19</xdr:col>
      <xdr:colOff>177800</xdr:colOff>
      <xdr:row>55</xdr:row>
      <xdr:rowOff>140523</xdr:rowOff>
    </xdr:to>
    <xdr:cxnSp macro="">
      <xdr:nvCxnSpPr>
        <xdr:cNvPr id="120" name="直線コネクタ 119"/>
        <xdr:cNvCxnSpPr/>
      </xdr:nvCxnSpPr>
      <xdr:spPr>
        <a:xfrm flipV="1">
          <a:off x="2908300" y="9552145"/>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85979</xdr:rowOff>
    </xdr:from>
    <xdr:to>
      <xdr:col>15</xdr:col>
      <xdr:colOff>50800</xdr:colOff>
      <xdr:row>55</xdr:row>
      <xdr:rowOff>140523</xdr:rowOff>
    </xdr:to>
    <xdr:cxnSp macro="">
      <xdr:nvCxnSpPr>
        <xdr:cNvPr id="123" name="直線コネクタ 122"/>
        <xdr:cNvCxnSpPr/>
      </xdr:nvCxnSpPr>
      <xdr:spPr>
        <a:xfrm>
          <a:off x="2019300" y="9515729"/>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21605</xdr:rowOff>
    </xdr:from>
    <xdr:to>
      <xdr:col>10</xdr:col>
      <xdr:colOff>114300</xdr:colOff>
      <xdr:row>55</xdr:row>
      <xdr:rowOff>85979</xdr:rowOff>
    </xdr:to>
    <xdr:cxnSp macro="">
      <xdr:nvCxnSpPr>
        <xdr:cNvPr id="126" name="直線コネクタ 125"/>
        <xdr:cNvCxnSpPr/>
      </xdr:nvCxnSpPr>
      <xdr:spPr>
        <a:xfrm>
          <a:off x="1130300" y="9451355"/>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142049</xdr:rowOff>
    </xdr:from>
    <xdr:to>
      <xdr:col>24</xdr:col>
      <xdr:colOff>114300</xdr:colOff>
      <xdr:row>55</xdr:row>
      <xdr:rowOff>72199</xdr:rowOff>
    </xdr:to>
    <xdr:sp macro="" textlink="">
      <xdr:nvSpPr>
        <xdr:cNvPr id="136" name="楕円 135"/>
        <xdr:cNvSpPr/>
      </xdr:nvSpPr>
      <xdr:spPr>
        <a:xfrm>
          <a:off x="4584700" y="94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164926</xdr:rowOff>
    </xdr:from>
    <xdr:ext cx="534377" cy="259045"/>
    <xdr:sp macro="" textlink="">
      <xdr:nvSpPr>
        <xdr:cNvPr id="137" name="総務費該当値テキスト"/>
        <xdr:cNvSpPr txBox="1"/>
      </xdr:nvSpPr>
      <xdr:spPr>
        <a:xfrm>
          <a:off x="4686300" y="92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71595</xdr:rowOff>
    </xdr:from>
    <xdr:to>
      <xdr:col>20</xdr:col>
      <xdr:colOff>38100</xdr:colOff>
      <xdr:row>56</xdr:row>
      <xdr:rowOff>1745</xdr:rowOff>
    </xdr:to>
    <xdr:sp macro="" textlink="">
      <xdr:nvSpPr>
        <xdr:cNvPr id="138" name="楕円 137"/>
        <xdr:cNvSpPr/>
      </xdr:nvSpPr>
      <xdr:spPr>
        <a:xfrm>
          <a:off x="3746500" y="95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18272</xdr:rowOff>
    </xdr:from>
    <xdr:ext cx="534377" cy="259045"/>
    <xdr:sp macro="" textlink="">
      <xdr:nvSpPr>
        <xdr:cNvPr id="139" name="テキスト ボックス 138"/>
        <xdr:cNvSpPr txBox="1"/>
      </xdr:nvSpPr>
      <xdr:spPr>
        <a:xfrm>
          <a:off x="3530111" y="92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89723</xdr:rowOff>
    </xdr:from>
    <xdr:to>
      <xdr:col>15</xdr:col>
      <xdr:colOff>101600</xdr:colOff>
      <xdr:row>56</xdr:row>
      <xdr:rowOff>19873</xdr:rowOff>
    </xdr:to>
    <xdr:sp macro="" textlink="">
      <xdr:nvSpPr>
        <xdr:cNvPr id="140" name="楕円 139"/>
        <xdr:cNvSpPr/>
      </xdr:nvSpPr>
      <xdr:spPr>
        <a:xfrm>
          <a:off x="2857500" y="95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36400</xdr:rowOff>
    </xdr:from>
    <xdr:ext cx="534377" cy="259045"/>
    <xdr:sp macro="" textlink="">
      <xdr:nvSpPr>
        <xdr:cNvPr id="141" name="テキスト ボックス 140"/>
        <xdr:cNvSpPr txBox="1"/>
      </xdr:nvSpPr>
      <xdr:spPr>
        <a:xfrm>
          <a:off x="2641111" y="92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35179</xdr:rowOff>
    </xdr:from>
    <xdr:to>
      <xdr:col>10</xdr:col>
      <xdr:colOff>165100</xdr:colOff>
      <xdr:row>55</xdr:row>
      <xdr:rowOff>136779</xdr:rowOff>
    </xdr:to>
    <xdr:sp macro="" textlink="">
      <xdr:nvSpPr>
        <xdr:cNvPr id="142" name="楕円 141"/>
        <xdr:cNvSpPr/>
      </xdr:nvSpPr>
      <xdr:spPr>
        <a:xfrm>
          <a:off x="1968500" y="94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153306</xdr:rowOff>
    </xdr:from>
    <xdr:ext cx="534377" cy="259045"/>
    <xdr:sp macro="" textlink="">
      <xdr:nvSpPr>
        <xdr:cNvPr id="143" name="テキスト ボックス 142"/>
        <xdr:cNvSpPr txBox="1"/>
      </xdr:nvSpPr>
      <xdr:spPr>
        <a:xfrm>
          <a:off x="1752111" y="92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142255</xdr:rowOff>
    </xdr:from>
    <xdr:to>
      <xdr:col>6</xdr:col>
      <xdr:colOff>38100</xdr:colOff>
      <xdr:row>55</xdr:row>
      <xdr:rowOff>72405</xdr:rowOff>
    </xdr:to>
    <xdr:sp macro="" textlink="">
      <xdr:nvSpPr>
        <xdr:cNvPr id="144" name="楕円 143"/>
        <xdr:cNvSpPr/>
      </xdr:nvSpPr>
      <xdr:spPr>
        <a:xfrm>
          <a:off x="1079500" y="94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88932</xdr:rowOff>
    </xdr:from>
    <xdr:ext cx="534377" cy="259045"/>
    <xdr:sp macro="" textlink="">
      <xdr:nvSpPr>
        <xdr:cNvPr id="145" name="テキスト ボックス 144"/>
        <xdr:cNvSpPr txBox="1"/>
      </xdr:nvSpPr>
      <xdr:spPr>
        <a:xfrm>
          <a:off x="863111" y="917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156287</xdr:rowOff>
    </xdr:from>
    <xdr:to>
      <xdr:col>24</xdr:col>
      <xdr:colOff>63500</xdr:colOff>
      <xdr:row>76</xdr:row>
      <xdr:rowOff>47537</xdr:rowOff>
    </xdr:to>
    <xdr:cxnSp macro="">
      <xdr:nvCxnSpPr>
        <xdr:cNvPr id="175" name="直線コネクタ 174"/>
        <xdr:cNvCxnSpPr/>
      </xdr:nvCxnSpPr>
      <xdr:spPr>
        <a:xfrm flipV="1">
          <a:off x="3797300" y="13015037"/>
          <a:ext cx="8382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47537</xdr:rowOff>
    </xdr:from>
    <xdr:to>
      <xdr:col>19</xdr:col>
      <xdr:colOff>177800</xdr:colOff>
      <xdr:row>76</xdr:row>
      <xdr:rowOff>57353</xdr:rowOff>
    </xdr:to>
    <xdr:cxnSp macro="">
      <xdr:nvCxnSpPr>
        <xdr:cNvPr id="178" name="直線コネクタ 177"/>
        <xdr:cNvCxnSpPr/>
      </xdr:nvCxnSpPr>
      <xdr:spPr>
        <a:xfrm flipV="1">
          <a:off x="2908300" y="13077737"/>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57353</xdr:rowOff>
    </xdr:from>
    <xdr:to>
      <xdr:col>15</xdr:col>
      <xdr:colOff>50800</xdr:colOff>
      <xdr:row>76</xdr:row>
      <xdr:rowOff>89700</xdr:rowOff>
    </xdr:to>
    <xdr:cxnSp macro="">
      <xdr:nvCxnSpPr>
        <xdr:cNvPr id="181" name="直線コネクタ 180"/>
        <xdr:cNvCxnSpPr/>
      </xdr:nvCxnSpPr>
      <xdr:spPr>
        <a:xfrm flipV="1">
          <a:off x="2019300" y="130875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89700</xdr:rowOff>
    </xdr:from>
    <xdr:to>
      <xdr:col>10</xdr:col>
      <xdr:colOff>114300</xdr:colOff>
      <xdr:row>77</xdr:row>
      <xdr:rowOff>6311</xdr:rowOff>
    </xdr:to>
    <xdr:cxnSp macro="">
      <xdr:nvCxnSpPr>
        <xdr:cNvPr id="184" name="直線コネクタ 183"/>
        <xdr:cNvCxnSpPr/>
      </xdr:nvCxnSpPr>
      <xdr:spPr>
        <a:xfrm flipV="1">
          <a:off x="1130300" y="13119900"/>
          <a:ext cx="889000" cy="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105487</xdr:rowOff>
    </xdr:from>
    <xdr:to>
      <xdr:col>24</xdr:col>
      <xdr:colOff>114300</xdr:colOff>
      <xdr:row>76</xdr:row>
      <xdr:rowOff>35637</xdr:rowOff>
    </xdr:to>
    <xdr:sp macro="" textlink="">
      <xdr:nvSpPr>
        <xdr:cNvPr id="194" name="楕円 193"/>
        <xdr:cNvSpPr/>
      </xdr:nvSpPr>
      <xdr:spPr>
        <a:xfrm>
          <a:off x="4584700" y="129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128364</xdr:rowOff>
    </xdr:from>
    <xdr:ext cx="599010" cy="259045"/>
    <xdr:sp macro="" textlink="">
      <xdr:nvSpPr>
        <xdr:cNvPr id="195" name="民生費該当値テキスト"/>
        <xdr:cNvSpPr txBox="1"/>
      </xdr:nvSpPr>
      <xdr:spPr>
        <a:xfrm>
          <a:off x="4686300" y="128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168187</xdr:rowOff>
    </xdr:from>
    <xdr:to>
      <xdr:col>20</xdr:col>
      <xdr:colOff>38100</xdr:colOff>
      <xdr:row>76</xdr:row>
      <xdr:rowOff>98337</xdr:rowOff>
    </xdr:to>
    <xdr:sp macro="" textlink="">
      <xdr:nvSpPr>
        <xdr:cNvPr id="196" name="楕円 195"/>
        <xdr:cNvSpPr/>
      </xdr:nvSpPr>
      <xdr:spPr>
        <a:xfrm>
          <a:off x="3746500" y="130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114863</xdr:rowOff>
    </xdr:from>
    <xdr:ext cx="599010" cy="259045"/>
    <xdr:sp macro="" textlink="">
      <xdr:nvSpPr>
        <xdr:cNvPr id="197" name="テキスト ボックス 196"/>
        <xdr:cNvSpPr txBox="1"/>
      </xdr:nvSpPr>
      <xdr:spPr>
        <a:xfrm>
          <a:off x="3497795" y="1280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6553</xdr:rowOff>
    </xdr:from>
    <xdr:to>
      <xdr:col>15</xdr:col>
      <xdr:colOff>101600</xdr:colOff>
      <xdr:row>76</xdr:row>
      <xdr:rowOff>108153</xdr:rowOff>
    </xdr:to>
    <xdr:sp macro="" textlink="">
      <xdr:nvSpPr>
        <xdr:cNvPr id="198" name="楕円 197"/>
        <xdr:cNvSpPr/>
      </xdr:nvSpPr>
      <xdr:spPr>
        <a:xfrm>
          <a:off x="2857500" y="13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124680</xdr:rowOff>
    </xdr:from>
    <xdr:ext cx="599010" cy="259045"/>
    <xdr:sp macro="" textlink="">
      <xdr:nvSpPr>
        <xdr:cNvPr id="199" name="テキスト ボックス 198"/>
        <xdr:cNvSpPr txBox="1"/>
      </xdr:nvSpPr>
      <xdr:spPr>
        <a:xfrm>
          <a:off x="2608795" y="1281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38900</xdr:rowOff>
    </xdr:from>
    <xdr:to>
      <xdr:col>10</xdr:col>
      <xdr:colOff>165100</xdr:colOff>
      <xdr:row>76</xdr:row>
      <xdr:rowOff>140500</xdr:rowOff>
    </xdr:to>
    <xdr:sp macro="" textlink="">
      <xdr:nvSpPr>
        <xdr:cNvPr id="200" name="楕円 199"/>
        <xdr:cNvSpPr/>
      </xdr:nvSpPr>
      <xdr:spPr>
        <a:xfrm>
          <a:off x="1968500" y="130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131627</xdr:rowOff>
    </xdr:from>
    <xdr:ext cx="599010" cy="259045"/>
    <xdr:sp macro="" textlink="">
      <xdr:nvSpPr>
        <xdr:cNvPr id="201" name="テキスト ボックス 200"/>
        <xdr:cNvSpPr txBox="1"/>
      </xdr:nvSpPr>
      <xdr:spPr>
        <a:xfrm>
          <a:off x="1719795" y="1316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126961</xdr:rowOff>
    </xdr:from>
    <xdr:to>
      <xdr:col>6</xdr:col>
      <xdr:colOff>38100</xdr:colOff>
      <xdr:row>77</xdr:row>
      <xdr:rowOff>57111</xdr:rowOff>
    </xdr:to>
    <xdr:sp macro="" textlink="">
      <xdr:nvSpPr>
        <xdr:cNvPr id="202" name="楕円 201"/>
        <xdr:cNvSpPr/>
      </xdr:nvSpPr>
      <xdr:spPr>
        <a:xfrm>
          <a:off x="1079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48238</xdr:rowOff>
    </xdr:from>
    <xdr:ext cx="599010" cy="259045"/>
    <xdr:sp macro="" textlink="">
      <xdr:nvSpPr>
        <xdr:cNvPr id="203" name="テキスト ボックス 202"/>
        <xdr:cNvSpPr txBox="1"/>
      </xdr:nvSpPr>
      <xdr:spPr>
        <a:xfrm>
          <a:off x="830795" y="132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92227</xdr:rowOff>
    </xdr:from>
    <xdr:to>
      <xdr:col>24</xdr:col>
      <xdr:colOff>63500</xdr:colOff>
      <xdr:row>95</xdr:row>
      <xdr:rowOff>98019</xdr:rowOff>
    </xdr:to>
    <xdr:cxnSp macro="">
      <xdr:nvCxnSpPr>
        <xdr:cNvPr id="233" name="直線コネクタ 232"/>
        <xdr:cNvCxnSpPr/>
      </xdr:nvCxnSpPr>
      <xdr:spPr>
        <a:xfrm>
          <a:off x="3797300" y="16379977"/>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92227</xdr:rowOff>
    </xdr:from>
    <xdr:to>
      <xdr:col>19</xdr:col>
      <xdr:colOff>177800</xdr:colOff>
      <xdr:row>95</xdr:row>
      <xdr:rowOff>151358</xdr:rowOff>
    </xdr:to>
    <xdr:cxnSp macro="">
      <xdr:nvCxnSpPr>
        <xdr:cNvPr id="236" name="直線コネクタ 235"/>
        <xdr:cNvCxnSpPr/>
      </xdr:nvCxnSpPr>
      <xdr:spPr>
        <a:xfrm flipV="1">
          <a:off x="2908300" y="1637997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129146</xdr:rowOff>
    </xdr:from>
    <xdr:to>
      <xdr:col>15</xdr:col>
      <xdr:colOff>50800</xdr:colOff>
      <xdr:row>95</xdr:row>
      <xdr:rowOff>151358</xdr:rowOff>
    </xdr:to>
    <xdr:cxnSp macro="">
      <xdr:nvCxnSpPr>
        <xdr:cNvPr id="239" name="直線コネクタ 238"/>
        <xdr:cNvCxnSpPr/>
      </xdr:nvCxnSpPr>
      <xdr:spPr>
        <a:xfrm>
          <a:off x="2019300" y="16416896"/>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129146</xdr:rowOff>
    </xdr:from>
    <xdr:to>
      <xdr:col>10</xdr:col>
      <xdr:colOff>114300</xdr:colOff>
      <xdr:row>95</xdr:row>
      <xdr:rowOff>142787</xdr:rowOff>
    </xdr:to>
    <xdr:cxnSp macro="">
      <xdr:nvCxnSpPr>
        <xdr:cNvPr id="242" name="直線コネクタ 241"/>
        <xdr:cNvCxnSpPr/>
      </xdr:nvCxnSpPr>
      <xdr:spPr>
        <a:xfrm flipV="1">
          <a:off x="1130300" y="16416896"/>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47219</xdr:rowOff>
    </xdr:from>
    <xdr:to>
      <xdr:col>24</xdr:col>
      <xdr:colOff>114300</xdr:colOff>
      <xdr:row>95</xdr:row>
      <xdr:rowOff>148819</xdr:rowOff>
    </xdr:to>
    <xdr:sp macro="" textlink="">
      <xdr:nvSpPr>
        <xdr:cNvPr id="252" name="楕円 251"/>
        <xdr:cNvSpPr/>
      </xdr:nvSpPr>
      <xdr:spPr>
        <a:xfrm>
          <a:off x="4584700" y="163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25646</xdr:rowOff>
    </xdr:from>
    <xdr:ext cx="534377" cy="259045"/>
    <xdr:sp macro="" textlink="">
      <xdr:nvSpPr>
        <xdr:cNvPr id="253" name="衛生費該当値テキスト"/>
        <xdr:cNvSpPr txBox="1"/>
      </xdr:nvSpPr>
      <xdr:spPr>
        <a:xfrm>
          <a:off x="4686300" y="163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41427</xdr:rowOff>
    </xdr:from>
    <xdr:to>
      <xdr:col>20</xdr:col>
      <xdr:colOff>38100</xdr:colOff>
      <xdr:row>95</xdr:row>
      <xdr:rowOff>143027</xdr:rowOff>
    </xdr:to>
    <xdr:sp macro="" textlink="">
      <xdr:nvSpPr>
        <xdr:cNvPr id="254" name="楕円 253"/>
        <xdr:cNvSpPr/>
      </xdr:nvSpPr>
      <xdr:spPr>
        <a:xfrm>
          <a:off x="3746500" y="163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134154</xdr:rowOff>
    </xdr:from>
    <xdr:ext cx="534377" cy="259045"/>
    <xdr:sp macro="" textlink="">
      <xdr:nvSpPr>
        <xdr:cNvPr id="255" name="テキスト ボックス 254"/>
        <xdr:cNvSpPr txBox="1"/>
      </xdr:nvSpPr>
      <xdr:spPr>
        <a:xfrm>
          <a:off x="3530111" y="164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100558</xdr:rowOff>
    </xdr:from>
    <xdr:to>
      <xdr:col>15</xdr:col>
      <xdr:colOff>101600</xdr:colOff>
      <xdr:row>96</xdr:row>
      <xdr:rowOff>30708</xdr:rowOff>
    </xdr:to>
    <xdr:sp macro="" textlink="">
      <xdr:nvSpPr>
        <xdr:cNvPr id="256" name="楕円 255"/>
        <xdr:cNvSpPr/>
      </xdr:nvSpPr>
      <xdr:spPr>
        <a:xfrm>
          <a:off x="2857500" y="163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21835</xdr:rowOff>
    </xdr:from>
    <xdr:ext cx="534377" cy="259045"/>
    <xdr:sp macro="" textlink="">
      <xdr:nvSpPr>
        <xdr:cNvPr id="257" name="テキスト ボックス 256"/>
        <xdr:cNvSpPr txBox="1"/>
      </xdr:nvSpPr>
      <xdr:spPr>
        <a:xfrm>
          <a:off x="2641111" y="164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78346</xdr:rowOff>
    </xdr:from>
    <xdr:to>
      <xdr:col>10</xdr:col>
      <xdr:colOff>165100</xdr:colOff>
      <xdr:row>96</xdr:row>
      <xdr:rowOff>8496</xdr:rowOff>
    </xdr:to>
    <xdr:sp macro="" textlink="">
      <xdr:nvSpPr>
        <xdr:cNvPr id="258" name="楕円 257"/>
        <xdr:cNvSpPr/>
      </xdr:nvSpPr>
      <xdr:spPr>
        <a:xfrm>
          <a:off x="1968500" y="1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171073</xdr:rowOff>
    </xdr:from>
    <xdr:ext cx="534377" cy="259045"/>
    <xdr:sp macro="" textlink="">
      <xdr:nvSpPr>
        <xdr:cNvPr id="259" name="テキスト ボックス 258"/>
        <xdr:cNvSpPr txBox="1"/>
      </xdr:nvSpPr>
      <xdr:spPr>
        <a:xfrm>
          <a:off x="1752111" y="1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91987</xdr:rowOff>
    </xdr:from>
    <xdr:to>
      <xdr:col>6</xdr:col>
      <xdr:colOff>38100</xdr:colOff>
      <xdr:row>96</xdr:row>
      <xdr:rowOff>22137</xdr:rowOff>
    </xdr:to>
    <xdr:sp macro="" textlink="">
      <xdr:nvSpPr>
        <xdr:cNvPr id="260" name="楕円 259"/>
        <xdr:cNvSpPr/>
      </xdr:nvSpPr>
      <xdr:spPr>
        <a:xfrm>
          <a:off x="1079500" y="16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13264</xdr:rowOff>
    </xdr:from>
    <xdr:ext cx="534377" cy="259045"/>
    <xdr:sp macro="" textlink="">
      <xdr:nvSpPr>
        <xdr:cNvPr id="261" name="テキスト ボックス 260"/>
        <xdr:cNvSpPr txBox="1"/>
      </xdr:nvSpPr>
      <xdr:spPr>
        <a:xfrm>
          <a:off x="863111" y="164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82779</xdr:rowOff>
    </xdr:from>
    <xdr:to>
      <xdr:col>55</xdr:col>
      <xdr:colOff>0</xdr:colOff>
      <xdr:row>38</xdr:row>
      <xdr:rowOff>85522</xdr:rowOff>
    </xdr:to>
    <xdr:cxnSp macro="">
      <xdr:nvCxnSpPr>
        <xdr:cNvPr id="288" name="直線コネクタ 287"/>
        <xdr:cNvCxnSpPr/>
      </xdr:nvCxnSpPr>
      <xdr:spPr>
        <a:xfrm flipV="1">
          <a:off x="9639300" y="659787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76149</xdr:rowOff>
    </xdr:from>
    <xdr:to>
      <xdr:col>50</xdr:col>
      <xdr:colOff>114300</xdr:colOff>
      <xdr:row>38</xdr:row>
      <xdr:rowOff>85522</xdr:rowOff>
    </xdr:to>
    <xdr:cxnSp macro="">
      <xdr:nvCxnSpPr>
        <xdr:cNvPr id="291" name="直線コネクタ 290"/>
        <xdr:cNvCxnSpPr/>
      </xdr:nvCxnSpPr>
      <xdr:spPr>
        <a:xfrm>
          <a:off x="8750300" y="659124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73863</xdr:rowOff>
    </xdr:from>
    <xdr:to>
      <xdr:col>45</xdr:col>
      <xdr:colOff>177800</xdr:colOff>
      <xdr:row>38</xdr:row>
      <xdr:rowOff>76149</xdr:rowOff>
    </xdr:to>
    <xdr:cxnSp macro="">
      <xdr:nvCxnSpPr>
        <xdr:cNvPr id="294" name="直線コネクタ 293"/>
        <xdr:cNvCxnSpPr/>
      </xdr:nvCxnSpPr>
      <xdr:spPr>
        <a:xfrm>
          <a:off x="7861300" y="658896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70206</xdr:rowOff>
    </xdr:from>
    <xdr:to>
      <xdr:col>41</xdr:col>
      <xdr:colOff>50800</xdr:colOff>
      <xdr:row>38</xdr:row>
      <xdr:rowOff>73863</xdr:rowOff>
    </xdr:to>
    <xdr:cxnSp macro="">
      <xdr:nvCxnSpPr>
        <xdr:cNvPr id="297" name="直線コネクタ 296"/>
        <xdr:cNvCxnSpPr/>
      </xdr:nvCxnSpPr>
      <xdr:spPr>
        <a:xfrm>
          <a:off x="6972300" y="658530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31979</xdr:rowOff>
    </xdr:from>
    <xdr:to>
      <xdr:col>55</xdr:col>
      <xdr:colOff>50800</xdr:colOff>
      <xdr:row>38</xdr:row>
      <xdr:rowOff>133579</xdr:rowOff>
    </xdr:to>
    <xdr:sp macro="" textlink="">
      <xdr:nvSpPr>
        <xdr:cNvPr id="307" name="楕円 306"/>
        <xdr:cNvSpPr/>
      </xdr:nvSpPr>
      <xdr:spPr>
        <a:xfrm>
          <a:off x="104267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118356</xdr:rowOff>
    </xdr:from>
    <xdr:ext cx="378565" cy="259045"/>
    <xdr:sp macro="" textlink="">
      <xdr:nvSpPr>
        <xdr:cNvPr id="308" name="労働費該当値テキスト"/>
        <xdr:cNvSpPr txBox="1"/>
      </xdr:nvSpPr>
      <xdr:spPr>
        <a:xfrm>
          <a:off x="10528300" y="646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34722</xdr:rowOff>
    </xdr:from>
    <xdr:to>
      <xdr:col>50</xdr:col>
      <xdr:colOff>165100</xdr:colOff>
      <xdr:row>38</xdr:row>
      <xdr:rowOff>136322</xdr:rowOff>
    </xdr:to>
    <xdr:sp macro="" textlink="">
      <xdr:nvSpPr>
        <xdr:cNvPr id="309" name="楕円 308"/>
        <xdr:cNvSpPr/>
      </xdr:nvSpPr>
      <xdr:spPr>
        <a:xfrm>
          <a:off x="9588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127449</xdr:rowOff>
    </xdr:from>
    <xdr:ext cx="378565" cy="259045"/>
    <xdr:sp macro="" textlink="">
      <xdr:nvSpPr>
        <xdr:cNvPr id="310" name="テキスト ボックス 309"/>
        <xdr:cNvSpPr txBox="1"/>
      </xdr:nvSpPr>
      <xdr:spPr>
        <a:xfrm>
          <a:off x="9450017" y="664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25349</xdr:rowOff>
    </xdr:from>
    <xdr:to>
      <xdr:col>46</xdr:col>
      <xdr:colOff>38100</xdr:colOff>
      <xdr:row>38</xdr:row>
      <xdr:rowOff>126949</xdr:rowOff>
    </xdr:to>
    <xdr:sp macro="" textlink="">
      <xdr:nvSpPr>
        <xdr:cNvPr id="311" name="楕円 310"/>
        <xdr:cNvSpPr/>
      </xdr:nvSpPr>
      <xdr:spPr>
        <a:xfrm>
          <a:off x="8699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118076</xdr:rowOff>
    </xdr:from>
    <xdr:ext cx="378565" cy="259045"/>
    <xdr:sp macro="" textlink="">
      <xdr:nvSpPr>
        <xdr:cNvPr id="312" name="テキスト ボックス 311"/>
        <xdr:cNvSpPr txBox="1"/>
      </xdr:nvSpPr>
      <xdr:spPr>
        <a:xfrm>
          <a:off x="8561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23063</xdr:rowOff>
    </xdr:from>
    <xdr:to>
      <xdr:col>41</xdr:col>
      <xdr:colOff>101600</xdr:colOff>
      <xdr:row>38</xdr:row>
      <xdr:rowOff>124663</xdr:rowOff>
    </xdr:to>
    <xdr:sp macro="" textlink="">
      <xdr:nvSpPr>
        <xdr:cNvPr id="313" name="楕円 312"/>
        <xdr:cNvSpPr/>
      </xdr:nvSpPr>
      <xdr:spPr>
        <a:xfrm>
          <a:off x="7810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115790</xdr:rowOff>
    </xdr:from>
    <xdr:ext cx="378565" cy="259045"/>
    <xdr:sp macro="" textlink="">
      <xdr:nvSpPr>
        <xdr:cNvPr id="314" name="テキスト ボックス 313"/>
        <xdr:cNvSpPr txBox="1"/>
      </xdr:nvSpPr>
      <xdr:spPr>
        <a:xfrm>
          <a:off x="7672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19406</xdr:rowOff>
    </xdr:from>
    <xdr:to>
      <xdr:col>36</xdr:col>
      <xdr:colOff>165100</xdr:colOff>
      <xdr:row>38</xdr:row>
      <xdr:rowOff>121006</xdr:rowOff>
    </xdr:to>
    <xdr:sp macro="" textlink="">
      <xdr:nvSpPr>
        <xdr:cNvPr id="315" name="楕円 314"/>
        <xdr:cNvSpPr/>
      </xdr:nvSpPr>
      <xdr:spPr>
        <a:xfrm>
          <a:off x="6921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112133</xdr:rowOff>
    </xdr:from>
    <xdr:ext cx="378565" cy="259045"/>
    <xdr:sp macro="" textlink="">
      <xdr:nvSpPr>
        <xdr:cNvPr id="316" name="テキスト ボックス 315"/>
        <xdr:cNvSpPr txBox="1"/>
      </xdr:nvSpPr>
      <xdr:spPr>
        <a:xfrm>
          <a:off x="6783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119355</xdr:rowOff>
    </xdr:from>
    <xdr:to>
      <xdr:col>55</xdr:col>
      <xdr:colOff>0</xdr:colOff>
      <xdr:row>56</xdr:row>
      <xdr:rowOff>130251</xdr:rowOff>
    </xdr:to>
    <xdr:cxnSp macro="">
      <xdr:nvCxnSpPr>
        <xdr:cNvPr id="345" name="直線コネクタ 344"/>
        <xdr:cNvCxnSpPr/>
      </xdr:nvCxnSpPr>
      <xdr:spPr>
        <a:xfrm flipV="1">
          <a:off x="9639300" y="9720555"/>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130251</xdr:rowOff>
    </xdr:from>
    <xdr:to>
      <xdr:col>50</xdr:col>
      <xdr:colOff>114300</xdr:colOff>
      <xdr:row>56</xdr:row>
      <xdr:rowOff>134138</xdr:rowOff>
    </xdr:to>
    <xdr:cxnSp macro="">
      <xdr:nvCxnSpPr>
        <xdr:cNvPr id="348" name="直線コネクタ 347"/>
        <xdr:cNvCxnSpPr/>
      </xdr:nvCxnSpPr>
      <xdr:spPr>
        <a:xfrm flipV="1">
          <a:off x="8750300" y="973145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111430</xdr:rowOff>
    </xdr:from>
    <xdr:to>
      <xdr:col>45</xdr:col>
      <xdr:colOff>177800</xdr:colOff>
      <xdr:row>56</xdr:row>
      <xdr:rowOff>134138</xdr:rowOff>
    </xdr:to>
    <xdr:cxnSp macro="">
      <xdr:nvCxnSpPr>
        <xdr:cNvPr id="351" name="直線コネクタ 350"/>
        <xdr:cNvCxnSpPr/>
      </xdr:nvCxnSpPr>
      <xdr:spPr>
        <a:xfrm>
          <a:off x="7861300" y="971263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3" name="テキスト ボックス 352"/>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84150</xdr:rowOff>
    </xdr:from>
    <xdr:to>
      <xdr:col>41</xdr:col>
      <xdr:colOff>50800</xdr:colOff>
      <xdr:row>56</xdr:row>
      <xdr:rowOff>111430</xdr:rowOff>
    </xdr:to>
    <xdr:cxnSp macro="">
      <xdr:nvCxnSpPr>
        <xdr:cNvPr id="354" name="直線コネクタ 353"/>
        <xdr:cNvCxnSpPr/>
      </xdr:nvCxnSpPr>
      <xdr:spPr>
        <a:xfrm>
          <a:off x="6972300" y="9685350"/>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6" name="テキスト ボックス 355"/>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58" name="テキスト ボックス 357"/>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68555</xdr:rowOff>
    </xdr:from>
    <xdr:to>
      <xdr:col>55</xdr:col>
      <xdr:colOff>50800</xdr:colOff>
      <xdr:row>56</xdr:row>
      <xdr:rowOff>170155</xdr:rowOff>
    </xdr:to>
    <xdr:sp macro="" textlink="">
      <xdr:nvSpPr>
        <xdr:cNvPr id="364" name="楕円 363"/>
        <xdr:cNvSpPr/>
      </xdr:nvSpPr>
      <xdr:spPr>
        <a:xfrm>
          <a:off x="104267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91432</xdr:rowOff>
    </xdr:from>
    <xdr:ext cx="469744" cy="259045"/>
    <xdr:sp macro="" textlink="">
      <xdr:nvSpPr>
        <xdr:cNvPr id="365" name="農林水産業費該当値テキスト"/>
        <xdr:cNvSpPr txBox="1"/>
      </xdr:nvSpPr>
      <xdr:spPr>
        <a:xfrm>
          <a:off x="10528300" y="952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79451</xdr:rowOff>
    </xdr:from>
    <xdr:to>
      <xdr:col>50</xdr:col>
      <xdr:colOff>165100</xdr:colOff>
      <xdr:row>57</xdr:row>
      <xdr:rowOff>9601</xdr:rowOff>
    </xdr:to>
    <xdr:sp macro="" textlink="">
      <xdr:nvSpPr>
        <xdr:cNvPr id="366" name="楕円 365"/>
        <xdr:cNvSpPr/>
      </xdr:nvSpPr>
      <xdr:spPr>
        <a:xfrm>
          <a:off x="9588500" y="96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26128</xdr:rowOff>
    </xdr:from>
    <xdr:ext cx="469744" cy="259045"/>
    <xdr:sp macro="" textlink="">
      <xdr:nvSpPr>
        <xdr:cNvPr id="367" name="テキスト ボックス 366"/>
        <xdr:cNvSpPr txBox="1"/>
      </xdr:nvSpPr>
      <xdr:spPr>
        <a:xfrm>
          <a:off x="9404428" y="94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83338</xdr:rowOff>
    </xdr:from>
    <xdr:to>
      <xdr:col>46</xdr:col>
      <xdr:colOff>38100</xdr:colOff>
      <xdr:row>57</xdr:row>
      <xdr:rowOff>13488</xdr:rowOff>
    </xdr:to>
    <xdr:sp macro="" textlink="">
      <xdr:nvSpPr>
        <xdr:cNvPr id="368" name="楕円 367"/>
        <xdr:cNvSpPr/>
      </xdr:nvSpPr>
      <xdr:spPr>
        <a:xfrm>
          <a:off x="8699500" y="96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30015</xdr:rowOff>
    </xdr:from>
    <xdr:ext cx="469744" cy="259045"/>
    <xdr:sp macro="" textlink="">
      <xdr:nvSpPr>
        <xdr:cNvPr id="369" name="テキスト ボックス 368"/>
        <xdr:cNvSpPr txBox="1"/>
      </xdr:nvSpPr>
      <xdr:spPr>
        <a:xfrm>
          <a:off x="8515428" y="945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60630</xdr:rowOff>
    </xdr:from>
    <xdr:to>
      <xdr:col>41</xdr:col>
      <xdr:colOff>101600</xdr:colOff>
      <xdr:row>56</xdr:row>
      <xdr:rowOff>162230</xdr:rowOff>
    </xdr:to>
    <xdr:sp macro="" textlink="">
      <xdr:nvSpPr>
        <xdr:cNvPr id="370" name="楕円 369"/>
        <xdr:cNvSpPr/>
      </xdr:nvSpPr>
      <xdr:spPr>
        <a:xfrm>
          <a:off x="78105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7307</xdr:rowOff>
    </xdr:from>
    <xdr:ext cx="469744" cy="259045"/>
    <xdr:sp macro="" textlink="">
      <xdr:nvSpPr>
        <xdr:cNvPr id="371" name="テキスト ボックス 370"/>
        <xdr:cNvSpPr txBox="1"/>
      </xdr:nvSpPr>
      <xdr:spPr>
        <a:xfrm>
          <a:off x="7626428" y="94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33350</xdr:rowOff>
    </xdr:from>
    <xdr:to>
      <xdr:col>36</xdr:col>
      <xdr:colOff>165100</xdr:colOff>
      <xdr:row>56</xdr:row>
      <xdr:rowOff>134950</xdr:rowOff>
    </xdr:to>
    <xdr:sp macro="" textlink="">
      <xdr:nvSpPr>
        <xdr:cNvPr id="372" name="楕円 371"/>
        <xdr:cNvSpPr/>
      </xdr:nvSpPr>
      <xdr:spPr>
        <a:xfrm>
          <a:off x="6921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151477</xdr:rowOff>
    </xdr:from>
    <xdr:ext cx="469744" cy="259045"/>
    <xdr:sp macro="" textlink="">
      <xdr:nvSpPr>
        <xdr:cNvPr id="373" name="テキスト ボックス 372"/>
        <xdr:cNvSpPr txBox="1"/>
      </xdr:nvSpPr>
      <xdr:spPr>
        <a:xfrm>
          <a:off x="6737428" y="94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110210</xdr:rowOff>
    </xdr:from>
    <xdr:to>
      <xdr:col>55</xdr:col>
      <xdr:colOff>0</xdr:colOff>
      <xdr:row>77</xdr:row>
      <xdr:rowOff>23952</xdr:rowOff>
    </xdr:to>
    <xdr:cxnSp macro="">
      <xdr:nvCxnSpPr>
        <xdr:cNvPr id="402" name="直線コネクタ 401"/>
        <xdr:cNvCxnSpPr/>
      </xdr:nvCxnSpPr>
      <xdr:spPr>
        <a:xfrm flipV="1">
          <a:off x="9639300" y="13140410"/>
          <a:ext cx="8382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6959</xdr:rowOff>
    </xdr:from>
    <xdr:to>
      <xdr:col>50</xdr:col>
      <xdr:colOff>114300</xdr:colOff>
      <xdr:row>77</xdr:row>
      <xdr:rowOff>23952</xdr:rowOff>
    </xdr:to>
    <xdr:cxnSp macro="">
      <xdr:nvCxnSpPr>
        <xdr:cNvPr id="405" name="直線コネクタ 404"/>
        <xdr:cNvCxnSpPr/>
      </xdr:nvCxnSpPr>
      <xdr:spPr>
        <a:xfrm>
          <a:off x="8750300" y="1320860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8713</xdr:rowOff>
    </xdr:from>
    <xdr:to>
      <xdr:col>45</xdr:col>
      <xdr:colOff>177800</xdr:colOff>
      <xdr:row>77</xdr:row>
      <xdr:rowOff>6959</xdr:rowOff>
    </xdr:to>
    <xdr:cxnSp macro="">
      <xdr:nvCxnSpPr>
        <xdr:cNvPr id="408" name="直線コネクタ 407"/>
        <xdr:cNvCxnSpPr/>
      </xdr:nvCxnSpPr>
      <xdr:spPr>
        <a:xfrm>
          <a:off x="7861300" y="13038913"/>
          <a:ext cx="889000" cy="16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8713</xdr:rowOff>
    </xdr:from>
    <xdr:to>
      <xdr:col>41</xdr:col>
      <xdr:colOff>50800</xdr:colOff>
      <xdr:row>76</xdr:row>
      <xdr:rowOff>100952</xdr:rowOff>
    </xdr:to>
    <xdr:cxnSp macro="">
      <xdr:nvCxnSpPr>
        <xdr:cNvPr id="411" name="直線コネクタ 410"/>
        <xdr:cNvCxnSpPr/>
      </xdr:nvCxnSpPr>
      <xdr:spPr>
        <a:xfrm flipV="1">
          <a:off x="6972300" y="13038913"/>
          <a:ext cx="8890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59935</xdr:rowOff>
    </xdr:from>
    <xdr:ext cx="469744" cy="259045"/>
    <xdr:sp macro="" textlink="">
      <xdr:nvSpPr>
        <xdr:cNvPr id="413" name="テキスト ボックス 412"/>
        <xdr:cNvSpPr txBox="1"/>
      </xdr:nvSpPr>
      <xdr:spPr>
        <a:xfrm>
          <a:off x="7626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158005</xdr:rowOff>
    </xdr:from>
    <xdr:ext cx="469744" cy="259045"/>
    <xdr:sp macro="" textlink="">
      <xdr:nvSpPr>
        <xdr:cNvPr id="415" name="テキスト ボックス 414"/>
        <xdr:cNvSpPr txBox="1"/>
      </xdr:nvSpPr>
      <xdr:spPr>
        <a:xfrm>
          <a:off x="6737428"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59410</xdr:rowOff>
    </xdr:from>
    <xdr:to>
      <xdr:col>55</xdr:col>
      <xdr:colOff>50800</xdr:colOff>
      <xdr:row>76</xdr:row>
      <xdr:rowOff>161010</xdr:rowOff>
    </xdr:to>
    <xdr:sp macro="" textlink="">
      <xdr:nvSpPr>
        <xdr:cNvPr id="421" name="楕円 420"/>
        <xdr:cNvSpPr/>
      </xdr:nvSpPr>
      <xdr:spPr>
        <a:xfrm>
          <a:off x="104267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82287</xdr:rowOff>
    </xdr:from>
    <xdr:ext cx="534377" cy="259045"/>
    <xdr:sp macro="" textlink="">
      <xdr:nvSpPr>
        <xdr:cNvPr id="422" name="商工費該当値テキスト"/>
        <xdr:cNvSpPr txBox="1"/>
      </xdr:nvSpPr>
      <xdr:spPr>
        <a:xfrm>
          <a:off x="10528300" y="129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144602</xdr:rowOff>
    </xdr:from>
    <xdr:to>
      <xdr:col>50</xdr:col>
      <xdr:colOff>165100</xdr:colOff>
      <xdr:row>77</xdr:row>
      <xdr:rowOff>74752</xdr:rowOff>
    </xdr:to>
    <xdr:sp macro="" textlink="">
      <xdr:nvSpPr>
        <xdr:cNvPr id="423" name="楕円 422"/>
        <xdr:cNvSpPr/>
      </xdr:nvSpPr>
      <xdr:spPr>
        <a:xfrm>
          <a:off x="9588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91279</xdr:rowOff>
    </xdr:from>
    <xdr:ext cx="469744" cy="259045"/>
    <xdr:sp macro="" textlink="">
      <xdr:nvSpPr>
        <xdr:cNvPr id="424" name="テキスト ボックス 423"/>
        <xdr:cNvSpPr txBox="1"/>
      </xdr:nvSpPr>
      <xdr:spPr>
        <a:xfrm>
          <a:off x="9404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127609</xdr:rowOff>
    </xdr:from>
    <xdr:to>
      <xdr:col>46</xdr:col>
      <xdr:colOff>38100</xdr:colOff>
      <xdr:row>77</xdr:row>
      <xdr:rowOff>57759</xdr:rowOff>
    </xdr:to>
    <xdr:sp macro="" textlink="">
      <xdr:nvSpPr>
        <xdr:cNvPr id="425" name="楕円 424"/>
        <xdr:cNvSpPr/>
      </xdr:nvSpPr>
      <xdr:spPr>
        <a:xfrm>
          <a:off x="8699500" y="131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74286</xdr:rowOff>
    </xdr:from>
    <xdr:ext cx="469744" cy="259045"/>
    <xdr:sp macro="" textlink="">
      <xdr:nvSpPr>
        <xdr:cNvPr id="426" name="テキスト ボックス 425"/>
        <xdr:cNvSpPr txBox="1"/>
      </xdr:nvSpPr>
      <xdr:spPr>
        <a:xfrm>
          <a:off x="8515428" y="129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129362</xdr:rowOff>
    </xdr:from>
    <xdr:to>
      <xdr:col>41</xdr:col>
      <xdr:colOff>101600</xdr:colOff>
      <xdr:row>76</xdr:row>
      <xdr:rowOff>59513</xdr:rowOff>
    </xdr:to>
    <xdr:sp macro="" textlink="">
      <xdr:nvSpPr>
        <xdr:cNvPr id="427" name="楕円 426"/>
        <xdr:cNvSpPr/>
      </xdr:nvSpPr>
      <xdr:spPr>
        <a:xfrm>
          <a:off x="78105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76039</xdr:rowOff>
    </xdr:from>
    <xdr:ext cx="534377" cy="259045"/>
    <xdr:sp macro="" textlink="">
      <xdr:nvSpPr>
        <xdr:cNvPr id="428" name="テキスト ボックス 427"/>
        <xdr:cNvSpPr txBox="1"/>
      </xdr:nvSpPr>
      <xdr:spPr>
        <a:xfrm>
          <a:off x="7594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50152</xdr:rowOff>
    </xdr:from>
    <xdr:to>
      <xdr:col>36</xdr:col>
      <xdr:colOff>165100</xdr:colOff>
      <xdr:row>76</xdr:row>
      <xdr:rowOff>151752</xdr:rowOff>
    </xdr:to>
    <xdr:sp macro="" textlink="">
      <xdr:nvSpPr>
        <xdr:cNvPr id="429" name="楕円 428"/>
        <xdr:cNvSpPr/>
      </xdr:nvSpPr>
      <xdr:spPr>
        <a:xfrm>
          <a:off x="6921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168279</xdr:rowOff>
    </xdr:from>
    <xdr:ext cx="534377" cy="259045"/>
    <xdr:sp macro="" textlink="">
      <xdr:nvSpPr>
        <xdr:cNvPr id="430" name="テキスト ボックス 429"/>
        <xdr:cNvSpPr txBox="1"/>
      </xdr:nvSpPr>
      <xdr:spPr>
        <a:xfrm>
          <a:off x="6705111" y="128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53845</xdr:rowOff>
    </xdr:from>
    <xdr:to>
      <xdr:col>55</xdr:col>
      <xdr:colOff>0</xdr:colOff>
      <xdr:row>94</xdr:row>
      <xdr:rowOff>18706</xdr:rowOff>
    </xdr:to>
    <xdr:cxnSp macro="">
      <xdr:nvCxnSpPr>
        <xdr:cNvPr id="462" name="直線コネクタ 461"/>
        <xdr:cNvCxnSpPr/>
      </xdr:nvCxnSpPr>
      <xdr:spPr>
        <a:xfrm flipV="1">
          <a:off x="9639300" y="15998695"/>
          <a:ext cx="8382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712</xdr:rowOff>
    </xdr:from>
    <xdr:to>
      <xdr:col>50</xdr:col>
      <xdr:colOff>114300</xdr:colOff>
      <xdr:row>94</xdr:row>
      <xdr:rowOff>18706</xdr:rowOff>
    </xdr:to>
    <xdr:cxnSp macro="">
      <xdr:nvCxnSpPr>
        <xdr:cNvPr id="465" name="直線コネクタ 464"/>
        <xdr:cNvCxnSpPr/>
      </xdr:nvCxnSpPr>
      <xdr:spPr>
        <a:xfrm>
          <a:off x="8750300" y="15945562"/>
          <a:ext cx="889000" cy="1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712</xdr:rowOff>
    </xdr:from>
    <xdr:to>
      <xdr:col>45</xdr:col>
      <xdr:colOff>177800</xdr:colOff>
      <xdr:row>93</xdr:row>
      <xdr:rowOff>154232</xdr:rowOff>
    </xdr:to>
    <xdr:cxnSp macro="">
      <xdr:nvCxnSpPr>
        <xdr:cNvPr id="468" name="直線コネクタ 467"/>
        <xdr:cNvCxnSpPr/>
      </xdr:nvCxnSpPr>
      <xdr:spPr>
        <a:xfrm flipV="1">
          <a:off x="7861300" y="15945562"/>
          <a:ext cx="8890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158021</xdr:rowOff>
    </xdr:from>
    <xdr:to>
      <xdr:col>41</xdr:col>
      <xdr:colOff>50800</xdr:colOff>
      <xdr:row>93</xdr:row>
      <xdr:rowOff>154232</xdr:rowOff>
    </xdr:to>
    <xdr:cxnSp macro="">
      <xdr:nvCxnSpPr>
        <xdr:cNvPr id="471" name="直線コネクタ 470"/>
        <xdr:cNvCxnSpPr/>
      </xdr:nvCxnSpPr>
      <xdr:spPr>
        <a:xfrm>
          <a:off x="6972300" y="15931421"/>
          <a:ext cx="889000" cy="16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3045</xdr:rowOff>
    </xdr:from>
    <xdr:to>
      <xdr:col>55</xdr:col>
      <xdr:colOff>50800</xdr:colOff>
      <xdr:row>93</xdr:row>
      <xdr:rowOff>104645</xdr:rowOff>
    </xdr:to>
    <xdr:sp macro="" textlink="">
      <xdr:nvSpPr>
        <xdr:cNvPr id="481" name="楕円 480"/>
        <xdr:cNvSpPr/>
      </xdr:nvSpPr>
      <xdr:spPr>
        <a:xfrm>
          <a:off x="10426700" y="159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25922</xdr:rowOff>
    </xdr:from>
    <xdr:ext cx="534377" cy="259045"/>
    <xdr:sp macro="" textlink="">
      <xdr:nvSpPr>
        <xdr:cNvPr id="482" name="土木費該当値テキスト"/>
        <xdr:cNvSpPr txBox="1"/>
      </xdr:nvSpPr>
      <xdr:spPr>
        <a:xfrm>
          <a:off x="10528300" y="157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139356</xdr:rowOff>
    </xdr:from>
    <xdr:to>
      <xdr:col>50</xdr:col>
      <xdr:colOff>165100</xdr:colOff>
      <xdr:row>94</xdr:row>
      <xdr:rowOff>69506</xdr:rowOff>
    </xdr:to>
    <xdr:sp macro="" textlink="">
      <xdr:nvSpPr>
        <xdr:cNvPr id="483" name="楕円 482"/>
        <xdr:cNvSpPr/>
      </xdr:nvSpPr>
      <xdr:spPr>
        <a:xfrm>
          <a:off x="9588500" y="16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86033</xdr:rowOff>
    </xdr:from>
    <xdr:ext cx="534377" cy="259045"/>
    <xdr:sp macro="" textlink="">
      <xdr:nvSpPr>
        <xdr:cNvPr id="484" name="テキスト ボックス 483"/>
        <xdr:cNvSpPr txBox="1"/>
      </xdr:nvSpPr>
      <xdr:spPr>
        <a:xfrm>
          <a:off x="9372111" y="158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121362</xdr:rowOff>
    </xdr:from>
    <xdr:to>
      <xdr:col>46</xdr:col>
      <xdr:colOff>38100</xdr:colOff>
      <xdr:row>93</xdr:row>
      <xdr:rowOff>51512</xdr:rowOff>
    </xdr:to>
    <xdr:sp macro="" textlink="">
      <xdr:nvSpPr>
        <xdr:cNvPr id="485" name="楕円 484"/>
        <xdr:cNvSpPr/>
      </xdr:nvSpPr>
      <xdr:spPr>
        <a:xfrm>
          <a:off x="8699500" y="158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68039</xdr:rowOff>
    </xdr:from>
    <xdr:ext cx="534377" cy="259045"/>
    <xdr:sp macro="" textlink="">
      <xdr:nvSpPr>
        <xdr:cNvPr id="486" name="テキスト ボックス 485"/>
        <xdr:cNvSpPr txBox="1"/>
      </xdr:nvSpPr>
      <xdr:spPr>
        <a:xfrm>
          <a:off x="8483111" y="1566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103432</xdr:rowOff>
    </xdr:from>
    <xdr:to>
      <xdr:col>41</xdr:col>
      <xdr:colOff>101600</xdr:colOff>
      <xdr:row>94</xdr:row>
      <xdr:rowOff>33582</xdr:rowOff>
    </xdr:to>
    <xdr:sp macro="" textlink="">
      <xdr:nvSpPr>
        <xdr:cNvPr id="487" name="楕円 486"/>
        <xdr:cNvSpPr/>
      </xdr:nvSpPr>
      <xdr:spPr>
        <a:xfrm>
          <a:off x="7810500" y="160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50109</xdr:rowOff>
    </xdr:from>
    <xdr:ext cx="534377" cy="259045"/>
    <xdr:sp macro="" textlink="">
      <xdr:nvSpPr>
        <xdr:cNvPr id="488" name="テキスト ボックス 487"/>
        <xdr:cNvSpPr txBox="1"/>
      </xdr:nvSpPr>
      <xdr:spPr>
        <a:xfrm>
          <a:off x="7594111" y="1582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107221</xdr:rowOff>
    </xdr:from>
    <xdr:to>
      <xdr:col>36</xdr:col>
      <xdr:colOff>165100</xdr:colOff>
      <xdr:row>93</xdr:row>
      <xdr:rowOff>37371</xdr:rowOff>
    </xdr:to>
    <xdr:sp macro="" textlink="">
      <xdr:nvSpPr>
        <xdr:cNvPr id="489" name="楕円 488"/>
        <xdr:cNvSpPr/>
      </xdr:nvSpPr>
      <xdr:spPr>
        <a:xfrm>
          <a:off x="6921500" y="158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53898</xdr:rowOff>
    </xdr:from>
    <xdr:ext cx="534377" cy="259045"/>
    <xdr:sp macro="" textlink="">
      <xdr:nvSpPr>
        <xdr:cNvPr id="490" name="テキスト ボックス 489"/>
        <xdr:cNvSpPr txBox="1"/>
      </xdr:nvSpPr>
      <xdr:spPr>
        <a:xfrm>
          <a:off x="6705111" y="156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16002</xdr:rowOff>
    </xdr:from>
    <xdr:to>
      <xdr:col>85</xdr:col>
      <xdr:colOff>127000</xdr:colOff>
      <xdr:row>36</xdr:row>
      <xdr:rowOff>96520</xdr:rowOff>
    </xdr:to>
    <xdr:cxnSp macro="">
      <xdr:nvCxnSpPr>
        <xdr:cNvPr id="520" name="直線コネクタ 519"/>
        <xdr:cNvCxnSpPr/>
      </xdr:nvCxnSpPr>
      <xdr:spPr>
        <a:xfrm>
          <a:off x="15481300" y="6188202"/>
          <a:ext cx="8382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134239</xdr:rowOff>
    </xdr:from>
    <xdr:to>
      <xdr:col>81</xdr:col>
      <xdr:colOff>50800</xdr:colOff>
      <xdr:row>36</xdr:row>
      <xdr:rowOff>16002</xdr:rowOff>
    </xdr:to>
    <xdr:cxnSp macro="">
      <xdr:nvCxnSpPr>
        <xdr:cNvPr id="523" name="直線コネクタ 522"/>
        <xdr:cNvCxnSpPr/>
      </xdr:nvCxnSpPr>
      <xdr:spPr>
        <a:xfrm>
          <a:off x="14592300" y="6134989"/>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134239</xdr:rowOff>
    </xdr:from>
    <xdr:to>
      <xdr:col>76</xdr:col>
      <xdr:colOff>114300</xdr:colOff>
      <xdr:row>36</xdr:row>
      <xdr:rowOff>163830</xdr:rowOff>
    </xdr:to>
    <xdr:cxnSp macro="">
      <xdr:nvCxnSpPr>
        <xdr:cNvPr id="526" name="直線コネクタ 525"/>
        <xdr:cNvCxnSpPr/>
      </xdr:nvCxnSpPr>
      <xdr:spPr>
        <a:xfrm flipV="1">
          <a:off x="13703300" y="6134989"/>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163830</xdr:rowOff>
    </xdr:from>
    <xdr:to>
      <xdr:col>71</xdr:col>
      <xdr:colOff>177800</xdr:colOff>
      <xdr:row>37</xdr:row>
      <xdr:rowOff>77343</xdr:rowOff>
    </xdr:to>
    <xdr:cxnSp macro="">
      <xdr:nvCxnSpPr>
        <xdr:cNvPr id="529" name="直線コネクタ 528"/>
        <xdr:cNvCxnSpPr/>
      </xdr:nvCxnSpPr>
      <xdr:spPr>
        <a:xfrm flipV="1">
          <a:off x="12814300" y="6336030"/>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45720</xdr:rowOff>
    </xdr:from>
    <xdr:to>
      <xdr:col>85</xdr:col>
      <xdr:colOff>177800</xdr:colOff>
      <xdr:row>36</xdr:row>
      <xdr:rowOff>147320</xdr:rowOff>
    </xdr:to>
    <xdr:sp macro="" textlink="">
      <xdr:nvSpPr>
        <xdr:cNvPr id="539" name="楕円 538"/>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24147</xdr:rowOff>
    </xdr:from>
    <xdr:ext cx="534377" cy="259045"/>
    <xdr:sp macro="" textlink="">
      <xdr:nvSpPr>
        <xdr:cNvPr id="540" name="消防費該当値テキスト"/>
        <xdr:cNvSpPr txBox="1"/>
      </xdr:nvSpPr>
      <xdr:spPr>
        <a:xfrm>
          <a:off x="16370300" y="61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136652</xdr:rowOff>
    </xdr:from>
    <xdr:to>
      <xdr:col>81</xdr:col>
      <xdr:colOff>101600</xdr:colOff>
      <xdr:row>36</xdr:row>
      <xdr:rowOff>66802</xdr:rowOff>
    </xdr:to>
    <xdr:sp macro="" textlink="">
      <xdr:nvSpPr>
        <xdr:cNvPr id="541" name="楕円 540"/>
        <xdr:cNvSpPr/>
      </xdr:nvSpPr>
      <xdr:spPr>
        <a:xfrm>
          <a:off x="15430500" y="61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83329</xdr:rowOff>
    </xdr:from>
    <xdr:ext cx="534377" cy="259045"/>
    <xdr:sp macro="" textlink="">
      <xdr:nvSpPr>
        <xdr:cNvPr id="542" name="テキスト ボックス 541"/>
        <xdr:cNvSpPr txBox="1"/>
      </xdr:nvSpPr>
      <xdr:spPr>
        <a:xfrm>
          <a:off x="15214111" y="591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83439</xdr:rowOff>
    </xdr:from>
    <xdr:to>
      <xdr:col>76</xdr:col>
      <xdr:colOff>165100</xdr:colOff>
      <xdr:row>36</xdr:row>
      <xdr:rowOff>13589</xdr:rowOff>
    </xdr:to>
    <xdr:sp macro="" textlink="">
      <xdr:nvSpPr>
        <xdr:cNvPr id="543" name="楕円 542"/>
        <xdr:cNvSpPr/>
      </xdr:nvSpPr>
      <xdr:spPr>
        <a:xfrm>
          <a:off x="14541500" y="60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30116</xdr:rowOff>
    </xdr:from>
    <xdr:ext cx="534377" cy="259045"/>
    <xdr:sp macro="" textlink="">
      <xdr:nvSpPr>
        <xdr:cNvPr id="544" name="テキスト ボックス 543"/>
        <xdr:cNvSpPr txBox="1"/>
      </xdr:nvSpPr>
      <xdr:spPr>
        <a:xfrm>
          <a:off x="14325111" y="58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113030</xdr:rowOff>
    </xdr:from>
    <xdr:to>
      <xdr:col>72</xdr:col>
      <xdr:colOff>38100</xdr:colOff>
      <xdr:row>37</xdr:row>
      <xdr:rowOff>43180</xdr:rowOff>
    </xdr:to>
    <xdr:sp macro="" textlink="">
      <xdr:nvSpPr>
        <xdr:cNvPr id="545" name="楕円 544"/>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34307</xdr:rowOff>
    </xdr:from>
    <xdr:ext cx="534377" cy="259045"/>
    <xdr:sp macro="" textlink="">
      <xdr:nvSpPr>
        <xdr:cNvPr id="546" name="テキスト ボックス 545"/>
        <xdr:cNvSpPr txBox="1"/>
      </xdr:nvSpPr>
      <xdr:spPr>
        <a:xfrm>
          <a:off x="13436111" y="63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26543</xdr:rowOff>
    </xdr:from>
    <xdr:to>
      <xdr:col>67</xdr:col>
      <xdr:colOff>101600</xdr:colOff>
      <xdr:row>37</xdr:row>
      <xdr:rowOff>128143</xdr:rowOff>
    </xdr:to>
    <xdr:sp macro="" textlink="">
      <xdr:nvSpPr>
        <xdr:cNvPr id="547" name="楕円 546"/>
        <xdr:cNvSpPr/>
      </xdr:nvSpPr>
      <xdr:spPr>
        <a:xfrm>
          <a:off x="127635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119270</xdr:rowOff>
    </xdr:from>
    <xdr:ext cx="534377" cy="259045"/>
    <xdr:sp macro="" textlink="">
      <xdr:nvSpPr>
        <xdr:cNvPr id="548" name="テキスト ボックス 547"/>
        <xdr:cNvSpPr txBox="1"/>
      </xdr:nvSpPr>
      <xdr:spPr>
        <a:xfrm>
          <a:off x="12547111" y="64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30087</xdr:rowOff>
    </xdr:from>
    <xdr:to>
      <xdr:col>85</xdr:col>
      <xdr:colOff>127000</xdr:colOff>
      <xdr:row>55</xdr:row>
      <xdr:rowOff>166149</xdr:rowOff>
    </xdr:to>
    <xdr:cxnSp macro="">
      <xdr:nvCxnSpPr>
        <xdr:cNvPr id="576" name="直線コネクタ 575"/>
        <xdr:cNvCxnSpPr/>
      </xdr:nvCxnSpPr>
      <xdr:spPr>
        <a:xfrm flipV="1">
          <a:off x="15481300" y="9459837"/>
          <a:ext cx="838200" cy="1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7"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166149</xdr:rowOff>
    </xdr:from>
    <xdr:to>
      <xdr:col>81</xdr:col>
      <xdr:colOff>50800</xdr:colOff>
      <xdr:row>56</xdr:row>
      <xdr:rowOff>16919</xdr:rowOff>
    </xdr:to>
    <xdr:cxnSp macro="">
      <xdr:nvCxnSpPr>
        <xdr:cNvPr id="579" name="直線コネクタ 578"/>
        <xdr:cNvCxnSpPr/>
      </xdr:nvCxnSpPr>
      <xdr:spPr>
        <a:xfrm flipV="1">
          <a:off x="14592300" y="9595899"/>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16919</xdr:rowOff>
    </xdr:from>
    <xdr:to>
      <xdr:col>76</xdr:col>
      <xdr:colOff>114300</xdr:colOff>
      <xdr:row>57</xdr:row>
      <xdr:rowOff>63210</xdr:rowOff>
    </xdr:to>
    <xdr:cxnSp macro="">
      <xdr:nvCxnSpPr>
        <xdr:cNvPr id="582" name="直線コネクタ 581"/>
        <xdr:cNvCxnSpPr/>
      </xdr:nvCxnSpPr>
      <xdr:spPr>
        <a:xfrm flipV="1">
          <a:off x="13703300" y="9618119"/>
          <a:ext cx="8890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126053</xdr:rowOff>
    </xdr:from>
    <xdr:to>
      <xdr:col>71</xdr:col>
      <xdr:colOff>177800</xdr:colOff>
      <xdr:row>57</xdr:row>
      <xdr:rowOff>63210</xdr:rowOff>
    </xdr:to>
    <xdr:cxnSp macro="">
      <xdr:nvCxnSpPr>
        <xdr:cNvPr id="585" name="直線コネクタ 584"/>
        <xdr:cNvCxnSpPr/>
      </xdr:nvCxnSpPr>
      <xdr:spPr>
        <a:xfrm>
          <a:off x="12814300" y="9727253"/>
          <a:ext cx="8890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150737</xdr:rowOff>
    </xdr:from>
    <xdr:to>
      <xdr:col>85</xdr:col>
      <xdr:colOff>177800</xdr:colOff>
      <xdr:row>55</xdr:row>
      <xdr:rowOff>80887</xdr:rowOff>
    </xdr:to>
    <xdr:sp macro="" textlink="">
      <xdr:nvSpPr>
        <xdr:cNvPr id="595" name="楕円 594"/>
        <xdr:cNvSpPr/>
      </xdr:nvSpPr>
      <xdr:spPr>
        <a:xfrm>
          <a:off x="16268700" y="9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2164</xdr:rowOff>
    </xdr:from>
    <xdr:ext cx="534377" cy="259045"/>
    <xdr:sp macro="" textlink="">
      <xdr:nvSpPr>
        <xdr:cNvPr id="596" name="教育費該当値テキスト"/>
        <xdr:cNvSpPr txBox="1"/>
      </xdr:nvSpPr>
      <xdr:spPr>
        <a:xfrm>
          <a:off x="16370300" y="92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115349</xdr:rowOff>
    </xdr:from>
    <xdr:to>
      <xdr:col>81</xdr:col>
      <xdr:colOff>101600</xdr:colOff>
      <xdr:row>56</xdr:row>
      <xdr:rowOff>45499</xdr:rowOff>
    </xdr:to>
    <xdr:sp macro="" textlink="">
      <xdr:nvSpPr>
        <xdr:cNvPr id="597" name="楕円 596"/>
        <xdr:cNvSpPr/>
      </xdr:nvSpPr>
      <xdr:spPr>
        <a:xfrm>
          <a:off x="15430500" y="95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62026</xdr:rowOff>
    </xdr:from>
    <xdr:ext cx="534377" cy="259045"/>
    <xdr:sp macro="" textlink="">
      <xdr:nvSpPr>
        <xdr:cNvPr id="598" name="テキスト ボックス 597"/>
        <xdr:cNvSpPr txBox="1"/>
      </xdr:nvSpPr>
      <xdr:spPr>
        <a:xfrm>
          <a:off x="15214111" y="93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137569</xdr:rowOff>
    </xdr:from>
    <xdr:to>
      <xdr:col>76</xdr:col>
      <xdr:colOff>165100</xdr:colOff>
      <xdr:row>56</xdr:row>
      <xdr:rowOff>67719</xdr:rowOff>
    </xdr:to>
    <xdr:sp macro="" textlink="">
      <xdr:nvSpPr>
        <xdr:cNvPr id="599" name="楕円 598"/>
        <xdr:cNvSpPr/>
      </xdr:nvSpPr>
      <xdr:spPr>
        <a:xfrm>
          <a:off x="14541500" y="9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84246</xdr:rowOff>
    </xdr:from>
    <xdr:ext cx="534377" cy="259045"/>
    <xdr:sp macro="" textlink="">
      <xdr:nvSpPr>
        <xdr:cNvPr id="600" name="テキスト ボックス 599"/>
        <xdr:cNvSpPr txBox="1"/>
      </xdr:nvSpPr>
      <xdr:spPr>
        <a:xfrm>
          <a:off x="14325111" y="934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12410</xdr:rowOff>
    </xdr:from>
    <xdr:to>
      <xdr:col>72</xdr:col>
      <xdr:colOff>38100</xdr:colOff>
      <xdr:row>57</xdr:row>
      <xdr:rowOff>114010</xdr:rowOff>
    </xdr:to>
    <xdr:sp macro="" textlink="">
      <xdr:nvSpPr>
        <xdr:cNvPr id="601" name="楕円 600"/>
        <xdr:cNvSpPr/>
      </xdr:nvSpPr>
      <xdr:spPr>
        <a:xfrm>
          <a:off x="13652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105137</xdr:rowOff>
    </xdr:from>
    <xdr:ext cx="534377" cy="259045"/>
    <xdr:sp macro="" textlink="">
      <xdr:nvSpPr>
        <xdr:cNvPr id="602" name="テキスト ボックス 601"/>
        <xdr:cNvSpPr txBox="1"/>
      </xdr:nvSpPr>
      <xdr:spPr>
        <a:xfrm>
          <a:off x="13436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75253</xdr:rowOff>
    </xdr:from>
    <xdr:to>
      <xdr:col>67</xdr:col>
      <xdr:colOff>101600</xdr:colOff>
      <xdr:row>57</xdr:row>
      <xdr:rowOff>5403</xdr:rowOff>
    </xdr:to>
    <xdr:sp macro="" textlink="">
      <xdr:nvSpPr>
        <xdr:cNvPr id="603" name="楕円 602"/>
        <xdr:cNvSpPr/>
      </xdr:nvSpPr>
      <xdr:spPr>
        <a:xfrm>
          <a:off x="12763500" y="96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167980</xdr:rowOff>
    </xdr:from>
    <xdr:ext cx="534377" cy="259045"/>
    <xdr:sp macro="" textlink="">
      <xdr:nvSpPr>
        <xdr:cNvPr id="604" name="テキスト ボックス 603"/>
        <xdr:cNvSpPr txBox="1"/>
      </xdr:nvSpPr>
      <xdr:spPr>
        <a:xfrm>
          <a:off x="12547111" y="97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66711</xdr:rowOff>
    </xdr:from>
    <xdr:to>
      <xdr:col>85</xdr:col>
      <xdr:colOff>127000</xdr:colOff>
      <xdr:row>79</xdr:row>
      <xdr:rowOff>78631</xdr:rowOff>
    </xdr:to>
    <xdr:cxnSp macro="">
      <xdr:nvCxnSpPr>
        <xdr:cNvPr id="635" name="直線コネクタ 634"/>
        <xdr:cNvCxnSpPr/>
      </xdr:nvCxnSpPr>
      <xdr:spPr>
        <a:xfrm>
          <a:off x="15481300" y="13611261"/>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59854</xdr:rowOff>
    </xdr:from>
    <xdr:to>
      <xdr:col>81</xdr:col>
      <xdr:colOff>50800</xdr:colOff>
      <xdr:row>79</xdr:row>
      <xdr:rowOff>66711</xdr:rowOff>
    </xdr:to>
    <xdr:cxnSp macro="">
      <xdr:nvCxnSpPr>
        <xdr:cNvPr id="638" name="直線コネクタ 637"/>
        <xdr:cNvCxnSpPr/>
      </xdr:nvCxnSpPr>
      <xdr:spPr>
        <a:xfrm>
          <a:off x="14592300" y="1360440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1397</xdr:rowOff>
    </xdr:from>
    <xdr:to>
      <xdr:col>76</xdr:col>
      <xdr:colOff>114300</xdr:colOff>
      <xdr:row>79</xdr:row>
      <xdr:rowOff>59854</xdr:rowOff>
    </xdr:to>
    <xdr:cxnSp macro="">
      <xdr:nvCxnSpPr>
        <xdr:cNvPr id="641" name="直線コネクタ 640"/>
        <xdr:cNvCxnSpPr/>
      </xdr:nvCxnSpPr>
      <xdr:spPr>
        <a:xfrm>
          <a:off x="13703300" y="13545947"/>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1397</xdr:rowOff>
    </xdr:from>
    <xdr:to>
      <xdr:col>71</xdr:col>
      <xdr:colOff>177800</xdr:colOff>
      <xdr:row>79</xdr:row>
      <xdr:rowOff>63609</xdr:rowOff>
    </xdr:to>
    <xdr:cxnSp macro="">
      <xdr:nvCxnSpPr>
        <xdr:cNvPr id="644" name="直線コネクタ 643"/>
        <xdr:cNvCxnSpPr/>
      </xdr:nvCxnSpPr>
      <xdr:spPr>
        <a:xfrm flipV="1">
          <a:off x="12814300" y="13545947"/>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27831</xdr:rowOff>
    </xdr:from>
    <xdr:to>
      <xdr:col>85</xdr:col>
      <xdr:colOff>177800</xdr:colOff>
      <xdr:row>79</xdr:row>
      <xdr:rowOff>129431</xdr:rowOff>
    </xdr:to>
    <xdr:sp macro="" textlink="">
      <xdr:nvSpPr>
        <xdr:cNvPr id="654" name="楕円 653"/>
        <xdr:cNvSpPr/>
      </xdr:nvSpPr>
      <xdr:spPr>
        <a:xfrm>
          <a:off x="16268700" y="135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78565" cy="259045"/>
    <xdr:sp macro="" textlink="">
      <xdr:nvSpPr>
        <xdr:cNvPr id="655" name="災害復旧費該当値テキスト"/>
        <xdr:cNvSpPr txBox="1"/>
      </xdr:nvSpPr>
      <xdr:spPr>
        <a:xfrm>
          <a:off x="16370300" y="1352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15911</xdr:rowOff>
    </xdr:from>
    <xdr:to>
      <xdr:col>81</xdr:col>
      <xdr:colOff>101600</xdr:colOff>
      <xdr:row>79</xdr:row>
      <xdr:rowOff>117511</xdr:rowOff>
    </xdr:to>
    <xdr:sp macro="" textlink="">
      <xdr:nvSpPr>
        <xdr:cNvPr id="656" name="楕円 655"/>
        <xdr:cNvSpPr/>
      </xdr:nvSpPr>
      <xdr:spPr>
        <a:xfrm>
          <a:off x="15430500" y="135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108638</xdr:rowOff>
    </xdr:from>
    <xdr:ext cx="378565" cy="259045"/>
    <xdr:sp macro="" textlink="">
      <xdr:nvSpPr>
        <xdr:cNvPr id="657" name="テキスト ボックス 656"/>
        <xdr:cNvSpPr txBox="1"/>
      </xdr:nvSpPr>
      <xdr:spPr>
        <a:xfrm>
          <a:off x="15292017" y="1365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9054</xdr:rowOff>
    </xdr:from>
    <xdr:to>
      <xdr:col>76</xdr:col>
      <xdr:colOff>165100</xdr:colOff>
      <xdr:row>79</xdr:row>
      <xdr:rowOff>110654</xdr:rowOff>
    </xdr:to>
    <xdr:sp macro="" textlink="">
      <xdr:nvSpPr>
        <xdr:cNvPr id="658" name="楕円 657"/>
        <xdr:cNvSpPr/>
      </xdr:nvSpPr>
      <xdr:spPr>
        <a:xfrm>
          <a:off x="14541500" y="135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101781</xdr:rowOff>
    </xdr:from>
    <xdr:ext cx="378565" cy="259045"/>
    <xdr:sp macro="" textlink="">
      <xdr:nvSpPr>
        <xdr:cNvPr id="659" name="テキスト ボックス 658"/>
        <xdr:cNvSpPr txBox="1"/>
      </xdr:nvSpPr>
      <xdr:spPr>
        <a:xfrm>
          <a:off x="14403017" y="1364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122047</xdr:rowOff>
    </xdr:from>
    <xdr:to>
      <xdr:col>72</xdr:col>
      <xdr:colOff>38100</xdr:colOff>
      <xdr:row>79</xdr:row>
      <xdr:rowOff>52197</xdr:rowOff>
    </xdr:to>
    <xdr:sp macro="" textlink="">
      <xdr:nvSpPr>
        <xdr:cNvPr id="660" name="楕円 659"/>
        <xdr:cNvSpPr/>
      </xdr:nvSpPr>
      <xdr:spPr>
        <a:xfrm>
          <a:off x="13652500" y="134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43324</xdr:rowOff>
    </xdr:from>
    <xdr:ext cx="378565" cy="259045"/>
    <xdr:sp macro="" textlink="">
      <xdr:nvSpPr>
        <xdr:cNvPr id="661" name="テキスト ボックス 660"/>
        <xdr:cNvSpPr txBox="1"/>
      </xdr:nvSpPr>
      <xdr:spPr>
        <a:xfrm>
          <a:off x="13514017" y="13587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12809</xdr:rowOff>
    </xdr:from>
    <xdr:to>
      <xdr:col>67</xdr:col>
      <xdr:colOff>101600</xdr:colOff>
      <xdr:row>79</xdr:row>
      <xdr:rowOff>114409</xdr:rowOff>
    </xdr:to>
    <xdr:sp macro="" textlink="">
      <xdr:nvSpPr>
        <xdr:cNvPr id="662" name="楕円 661"/>
        <xdr:cNvSpPr/>
      </xdr:nvSpPr>
      <xdr:spPr>
        <a:xfrm>
          <a:off x="12763500" y="135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105536</xdr:rowOff>
    </xdr:from>
    <xdr:ext cx="378565" cy="259045"/>
    <xdr:sp macro="" textlink="">
      <xdr:nvSpPr>
        <xdr:cNvPr id="663" name="テキスト ボックス 662"/>
        <xdr:cNvSpPr txBox="1"/>
      </xdr:nvSpPr>
      <xdr:spPr>
        <a:xfrm>
          <a:off x="12625017" y="13650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4301</xdr:rowOff>
    </xdr:from>
    <xdr:to>
      <xdr:col>85</xdr:col>
      <xdr:colOff>127000</xdr:colOff>
      <xdr:row>96</xdr:row>
      <xdr:rowOff>63805</xdr:rowOff>
    </xdr:to>
    <xdr:cxnSp macro="">
      <xdr:nvCxnSpPr>
        <xdr:cNvPr id="691" name="直線コネクタ 690"/>
        <xdr:cNvCxnSpPr/>
      </xdr:nvCxnSpPr>
      <xdr:spPr>
        <a:xfrm>
          <a:off x="15481300" y="16463501"/>
          <a:ext cx="838200" cy="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74160</xdr:rowOff>
    </xdr:from>
    <xdr:to>
      <xdr:col>81</xdr:col>
      <xdr:colOff>50800</xdr:colOff>
      <xdr:row>96</xdr:row>
      <xdr:rowOff>4301</xdr:rowOff>
    </xdr:to>
    <xdr:cxnSp macro="">
      <xdr:nvCxnSpPr>
        <xdr:cNvPr id="694" name="直線コネクタ 693"/>
        <xdr:cNvCxnSpPr/>
      </xdr:nvCxnSpPr>
      <xdr:spPr>
        <a:xfrm>
          <a:off x="14592300" y="16361910"/>
          <a:ext cx="889000" cy="10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9261</xdr:rowOff>
    </xdr:from>
    <xdr:to>
      <xdr:col>76</xdr:col>
      <xdr:colOff>114300</xdr:colOff>
      <xdr:row>95</xdr:row>
      <xdr:rowOff>74160</xdr:rowOff>
    </xdr:to>
    <xdr:cxnSp macro="">
      <xdr:nvCxnSpPr>
        <xdr:cNvPr id="697" name="直線コネクタ 696"/>
        <xdr:cNvCxnSpPr/>
      </xdr:nvCxnSpPr>
      <xdr:spPr>
        <a:xfrm>
          <a:off x="13703300" y="16297011"/>
          <a:ext cx="8890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90026</xdr:rowOff>
    </xdr:from>
    <xdr:to>
      <xdr:col>71</xdr:col>
      <xdr:colOff>177800</xdr:colOff>
      <xdr:row>95</xdr:row>
      <xdr:rowOff>9261</xdr:rowOff>
    </xdr:to>
    <xdr:cxnSp macro="">
      <xdr:nvCxnSpPr>
        <xdr:cNvPr id="700" name="直線コネクタ 699"/>
        <xdr:cNvCxnSpPr/>
      </xdr:nvCxnSpPr>
      <xdr:spPr>
        <a:xfrm>
          <a:off x="12814300" y="16206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4" name="テキスト ボックス 703"/>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13005</xdr:rowOff>
    </xdr:from>
    <xdr:to>
      <xdr:col>85</xdr:col>
      <xdr:colOff>177800</xdr:colOff>
      <xdr:row>96</xdr:row>
      <xdr:rowOff>114605</xdr:rowOff>
    </xdr:to>
    <xdr:sp macro="" textlink="">
      <xdr:nvSpPr>
        <xdr:cNvPr id="710" name="楕円 709"/>
        <xdr:cNvSpPr/>
      </xdr:nvSpPr>
      <xdr:spPr>
        <a:xfrm>
          <a:off x="16268700" y="164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35882</xdr:rowOff>
    </xdr:from>
    <xdr:ext cx="534377" cy="259045"/>
    <xdr:sp macro="" textlink="">
      <xdr:nvSpPr>
        <xdr:cNvPr id="711" name="公債費該当値テキスト"/>
        <xdr:cNvSpPr txBox="1"/>
      </xdr:nvSpPr>
      <xdr:spPr>
        <a:xfrm>
          <a:off x="16370300" y="163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124951</xdr:rowOff>
    </xdr:from>
    <xdr:to>
      <xdr:col>81</xdr:col>
      <xdr:colOff>101600</xdr:colOff>
      <xdr:row>96</xdr:row>
      <xdr:rowOff>55101</xdr:rowOff>
    </xdr:to>
    <xdr:sp macro="" textlink="">
      <xdr:nvSpPr>
        <xdr:cNvPr id="712" name="楕円 711"/>
        <xdr:cNvSpPr/>
      </xdr:nvSpPr>
      <xdr:spPr>
        <a:xfrm>
          <a:off x="15430500" y="164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71628</xdr:rowOff>
    </xdr:from>
    <xdr:ext cx="534377" cy="259045"/>
    <xdr:sp macro="" textlink="">
      <xdr:nvSpPr>
        <xdr:cNvPr id="713" name="テキスト ボックス 712"/>
        <xdr:cNvSpPr txBox="1"/>
      </xdr:nvSpPr>
      <xdr:spPr>
        <a:xfrm>
          <a:off x="15214111" y="161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23360</xdr:rowOff>
    </xdr:from>
    <xdr:to>
      <xdr:col>76</xdr:col>
      <xdr:colOff>165100</xdr:colOff>
      <xdr:row>95</xdr:row>
      <xdr:rowOff>124960</xdr:rowOff>
    </xdr:to>
    <xdr:sp macro="" textlink="">
      <xdr:nvSpPr>
        <xdr:cNvPr id="714" name="楕円 713"/>
        <xdr:cNvSpPr/>
      </xdr:nvSpPr>
      <xdr:spPr>
        <a:xfrm>
          <a:off x="14541500" y="163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141487</xdr:rowOff>
    </xdr:from>
    <xdr:ext cx="534377" cy="259045"/>
    <xdr:sp macro="" textlink="">
      <xdr:nvSpPr>
        <xdr:cNvPr id="715" name="テキスト ボックス 714"/>
        <xdr:cNvSpPr txBox="1"/>
      </xdr:nvSpPr>
      <xdr:spPr>
        <a:xfrm>
          <a:off x="14325111" y="160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129911</xdr:rowOff>
    </xdr:from>
    <xdr:to>
      <xdr:col>72</xdr:col>
      <xdr:colOff>38100</xdr:colOff>
      <xdr:row>95</xdr:row>
      <xdr:rowOff>60061</xdr:rowOff>
    </xdr:to>
    <xdr:sp macro="" textlink="">
      <xdr:nvSpPr>
        <xdr:cNvPr id="716" name="楕円 715"/>
        <xdr:cNvSpPr/>
      </xdr:nvSpPr>
      <xdr:spPr>
        <a:xfrm>
          <a:off x="13652500" y="162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76588</xdr:rowOff>
    </xdr:from>
    <xdr:ext cx="534377" cy="259045"/>
    <xdr:sp macro="" textlink="">
      <xdr:nvSpPr>
        <xdr:cNvPr id="717" name="テキスト ボックス 716"/>
        <xdr:cNvSpPr txBox="1"/>
      </xdr:nvSpPr>
      <xdr:spPr>
        <a:xfrm>
          <a:off x="13436111" y="160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39226</xdr:rowOff>
    </xdr:from>
    <xdr:to>
      <xdr:col>67</xdr:col>
      <xdr:colOff>101600</xdr:colOff>
      <xdr:row>94</xdr:row>
      <xdr:rowOff>140826</xdr:rowOff>
    </xdr:to>
    <xdr:sp macro="" textlink="">
      <xdr:nvSpPr>
        <xdr:cNvPr id="718" name="楕円 717"/>
        <xdr:cNvSpPr/>
      </xdr:nvSpPr>
      <xdr:spPr>
        <a:xfrm>
          <a:off x="12763500" y="161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157353</xdr:rowOff>
    </xdr:from>
    <xdr:ext cx="534377" cy="259045"/>
    <xdr:sp macro="" textlink="">
      <xdr:nvSpPr>
        <xdr:cNvPr id="719" name="テキスト ボックス 718"/>
        <xdr:cNvSpPr txBox="1"/>
      </xdr:nvSpPr>
      <xdr:spPr>
        <a:xfrm>
          <a:off x="12547111" y="159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109982</xdr:rowOff>
    </xdr:from>
    <xdr:to>
      <xdr:col>116</xdr:col>
      <xdr:colOff>63500</xdr:colOff>
      <xdr:row>33</xdr:row>
      <xdr:rowOff>113792</xdr:rowOff>
    </xdr:to>
    <xdr:cxnSp macro="">
      <xdr:nvCxnSpPr>
        <xdr:cNvPr id="748" name="直線コネクタ 747"/>
        <xdr:cNvCxnSpPr/>
      </xdr:nvCxnSpPr>
      <xdr:spPr>
        <a:xfrm>
          <a:off x="21323300" y="576783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23131</xdr:rowOff>
    </xdr:from>
    <xdr:ext cx="378565" cy="259045"/>
    <xdr:sp macro="" textlink="">
      <xdr:nvSpPr>
        <xdr:cNvPr id="749" name="諸支出金平均値テキスト"/>
        <xdr:cNvSpPr txBox="1"/>
      </xdr:nvSpPr>
      <xdr:spPr>
        <a:xfrm>
          <a:off x="22212300" y="6538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12446</xdr:rowOff>
    </xdr:from>
    <xdr:to>
      <xdr:col>111</xdr:col>
      <xdr:colOff>177800</xdr:colOff>
      <xdr:row>33</xdr:row>
      <xdr:rowOff>109982</xdr:rowOff>
    </xdr:to>
    <xdr:cxnSp macro="">
      <xdr:nvCxnSpPr>
        <xdr:cNvPr id="751" name="直線コネクタ 750"/>
        <xdr:cNvCxnSpPr/>
      </xdr:nvCxnSpPr>
      <xdr:spPr>
        <a:xfrm>
          <a:off x="20434300" y="5670296"/>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158005</xdr:rowOff>
    </xdr:from>
    <xdr:ext cx="378565" cy="259045"/>
    <xdr:sp macro="" textlink="">
      <xdr:nvSpPr>
        <xdr:cNvPr id="753" name="テキスト ボックス 752"/>
        <xdr:cNvSpPr txBox="1"/>
      </xdr:nvSpPr>
      <xdr:spPr>
        <a:xfrm>
          <a:off x="21134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12446</xdr:rowOff>
    </xdr:from>
    <xdr:to>
      <xdr:col>107</xdr:col>
      <xdr:colOff>50800</xdr:colOff>
      <xdr:row>33</xdr:row>
      <xdr:rowOff>12446</xdr:rowOff>
    </xdr:to>
    <xdr:cxnSp macro="">
      <xdr:nvCxnSpPr>
        <xdr:cNvPr id="754" name="直線コネクタ 753"/>
        <xdr:cNvCxnSpPr/>
      </xdr:nvCxnSpPr>
      <xdr:spPr>
        <a:xfrm>
          <a:off x="19545300" y="5670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153433</xdr:rowOff>
    </xdr:from>
    <xdr:ext cx="378565" cy="259045"/>
    <xdr:sp macro="" textlink="">
      <xdr:nvSpPr>
        <xdr:cNvPr id="756" name="テキスト ボックス 755"/>
        <xdr:cNvSpPr txBox="1"/>
      </xdr:nvSpPr>
      <xdr:spPr>
        <a:xfrm>
          <a:off x="20245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12446</xdr:rowOff>
    </xdr:from>
    <xdr:to>
      <xdr:col>102</xdr:col>
      <xdr:colOff>114300</xdr:colOff>
      <xdr:row>33</xdr:row>
      <xdr:rowOff>50546</xdr:rowOff>
    </xdr:to>
    <xdr:cxnSp macro="">
      <xdr:nvCxnSpPr>
        <xdr:cNvPr id="757" name="直線コネクタ 756"/>
        <xdr:cNvCxnSpPr/>
      </xdr:nvCxnSpPr>
      <xdr:spPr>
        <a:xfrm flipV="1">
          <a:off x="18656300" y="567029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135907</xdr:rowOff>
    </xdr:from>
    <xdr:ext cx="378565" cy="259045"/>
    <xdr:sp macro="" textlink="">
      <xdr:nvSpPr>
        <xdr:cNvPr id="759" name="テキスト ボックス 758"/>
        <xdr:cNvSpPr txBox="1"/>
      </xdr:nvSpPr>
      <xdr:spPr>
        <a:xfrm>
          <a:off x="19356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126001</xdr:rowOff>
    </xdr:from>
    <xdr:ext cx="378565" cy="259045"/>
    <xdr:sp macro="" textlink="">
      <xdr:nvSpPr>
        <xdr:cNvPr id="761" name="テキスト ボックス 760"/>
        <xdr:cNvSpPr txBox="1"/>
      </xdr:nvSpPr>
      <xdr:spPr>
        <a:xfrm>
          <a:off x="18467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62992</xdr:rowOff>
    </xdr:from>
    <xdr:to>
      <xdr:col>116</xdr:col>
      <xdr:colOff>114300</xdr:colOff>
      <xdr:row>33</xdr:row>
      <xdr:rowOff>164592</xdr:rowOff>
    </xdr:to>
    <xdr:sp macro="" textlink="">
      <xdr:nvSpPr>
        <xdr:cNvPr id="767" name="楕円 766"/>
        <xdr:cNvSpPr/>
      </xdr:nvSpPr>
      <xdr:spPr>
        <a:xfrm>
          <a:off x="221107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85869</xdr:rowOff>
    </xdr:from>
    <xdr:ext cx="469744" cy="259045"/>
    <xdr:sp macro="" textlink="">
      <xdr:nvSpPr>
        <xdr:cNvPr id="768" name="諸支出金該当値テキスト"/>
        <xdr:cNvSpPr txBox="1"/>
      </xdr:nvSpPr>
      <xdr:spPr>
        <a:xfrm>
          <a:off x="22212300"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59182</xdr:rowOff>
    </xdr:from>
    <xdr:to>
      <xdr:col>112</xdr:col>
      <xdr:colOff>38100</xdr:colOff>
      <xdr:row>33</xdr:row>
      <xdr:rowOff>160782</xdr:rowOff>
    </xdr:to>
    <xdr:sp macro="" textlink="">
      <xdr:nvSpPr>
        <xdr:cNvPr id="769" name="楕円 768"/>
        <xdr:cNvSpPr/>
      </xdr:nvSpPr>
      <xdr:spPr>
        <a:xfrm>
          <a:off x="21272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5859</xdr:rowOff>
    </xdr:from>
    <xdr:ext cx="469744" cy="259045"/>
    <xdr:sp macro="" textlink="">
      <xdr:nvSpPr>
        <xdr:cNvPr id="770" name="テキスト ボックス 769"/>
        <xdr:cNvSpPr txBox="1"/>
      </xdr:nvSpPr>
      <xdr:spPr>
        <a:xfrm>
          <a:off x="21088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133096</xdr:rowOff>
    </xdr:from>
    <xdr:to>
      <xdr:col>107</xdr:col>
      <xdr:colOff>101600</xdr:colOff>
      <xdr:row>33</xdr:row>
      <xdr:rowOff>63246</xdr:rowOff>
    </xdr:to>
    <xdr:sp macro="" textlink="">
      <xdr:nvSpPr>
        <xdr:cNvPr id="771" name="楕円 770"/>
        <xdr:cNvSpPr/>
      </xdr:nvSpPr>
      <xdr:spPr>
        <a:xfrm>
          <a:off x="20383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79773</xdr:rowOff>
    </xdr:from>
    <xdr:ext cx="469744" cy="259045"/>
    <xdr:sp macro="" textlink="">
      <xdr:nvSpPr>
        <xdr:cNvPr id="772" name="テキスト ボックス 771"/>
        <xdr:cNvSpPr txBox="1"/>
      </xdr:nvSpPr>
      <xdr:spPr>
        <a:xfrm>
          <a:off x="20199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133096</xdr:rowOff>
    </xdr:from>
    <xdr:to>
      <xdr:col>102</xdr:col>
      <xdr:colOff>165100</xdr:colOff>
      <xdr:row>33</xdr:row>
      <xdr:rowOff>63246</xdr:rowOff>
    </xdr:to>
    <xdr:sp macro="" textlink="">
      <xdr:nvSpPr>
        <xdr:cNvPr id="773" name="楕円 772"/>
        <xdr:cNvSpPr/>
      </xdr:nvSpPr>
      <xdr:spPr>
        <a:xfrm>
          <a:off x="19494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79773</xdr:rowOff>
    </xdr:from>
    <xdr:ext cx="469744" cy="259045"/>
    <xdr:sp macro="" textlink="">
      <xdr:nvSpPr>
        <xdr:cNvPr id="774" name="テキスト ボックス 773"/>
        <xdr:cNvSpPr txBox="1"/>
      </xdr:nvSpPr>
      <xdr:spPr>
        <a:xfrm>
          <a:off x="19310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171196</xdr:rowOff>
    </xdr:from>
    <xdr:to>
      <xdr:col>98</xdr:col>
      <xdr:colOff>38100</xdr:colOff>
      <xdr:row>33</xdr:row>
      <xdr:rowOff>101346</xdr:rowOff>
    </xdr:to>
    <xdr:sp macro="" textlink="">
      <xdr:nvSpPr>
        <xdr:cNvPr id="775" name="楕円 774"/>
        <xdr:cNvSpPr/>
      </xdr:nvSpPr>
      <xdr:spPr>
        <a:xfrm>
          <a:off x="18605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117873</xdr:rowOff>
    </xdr:from>
    <xdr:ext cx="469744" cy="259045"/>
    <xdr:sp macro="" textlink="">
      <xdr:nvSpPr>
        <xdr:cNvPr id="776" name="テキスト ボックス 775"/>
        <xdr:cNvSpPr txBox="1"/>
      </xdr:nvSpPr>
      <xdr:spPr>
        <a:xfrm>
          <a:off x="18421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・議会費は、会議録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等電子データ化業務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増等による増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・総務費は、本庁舎建替工事の本格化による本庁舎建設事業費の増等による増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経費の増等による増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・衛生費は、ごみ焼却施設の機械等保守委託料の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多様な働き方確保支援経費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漁港機能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保全工事の増等による増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、プレミアム付商品券交換金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土木費は、見初団地建替工事の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宇部・山陽小野田消防組合負担金の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減等による減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・教育費は、恩田運動公園スポーツパーク整備事業費の増等による増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取崩額増加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交付税の合併算定替の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終了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などを見据え、今後も基金残高の留保に努める。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翌年度に繰</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越すべき財源は、前年度を上回ったものの、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歳入歳出差引額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がそれ以上に増加したことにより、前年度比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市債繰上償還金の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はあったものの、単年度収支の増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全ての会計において黒字となっており、安定した財政運営が行われていると考えられる。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今後も、事業見直し、職員数の適正化などの行政改革や地方債残高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（本庁舎建設事業債を除く）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の抑制、歳入の確保など財政健全化の取組を進める。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nfs01\ubecity\RedirectFolders\4145\Desktop\&#12304;&#36001;&#25919;&#29366;&#27841;&#36039;&#26009;&#38598;&#12305;_352021_&#23431;&#3709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35.5</v>
          </cell>
          <cell r="BX51">
            <v>35.700000000000003</v>
          </cell>
          <cell r="CF51">
            <v>28.5</v>
          </cell>
          <cell r="CN51">
            <v>21.3</v>
          </cell>
          <cell r="CV51">
            <v>28.6</v>
          </cell>
        </row>
        <row r="53">
          <cell r="BP53">
            <v>56.5</v>
          </cell>
          <cell r="BX53">
            <v>58.3</v>
          </cell>
          <cell r="CF53">
            <v>58.4</v>
          </cell>
          <cell r="CN53">
            <v>59.4</v>
          </cell>
          <cell r="CV53">
            <v>63.1</v>
          </cell>
        </row>
        <row r="55">
          <cell r="AN55" t="str">
            <v>類似団体内平均値</v>
          </cell>
          <cell r="BP55">
            <v>25.4</v>
          </cell>
          <cell r="BX55">
            <v>16.600000000000001</v>
          </cell>
          <cell r="CF55">
            <v>17.399999999999999</v>
          </cell>
          <cell r="CN55">
            <v>12.1</v>
          </cell>
          <cell r="CV55">
            <v>11.2</v>
          </cell>
        </row>
        <row r="57">
          <cell r="BP57">
            <v>52.6</v>
          </cell>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35.5</v>
          </cell>
          <cell r="BX73">
            <v>35.700000000000003</v>
          </cell>
          <cell r="CF73">
            <v>28.5</v>
          </cell>
          <cell r="CN73">
            <v>21.3</v>
          </cell>
          <cell r="CV73">
            <v>28.6</v>
          </cell>
        </row>
        <row r="75">
          <cell r="BP75">
            <v>8.1</v>
          </cell>
          <cell r="BX75">
            <v>7.5</v>
          </cell>
          <cell r="CF75">
            <v>6.3</v>
          </cell>
          <cell r="CN75">
            <v>5.0999999999999996</v>
          </cell>
          <cell r="CV75">
            <v>3.8</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68013451</v>
      </c>
      <c r="BO4" s="393"/>
      <c r="BP4" s="393"/>
      <c r="BQ4" s="393"/>
      <c r="BR4" s="393"/>
      <c r="BS4" s="393"/>
      <c r="BT4" s="393"/>
      <c r="BU4" s="394"/>
      <c r="BV4" s="392">
        <v>65063195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3.5</v>
      </c>
      <c r="CU4" s="399"/>
      <c r="CV4" s="399"/>
      <c r="CW4" s="399"/>
      <c r="CX4" s="399"/>
      <c r="CY4" s="399"/>
      <c r="CZ4" s="399"/>
      <c r="DA4" s="400"/>
      <c r="DB4" s="398">
        <v>3.1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66045211</v>
      </c>
      <c r="BO5" s="430"/>
      <c r="BP5" s="430"/>
      <c r="BQ5" s="430"/>
      <c r="BR5" s="430"/>
      <c r="BS5" s="430"/>
      <c r="BT5" s="430"/>
      <c r="BU5" s="431"/>
      <c r="BV5" s="429">
        <v>63458593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94.1</v>
      </c>
      <c r="CU5" s="427"/>
      <c r="CV5" s="427"/>
      <c r="CW5" s="427"/>
      <c r="CX5" s="427"/>
      <c r="CY5" s="427"/>
      <c r="CZ5" s="427"/>
      <c r="DA5" s="428"/>
      <c r="DB5" s="426">
        <v>93.8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1968240</v>
      </c>
      <c r="BO6" s="430"/>
      <c r="BP6" s="430"/>
      <c r="BQ6" s="430"/>
      <c r="BR6" s="430"/>
      <c r="BS6" s="430"/>
      <c r="BT6" s="430"/>
      <c r="BU6" s="431"/>
      <c r="BV6" s="429">
        <v>1604602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99.4</v>
      </c>
      <c r="CU6" s="467"/>
      <c r="CV6" s="467"/>
      <c r="CW6" s="467"/>
      <c r="CX6" s="467"/>
      <c r="CY6" s="467"/>
      <c r="CZ6" s="467"/>
      <c r="DA6" s="468"/>
      <c r="DB6" s="466">
        <v>100.5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702440</v>
      </c>
      <c r="BO7" s="430"/>
      <c r="BP7" s="430"/>
      <c r="BQ7" s="430"/>
      <c r="BR7" s="430"/>
      <c r="BS7" s="430"/>
      <c r="BT7" s="430"/>
      <c r="BU7" s="431"/>
      <c r="BV7" s="429">
        <v>469283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36375405</v>
      </c>
      <c r="CU7" s="430"/>
      <c r="CV7" s="430"/>
      <c r="CW7" s="430"/>
      <c r="CX7" s="430"/>
      <c r="CY7" s="430"/>
      <c r="CZ7" s="430"/>
      <c r="DA7" s="431"/>
      <c r="DB7" s="429">
        <v>36322778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1265800</v>
      </c>
      <c r="BO8" s="430"/>
      <c r="BP8" s="430"/>
      <c r="BQ8" s="430"/>
      <c r="BR8" s="430"/>
      <c r="BS8" s="430"/>
      <c r="BT8" s="430"/>
      <c r="BU8" s="431"/>
      <c r="BV8" s="429">
        <v>1135319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0.73</v>
      </c>
      <c r="CU8" s="470"/>
      <c r="CV8" s="470"/>
      <c r="CW8" s="470"/>
      <c r="CX8" s="470"/>
      <c r="CY8" s="470"/>
      <c r="CZ8" s="470"/>
      <c r="DA8" s="471"/>
      <c r="DB8" s="469">
        <v>0.73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169429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105</v>
      </c>
      <c r="AV9" s="462"/>
      <c r="AW9" s="462"/>
      <c r="AX9" s="462"/>
      <c r="AY9" s="463" t="s">
        <v>116</v>
      </c>
      <c r="AZ9" s="464"/>
      <c r="BA9" s="464"/>
      <c r="BB9" s="464"/>
      <c r="BC9" s="464"/>
      <c r="BD9" s="464"/>
      <c r="BE9" s="464"/>
      <c r="BF9" s="464"/>
      <c r="BG9" s="464"/>
      <c r="BH9" s="464"/>
      <c r="BI9" s="464"/>
      <c r="BJ9" s="464"/>
      <c r="BK9" s="464"/>
      <c r="BL9" s="464"/>
      <c r="BM9" s="465"/>
      <c r="BN9" s="429">
        <v>130481</v>
      </c>
      <c r="BO9" s="430"/>
      <c r="BP9" s="430"/>
      <c r="BQ9" s="430"/>
      <c r="BR9" s="430"/>
      <c r="BS9" s="430"/>
      <c r="BT9" s="430"/>
      <c r="BU9" s="431"/>
      <c r="BV9" s="429">
        <v>-224370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14.3</v>
      </c>
      <c r="CU9" s="427"/>
      <c r="CV9" s="427"/>
      <c r="CW9" s="427"/>
      <c r="CX9" s="427"/>
      <c r="CY9" s="427"/>
      <c r="CZ9" s="427"/>
      <c r="DA9" s="428"/>
      <c r="DB9" s="426">
        <v>15.2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173772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572613</v>
      </c>
      <c r="BO10" s="430"/>
      <c r="BP10" s="430"/>
      <c r="BQ10" s="430"/>
      <c r="BR10" s="430"/>
      <c r="BS10" s="430"/>
      <c r="BT10" s="430"/>
      <c r="BU10" s="431"/>
      <c r="BV10" s="429">
        <v>682363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75730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164255</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109</v>
      </c>
      <c r="AV12" s="462"/>
      <c r="AW12" s="462"/>
      <c r="AX12" s="462"/>
      <c r="AY12" s="463" t="s">
        <v>135</v>
      </c>
      <c r="AZ12" s="464"/>
      <c r="BA12" s="464"/>
      <c r="BB12" s="464"/>
      <c r="BC12" s="464"/>
      <c r="BD12" s="464"/>
      <c r="BE12" s="464"/>
      <c r="BF12" s="464"/>
      <c r="BG12" s="464"/>
      <c r="BH12" s="464"/>
      <c r="BI12" s="464"/>
      <c r="BJ12" s="464"/>
      <c r="BK12" s="464"/>
      <c r="BL12" s="464"/>
      <c r="BM12" s="465"/>
      <c r="BN12" s="429">
        <v>699059</v>
      </c>
      <c r="BO12" s="430"/>
      <c r="BP12" s="430"/>
      <c r="BQ12" s="430"/>
      <c r="BR12" s="430"/>
      <c r="BS12" s="430"/>
      <c r="BT12" s="430"/>
      <c r="BU12" s="431"/>
      <c r="BV12" s="429">
        <v>602776</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162102</v>
      </c>
      <c r="S13" s="514"/>
      <c r="T13" s="514"/>
      <c r="U13" s="514"/>
      <c r="V13" s="515"/>
      <c r="W13" s="445" t="s">
        <v>140</v>
      </c>
      <c r="X13" s="446"/>
      <c r="Y13" s="446"/>
      <c r="Z13" s="446"/>
      <c r="AA13" s="446"/>
      <c r="AB13" s="436"/>
      <c r="AC13" s="480">
        <v>1890</v>
      </c>
      <c r="AD13" s="481"/>
      <c r="AE13" s="481"/>
      <c r="AF13" s="481"/>
      <c r="AG13" s="523"/>
      <c r="AH13" s="480">
        <v>2020</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4035</v>
      </c>
      <c r="BO13" s="430"/>
      <c r="BP13" s="430"/>
      <c r="BQ13" s="430"/>
      <c r="BR13" s="430"/>
      <c r="BS13" s="430"/>
      <c r="BT13" s="430"/>
      <c r="BU13" s="431"/>
      <c r="BV13" s="429">
        <v>-69053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3.8</v>
      </c>
      <c r="CU13" s="427"/>
      <c r="CV13" s="427"/>
      <c r="CW13" s="427"/>
      <c r="CX13" s="427"/>
      <c r="CY13" s="427"/>
      <c r="CZ13" s="427"/>
      <c r="DA13" s="428"/>
      <c r="DB13" s="426">
        <v>5.0999999999999996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165409</v>
      </c>
      <c r="S14" s="514"/>
      <c r="T14" s="514"/>
      <c r="U14" s="514"/>
      <c r="V14" s="515"/>
      <c r="W14" s="419"/>
      <c r="X14" s="420"/>
      <c r="Y14" s="420"/>
      <c r="Z14" s="420"/>
      <c r="AA14" s="420"/>
      <c r="AB14" s="409"/>
      <c r="AC14" s="516">
        <v>2.5</v>
      </c>
      <c r="AD14" s="517"/>
      <c r="AE14" s="517"/>
      <c r="AF14" s="517"/>
      <c r="AG14" s="518"/>
      <c r="AH14" s="516">
        <v>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28.6</v>
      </c>
      <c r="CU14" s="528"/>
      <c r="CV14" s="528"/>
      <c r="CW14" s="528"/>
      <c r="CX14" s="528"/>
      <c r="CY14" s="528"/>
      <c r="CZ14" s="528"/>
      <c r="DA14" s="529"/>
      <c r="DB14" s="527">
        <v>21.3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163430</v>
      </c>
      <c r="S15" s="514"/>
      <c r="T15" s="514"/>
      <c r="U15" s="514"/>
      <c r="V15" s="515"/>
      <c r="W15" s="445" t="s">
        <v>148</v>
      </c>
      <c r="X15" s="446"/>
      <c r="Y15" s="446"/>
      <c r="Z15" s="446"/>
      <c r="AA15" s="446"/>
      <c r="AB15" s="436"/>
      <c r="AC15" s="480">
        <v>20726</v>
      </c>
      <c r="AD15" s="481"/>
      <c r="AE15" s="481"/>
      <c r="AF15" s="481"/>
      <c r="AG15" s="523"/>
      <c r="AH15" s="480">
        <v>21684</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20681847</v>
      </c>
      <c r="BO15" s="393"/>
      <c r="BP15" s="393"/>
      <c r="BQ15" s="393"/>
      <c r="BR15" s="393"/>
      <c r="BS15" s="393"/>
      <c r="BT15" s="393"/>
      <c r="BU15" s="394"/>
      <c r="BV15" s="392">
        <v>20473564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27.7</v>
      </c>
      <c r="AD16" s="517"/>
      <c r="AE16" s="517"/>
      <c r="AF16" s="517"/>
      <c r="AG16" s="518"/>
      <c r="AH16" s="516">
        <v>28.3</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28361699</v>
      </c>
      <c r="BO16" s="430"/>
      <c r="BP16" s="430"/>
      <c r="BQ16" s="430"/>
      <c r="BR16" s="430"/>
      <c r="BS16" s="430"/>
      <c r="BT16" s="430"/>
      <c r="BU16" s="431"/>
      <c r="BV16" s="429">
        <v>27808404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52165</v>
      </c>
      <c r="AD17" s="481"/>
      <c r="AE17" s="481"/>
      <c r="AF17" s="481"/>
      <c r="AG17" s="523"/>
      <c r="AH17" s="480">
        <v>52956</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26561913</v>
      </c>
      <c r="BO17" s="430"/>
      <c r="BP17" s="430"/>
      <c r="BQ17" s="430"/>
      <c r="BR17" s="430"/>
      <c r="BS17" s="430"/>
      <c r="BT17" s="430"/>
      <c r="BU17" s="431"/>
      <c r="BV17" s="429">
        <v>26284143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286.64999999999998</v>
      </c>
      <c r="M18" s="545"/>
      <c r="N18" s="545"/>
      <c r="O18" s="545"/>
      <c r="P18" s="545"/>
      <c r="Q18" s="545"/>
      <c r="R18" s="546"/>
      <c r="S18" s="546"/>
      <c r="T18" s="546"/>
      <c r="U18" s="546"/>
      <c r="V18" s="547"/>
      <c r="W18" s="447"/>
      <c r="X18" s="448"/>
      <c r="Y18" s="448"/>
      <c r="Z18" s="448"/>
      <c r="AA18" s="448"/>
      <c r="AB18" s="439"/>
      <c r="AC18" s="548">
        <v>69.8</v>
      </c>
      <c r="AD18" s="549"/>
      <c r="AE18" s="549"/>
      <c r="AF18" s="549"/>
      <c r="AG18" s="550"/>
      <c r="AH18" s="548">
        <v>69.099999999999994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34643515</v>
      </c>
      <c r="BO18" s="430"/>
      <c r="BP18" s="430"/>
      <c r="BQ18" s="430"/>
      <c r="BR18" s="430"/>
      <c r="BS18" s="430"/>
      <c r="BT18" s="430"/>
      <c r="BU18" s="431"/>
      <c r="BV18" s="429">
        <v>34870947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591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42416980</v>
      </c>
      <c r="BO19" s="430"/>
      <c r="BP19" s="430"/>
      <c r="BQ19" s="430"/>
      <c r="BR19" s="430"/>
      <c r="BS19" s="430"/>
      <c r="BT19" s="430"/>
      <c r="BU19" s="431"/>
      <c r="BV19" s="429">
        <v>42766537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73225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65984961</v>
      </c>
      <c r="BO23" s="430"/>
      <c r="BP23" s="430"/>
      <c r="BQ23" s="430"/>
      <c r="BR23" s="430"/>
      <c r="BS23" s="430"/>
      <c r="BT23" s="430"/>
      <c r="BU23" s="431"/>
      <c r="BV23" s="429">
        <v>65872845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7920</v>
      </c>
      <c r="R24" s="481"/>
      <c r="S24" s="481"/>
      <c r="T24" s="481"/>
      <c r="U24" s="481"/>
      <c r="V24" s="523"/>
      <c r="W24" s="582"/>
      <c r="X24" s="570"/>
      <c r="Y24" s="571"/>
      <c r="Z24" s="479" t="s">
        <v>172</v>
      </c>
      <c r="AA24" s="459"/>
      <c r="AB24" s="459"/>
      <c r="AC24" s="459"/>
      <c r="AD24" s="459"/>
      <c r="AE24" s="459"/>
      <c r="AF24" s="459"/>
      <c r="AG24" s="460"/>
      <c r="AH24" s="480">
        <v>956</v>
      </c>
      <c r="AI24" s="481"/>
      <c r="AJ24" s="481"/>
      <c r="AK24" s="481"/>
      <c r="AL24" s="523"/>
      <c r="AM24" s="480">
        <v>3207380</v>
      </c>
      <c r="AN24" s="481"/>
      <c r="AO24" s="481"/>
      <c r="AP24" s="481"/>
      <c r="AQ24" s="481"/>
      <c r="AR24" s="523"/>
      <c r="AS24" s="480">
        <v>3355</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50643412</v>
      </c>
      <c r="BO24" s="430"/>
      <c r="BP24" s="430"/>
      <c r="BQ24" s="430"/>
      <c r="BR24" s="430"/>
      <c r="BS24" s="430"/>
      <c r="BT24" s="430"/>
      <c r="BU24" s="431"/>
      <c r="BV24" s="429">
        <v>52483641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6758</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176</v>
      </c>
      <c r="AN25" s="481"/>
      <c r="AO25" s="481"/>
      <c r="AP25" s="481"/>
      <c r="AQ25" s="481"/>
      <c r="AR25" s="523"/>
      <c r="AS25" s="480" t="s">
        <v>128</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8447598</v>
      </c>
      <c r="BO25" s="393"/>
      <c r="BP25" s="393"/>
      <c r="BQ25" s="393"/>
      <c r="BR25" s="393"/>
      <c r="BS25" s="393"/>
      <c r="BT25" s="393"/>
      <c r="BU25" s="394"/>
      <c r="BV25" s="392">
        <v>7891742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6120</v>
      </c>
      <c r="R26" s="481"/>
      <c r="S26" s="481"/>
      <c r="T26" s="481"/>
      <c r="U26" s="481"/>
      <c r="V26" s="523"/>
      <c r="W26" s="582"/>
      <c r="X26" s="570"/>
      <c r="Y26" s="571"/>
      <c r="Z26" s="479" t="s">
        <v>179</v>
      </c>
      <c r="AA26" s="592"/>
      <c r="AB26" s="592"/>
      <c r="AC26" s="592"/>
      <c r="AD26" s="592"/>
      <c r="AE26" s="592"/>
      <c r="AF26" s="592"/>
      <c r="AG26" s="593"/>
      <c r="AH26" s="480">
        <v>78</v>
      </c>
      <c r="AI26" s="481"/>
      <c r="AJ26" s="481"/>
      <c r="AK26" s="481"/>
      <c r="AL26" s="523"/>
      <c r="AM26" s="480">
        <v>266214</v>
      </c>
      <c r="AN26" s="481"/>
      <c r="AO26" s="481"/>
      <c r="AP26" s="481"/>
      <c r="AQ26" s="481"/>
      <c r="AR26" s="523"/>
      <c r="AS26" s="480">
        <v>3413</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5510</v>
      </c>
      <c r="R27" s="481"/>
      <c r="S27" s="481"/>
      <c r="T27" s="481"/>
      <c r="U27" s="481"/>
      <c r="V27" s="523"/>
      <c r="W27" s="582"/>
      <c r="X27" s="570"/>
      <c r="Y27" s="571"/>
      <c r="Z27" s="479" t="s">
        <v>182</v>
      </c>
      <c r="AA27" s="459"/>
      <c r="AB27" s="459"/>
      <c r="AC27" s="459"/>
      <c r="AD27" s="459"/>
      <c r="AE27" s="459"/>
      <c r="AF27" s="459"/>
      <c r="AG27" s="460"/>
      <c r="AH27" s="480">
        <v>1</v>
      </c>
      <c r="AI27" s="481"/>
      <c r="AJ27" s="481"/>
      <c r="AK27" s="481"/>
      <c r="AL27" s="523"/>
      <c r="AM27" s="480" t="s">
        <v>183</v>
      </c>
      <c r="AN27" s="481"/>
      <c r="AO27" s="481"/>
      <c r="AP27" s="481"/>
      <c r="AQ27" s="481"/>
      <c r="AR27" s="523"/>
      <c r="AS27" s="480" t="s">
        <v>184</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v>2085920</v>
      </c>
      <c r="BO27" s="606"/>
      <c r="BP27" s="606"/>
      <c r="BQ27" s="606"/>
      <c r="BR27" s="606"/>
      <c r="BS27" s="606"/>
      <c r="BT27" s="606"/>
      <c r="BU27" s="607"/>
      <c r="BV27" s="605">
        <v>2083843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4980</v>
      </c>
      <c r="R28" s="481"/>
      <c r="S28" s="481"/>
      <c r="T28" s="481"/>
      <c r="U28" s="481"/>
      <c r="V28" s="523"/>
      <c r="W28" s="582"/>
      <c r="X28" s="570"/>
      <c r="Y28" s="571"/>
      <c r="Z28" s="479" t="s">
        <v>187</v>
      </c>
      <c r="AA28" s="459"/>
      <c r="AB28" s="459"/>
      <c r="AC28" s="459"/>
      <c r="AD28" s="459"/>
      <c r="AE28" s="459"/>
      <c r="AF28" s="459"/>
      <c r="AG28" s="460"/>
      <c r="AH28" s="480" t="s">
        <v>176</v>
      </c>
      <c r="AI28" s="481"/>
      <c r="AJ28" s="481"/>
      <c r="AK28" s="481"/>
      <c r="AL28" s="523"/>
      <c r="AM28" s="480" t="s">
        <v>128</v>
      </c>
      <c r="AN28" s="481"/>
      <c r="AO28" s="481"/>
      <c r="AP28" s="481"/>
      <c r="AQ28" s="481"/>
      <c r="AR28" s="523"/>
      <c r="AS28" s="480" t="s">
        <v>138</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3504118</v>
      </c>
      <c r="BO28" s="393"/>
      <c r="BP28" s="393"/>
      <c r="BQ28" s="393"/>
      <c r="BR28" s="393"/>
      <c r="BS28" s="393"/>
      <c r="BT28" s="393"/>
      <c r="BU28" s="394"/>
      <c r="BV28" s="392">
        <v>3630564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26</v>
      </c>
      <c r="M29" s="481"/>
      <c r="N29" s="481"/>
      <c r="O29" s="481"/>
      <c r="P29" s="523"/>
      <c r="Q29" s="480">
        <v>4700</v>
      </c>
      <c r="R29" s="481"/>
      <c r="S29" s="481"/>
      <c r="T29" s="481"/>
      <c r="U29" s="481"/>
      <c r="V29" s="523"/>
      <c r="W29" s="583"/>
      <c r="X29" s="584"/>
      <c r="Y29" s="585"/>
      <c r="Z29" s="479" t="s">
        <v>190</v>
      </c>
      <c r="AA29" s="459"/>
      <c r="AB29" s="459"/>
      <c r="AC29" s="459"/>
      <c r="AD29" s="459"/>
      <c r="AE29" s="459"/>
      <c r="AF29" s="459"/>
      <c r="AG29" s="460"/>
      <c r="AH29" s="480">
        <v>957</v>
      </c>
      <c r="AI29" s="481"/>
      <c r="AJ29" s="481"/>
      <c r="AK29" s="481"/>
      <c r="AL29" s="523"/>
      <c r="AM29" s="480">
        <v>3211298</v>
      </c>
      <c r="AN29" s="481"/>
      <c r="AO29" s="481"/>
      <c r="AP29" s="481"/>
      <c r="AQ29" s="481"/>
      <c r="AR29" s="523"/>
      <c r="AS29" s="480">
        <v>3356</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402534</v>
      </c>
      <c r="BO29" s="430"/>
      <c r="BP29" s="430"/>
      <c r="BQ29" s="430"/>
      <c r="BR29" s="430"/>
      <c r="BS29" s="430"/>
      <c r="BT29" s="430"/>
      <c r="BU29" s="431"/>
      <c r="BV29" s="429">
        <v>402493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100</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8732959</v>
      </c>
      <c r="BO30" s="606"/>
      <c r="BP30" s="606"/>
      <c r="BQ30" s="606"/>
      <c r="BR30" s="606"/>
      <c r="BS30" s="606"/>
      <c r="BT30" s="606"/>
      <c r="BU30" s="607"/>
      <c r="BV30" s="605">
        <v>8989387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202</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207</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IF('各会計、関係団体の財政状況及び健全化判断比率'!B35="","",'各会計、関係団体の財政状況及び健全化判断比率'!B35)</f>
        <v>食肉センター事業特別会計</v>
      </c>
      <c r="BH34" s="619"/>
      <c r="BI34" s="619"/>
      <c r="BJ34" s="619"/>
      <c r="BK34" s="619"/>
      <c r="BL34" s="619"/>
      <c r="BM34" s="619"/>
      <c r="BN34" s="619"/>
      <c r="BO34" s="619"/>
      <c r="BP34" s="619"/>
      <c r="BQ34" s="619"/>
      <c r="BR34" s="619"/>
      <c r="BS34" s="619"/>
      <c r="BT34" s="619"/>
      <c r="BU34" s="619"/>
      <c r="BV34" s="214"/>
      <c r="BW34" s="618">
        <f>IF(BY34="","",MAX(C34:D43,U34:V43,AM34:AN43,BE34:BF43)+1)</f>
        <v>14</v>
      </c>
      <c r="BX34" s="618"/>
      <c r="BY34" s="619" t="str">
        <f>IF('各会計、関係団体の財政状況及び健全化判断比率'!B68="","",'各会計、関係団体の財政状況及び健全化判断比率'!B68)</f>
        <v>宇部・阿知須公共下水道組合会計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宇部市常盤動物園協会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公共用地造成事業特別会計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交通事業会計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IF('各会計、関係団体の財政状況及び健全化判断比率'!B36="","",'各会計、関係団体の財政状況及び健全化判断比率'!B36)</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15</v>
      </c>
      <c r="BX35" s="618"/>
      <c r="BY35" s="619" t="str">
        <f>IF('各会計、関係団体の財政状況及び健全化判断比率'!B69="","",'各会計、関係団体の財政状況及び健全化判断比率'!B69)</f>
        <v>山口県市町総合事務組合一般会計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宇部市体育協会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下水道事業会計</v>
      </c>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IF('各会計、関係団体の財政状況及び健全化判断比率'!B37="","",'各会計、関係団体の財政状況及び健全化判断比率'!B37)</f>
        <v>中央卸売市場事業特別会計</v>
      </c>
      <c r="BH36" s="619"/>
      <c r="BI36" s="619"/>
      <c r="BJ36" s="619"/>
      <c r="BK36" s="619"/>
      <c r="BL36" s="619"/>
      <c r="BM36" s="619"/>
      <c r="BN36" s="619"/>
      <c r="BO36" s="619"/>
      <c r="BP36" s="619"/>
      <c r="BQ36" s="619"/>
      <c r="BR36" s="619"/>
      <c r="BS36" s="619"/>
      <c r="BT36" s="619"/>
      <c r="BU36" s="619"/>
      <c r="BV36" s="214"/>
      <c r="BW36" s="618">
        <f t="shared" si="2"/>
        <v>16</v>
      </c>
      <c r="BX36" s="618"/>
      <c r="BY36" s="619" t="str">
        <f>IF('各会計、関係団体の財政状況及び健全化判断比率'!B70="","",'各会計、関係団体の財政状況及び健全化判断比率'!B70)</f>
        <v>山口県市町総合事務組合非常勤職員公務災害補償特別会計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宇部市文化創造財団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市営駐車場事業特別会計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13</v>
      </c>
      <c r="BF37" s="618"/>
      <c r="BG37" s="619" t="str">
        <f>IF('各会計、関係団体の財政状況及び健全化判断比率'!B38="","",'各会計、関係団体の財政状況及び健全化判断比率'!B38)</f>
        <v>地方卸売市場事業特別会計</v>
      </c>
      <c r="BH37" s="619"/>
      <c r="BI37" s="619"/>
      <c r="BJ37" s="619"/>
      <c r="BK37" s="619"/>
      <c r="BL37" s="619"/>
      <c r="BM37" s="619"/>
      <c r="BN37" s="619"/>
      <c r="BO37" s="619"/>
      <c r="BP37" s="619"/>
      <c r="BQ37" s="619"/>
      <c r="BR37" s="619"/>
      <c r="BS37" s="619"/>
      <c r="BT37" s="619"/>
      <c r="BU37" s="619"/>
      <c r="BV37" s="214"/>
      <c r="BW37" s="618">
        <f t="shared" si="2"/>
        <v>17</v>
      </c>
      <c r="BX37" s="618"/>
      <c r="BY37" s="619" t="str">
        <f>IF('各会計、関係団体の財政状況及び健全化判断比率'!B71="","",'各会計、関係団体の財政状況及び健全化判断比率'!B71)</f>
        <v>山口県市町総合事務組合山口県自治会館管理特別会計</v>
      </c>
      <c r="BZ37" s="619"/>
      <c r="CA37" s="619"/>
      <c r="CB37" s="619"/>
      <c r="CC37" s="619"/>
      <c r="CD37" s="619"/>
      <c r="CE37" s="619"/>
      <c r="CF37" s="619"/>
      <c r="CG37" s="619"/>
      <c r="CH37" s="619"/>
      <c r="CI37" s="619"/>
      <c r="CJ37" s="619"/>
      <c r="CK37" s="619"/>
      <c r="CL37" s="619"/>
      <c r="CM37" s="619"/>
      <c r="CN37" s="214"/>
      <c r="CO37" s="618">
        <f t="shared" si="3"/>
        <v>24</v>
      </c>
      <c r="CP37" s="618"/>
      <c r="CQ37" s="619" t="str">
        <f>IF('各会計、関係団体の財政状況及び健全化判断比率'!BS10="","",'各会計、関係団体の財政状況及び健全化判断比率'!BS10)</f>
        <v>にぎわい宇部</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18</v>
      </c>
      <c r="BX38" s="618"/>
      <c r="BY38" s="619" t="str">
        <f>IF('各会計、関係団体の財政状況及び健全化判断比率'!B72="","",'各会計、関係団体の財政状況及び健全化判断比率'!B72)</f>
        <v>山口県後期高齢者医療広域連合一般会計</v>
      </c>
      <c r="BZ38" s="619"/>
      <c r="CA38" s="619"/>
      <c r="CB38" s="619"/>
      <c r="CC38" s="619"/>
      <c r="CD38" s="619"/>
      <c r="CE38" s="619"/>
      <c r="CF38" s="619"/>
      <c r="CG38" s="619"/>
      <c r="CH38" s="619"/>
      <c r="CI38" s="619"/>
      <c r="CJ38" s="619"/>
      <c r="CK38" s="619"/>
      <c r="CL38" s="619"/>
      <c r="CM38" s="619"/>
      <c r="CN38" s="214"/>
      <c r="CO38" s="618">
        <f t="shared" si="3"/>
        <v>25</v>
      </c>
      <c r="CP38" s="618"/>
      <c r="CQ38" s="619" t="str">
        <f>IF('各会計、関係団体の財政状況及び健全化判断比率'!BS11="","",'各会計、関係団体の財政状況及び健全化判断比率'!BS11)</f>
        <v>うべ未来エネルギー株式会社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19</v>
      </c>
      <c r="BX39" s="618"/>
      <c r="BY39" s="619" t="str">
        <f>IF('各会計、関係団体の財政状況及び健全化判断比率'!B73="","",'各会計、関係団体の財政状況及び健全化判断比率'!B73)</f>
        <v>山口県後期高齢者医療広域連合後期高齢者医療特別会計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20</v>
      </c>
      <c r="BX40" s="618"/>
      <c r="BY40" s="619" t="str">
        <f>IF('各会計、関係団体の財政状況及び健全化判断比率'!B74="","",'各会計、関係団体の財政状況及び健全化判断比率'!B74)</f>
        <v>宇部・山陽小野田消防組合一般会計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OzuwM3E6QubNCsqMOsQdpaxM4rNlAbKJfJnXu3lTCos5nNmhqHOdLqqebdgCxdFIRlhuIjriG4pB66LPsjJGxA==" saltValue="KGuY21AWZudxolDA/O+1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0" t="s">
        <v>579</v>
      </c>
      <c r="D34" s="1210"/>
      <c r="E34" s="1211"/>
      <c r="F34" s="32">
        <v>9.4</v>
      </c>
      <c r="G34" s="33">
        <v>9.9499999999999993</v>
      </c>
      <c r="H34" s="33">
        <v>10.210000000000001</v>
      </c>
      <c r="I34" s="33">
        <v>10.89</v>
      </c>
      <c r="J34" s="34">
        <v>11.91</v>
      </c>
      <c r="K34" s="22"/>
      <c r="L34" s="22"/>
      <c r="M34" s="22"/>
      <c r="N34" s="22"/>
      <c r="O34" s="22"/>
      <c r="P34" s="22"/>
    </row>
    <row r="35" spans="1:16" ht="39" customHeight="1" x14ac:dyDescent="0.15">
      <c r="A35" s="22"/>
      <c r="B35" s="35"/>
      <c r="C35" s="1204" t="s">
        <v>580</v>
      </c>
      <c r="D35" s="1205"/>
      <c r="E35" s="1206"/>
      <c r="F35" s="36">
        <v>4.75</v>
      </c>
      <c r="G35" s="37">
        <v>5.78</v>
      </c>
      <c r="H35" s="37">
        <v>6.25</v>
      </c>
      <c r="I35" s="37">
        <v>6.74</v>
      </c>
      <c r="J35" s="38">
        <v>7.03</v>
      </c>
      <c r="K35" s="22"/>
      <c r="L35" s="22"/>
      <c r="M35" s="22"/>
      <c r="N35" s="22"/>
      <c r="O35" s="22"/>
      <c r="P35" s="22"/>
    </row>
    <row r="36" spans="1:16" ht="39" customHeight="1" x14ac:dyDescent="0.15">
      <c r="A36" s="22"/>
      <c r="B36" s="35"/>
      <c r="C36" s="1204" t="s">
        <v>581</v>
      </c>
      <c r="D36" s="1205"/>
      <c r="E36" s="1206"/>
      <c r="F36" s="36">
        <v>4.29</v>
      </c>
      <c r="G36" s="37">
        <v>3.08</v>
      </c>
      <c r="H36" s="37">
        <v>3.72</v>
      </c>
      <c r="I36" s="37">
        <v>3.12</v>
      </c>
      <c r="J36" s="38">
        <v>3.47</v>
      </c>
      <c r="K36" s="22"/>
      <c r="L36" s="22"/>
      <c r="M36" s="22"/>
      <c r="N36" s="22"/>
      <c r="O36" s="22"/>
      <c r="P36" s="22"/>
    </row>
    <row r="37" spans="1:16" ht="39" customHeight="1" x14ac:dyDescent="0.15">
      <c r="A37" s="22"/>
      <c r="B37" s="35"/>
      <c r="C37" s="1204" t="s">
        <v>582</v>
      </c>
      <c r="D37" s="1205"/>
      <c r="E37" s="1206"/>
      <c r="F37" s="36">
        <v>1.63</v>
      </c>
      <c r="G37" s="37">
        <v>1.83</v>
      </c>
      <c r="H37" s="37">
        <v>1.8</v>
      </c>
      <c r="I37" s="37">
        <v>1.84</v>
      </c>
      <c r="J37" s="38">
        <v>1.96</v>
      </c>
      <c r="K37" s="22"/>
      <c r="L37" s="22"/>
      <c r="M37" s="22"/>
      <c r="N37" s="22"/>
      <c r="O37" s="22"/>
      <c r="P37" s="22"/>
    </row>
    <row r="38" spans="1:16" ht="39" customHeight="1" x14ac:dyDescent="0.15">
      <c r="A38" s="22"/>
      <c r="B38" s="35"/>
      <c r="C38" s="1204" t="s">
        <v>583</v>
      </c>
      <c r="D38" s="1205"/>
      <c r="E38" s="1206"/>
      <c r="F38" s="36">
        <v>0.84</v>
      </c>
      <c r="G38" s="37">
        <v>2.42</v>
      </c>
      <c r="H38" s="37">
        <v>2.0299999999999998</v>
      </c>
      <c r="I38" s="37">
        <v>0.9</v>
      </c>
      <c r="J38" s="38">
        <v>0.98</v>
      </c>
      <c r="K38" s="22"/>
      <c r="L38" s="22"/>
      <c r="M38" s="22"/>
      <c r="N38" s="22"/>
      <c r="O38" s="22"/>
      <c r="P38" s="22"/>
    </row>
    <row r="39" spans="1:16" ht="39" customHeight="1" x14ac:dyDescent="0.15">
      <c r="A39" s="22"/>
      <c r="B39" s="35"/>
      <c r="C39" s="1204" t="s">
        <v>584</v>
      </c>
      <c r="D39" s="1205"/>
      <c r="E39" s="1206"/>
      <c r="F39" s="36">
        <v>1.2</v>
      </c>
      <c r="G39" s="37">
        <v>1.29</v>
      </c>
      <c r="H39" s="37">
        <v>1.63</v>
      </c>
      <c r="I39" s="37">
        <v>1.06</v>
      </c>
      <c r="J39" s="38">
        <v>0.63</v>
      </c>
      <c r="K39" s="22"/>
      <c r="L39" s="22"/>
      <c r="M39" s="22"/>
      <c r="N39" s="22"/>
      <c r="O39" s="22"/>
      <c r="P39" s="22"/>
    </row>
    <row r="40" spans="1:16" ht="39" customHeight="1" x14ac:dyDescent="0.15">
      <c r="A40" s="22"/>
      <c r="B40" s="35"/>
      <c r="C40" s="1204" t="s">
        <v>585</v>
      </c>
      <c r="D40" s="1205"/>
      <c r="E40" s="1206"/>
      <c r="F40" s="36">
        <v>0.2</v>
      </c>
      <c r="G40" s="37">
        <v>0.22</v>
      </c>
      <c r="H40" s="37">
        <v>0.21</v>
      </c>
      <c r="I40" s="37">
        <v>0.25</v>
      </c>
      <c r="J40" s="38">
        <v>0.28000000000000003</v>
      </c>
      <c r="K40" s="22"/>
      <c r="L40" s="22"/>
      <c r="M40" s="22"/>
      <c r="N40" s="22"/>
      <c r="O40" s="22"/>
      <c r="P40" s="22"/>
    </row>
    <row r="41" spans="1:16" ht="39" customHeight="1" x14ac:dyDescent="0.15">
      <c r="A41" s="22"/>
      <c r="B41" s="35"/>
      <c r="C41" s="1204" t="s">
        <v>586</v>
      </c>
      <c r="D41" s="1205"/>
      <c r="E41" s="1206"/>
      <c r="F41" s="36">
        <v>0.12</v>
      </c>
      <c r="G41" s="37">
        <v>0.14000000000000001</v>
      </c>
      <c r="H41" s="37">
        <v>0.13</v>
      </c>
      <c r="I41" s="37">
        <v>0.14000000000000001</v>
      </c>
      <c r="J41" s="38">
        <v>0.14000000000000001</v>
      </c>
      <c r="K41" s="22"/>
      <c r="L41" s="22"/>
      <c r="M41" s="22"/>
      <c r="N41" s="22"/>
      <c r="O41" s="22"/>
      <c r="P41" s="22"/>
    </row>
    <row r="42" spans="1:16" ht="39" customHeight="1" x14ac:dyDescent="0.15">
      <c r="A42" s="22"/>
      <c r="B42" s="39"/>
      <c r="C42" s="1204" t="s">
        <v>587</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588</v>
      </c>
      <c r="D43" s="1208"/>
      <c r="E43" s="1209"/>
      <c r="F43" s="41">
        <v>0.1</v>
      </c>
      <c r="G43" s="42">
        <v>0.12</v>
      </c>
      <c r="H43" s="42">
        <v>0.13</v>
      </c>
      <c r="I43" s="42">
        <v>0.13</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rN041bCQsPic/7q4Zq314LK4JCnpwSEfPdbV3Mu0qKIL1dtvuiGSGZ5ZZ9JIPXk/6CMo7oEUPnh05gv6Xsu/g==" saltValue="X4TU1Jk3MmGfxuJETwND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8189</v>
      </c>
      <c r="L45" s="60">
        <v>7888</v>
      </c>
      <c r="M45" s="60">
        <v>7294</v>
      </c>
      <c r="N45" s="60">
        <v>6693</v>
      </c>
      <c r="O45" s="61">
        <v>6294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531</v>
      </c>
      <c r="L46" s="64" t="s">
        <v>531</v>
      </c>
      <c r="M46" s="64" t="s">
        <v>531</v>
      </c>
      <c r="N46" s="64" t="s">
        <v>531</v>
      </c>
      <c r="O46" s="65" t="s">
        <v>531</v>
      </c>
      <c r="P46" s="48"/>
      <c r="Q46" s="48"/>
      <c r="R46" s="48"/>
      <c r="S46" s="48"/>
      <c r="T46" s="48"/>
      <c r="U46" s="48"/>
    </row>
    <row r="47" spans="1:21" ht="30.75" customHeight="1" x14ac:dyDescent="0.15">
      <c r="A47" s="48"/>
      <c r="B47" s="1214"/>
      <c r="C47" s="1215"/>
      <c r="D47" s="62"/>
      <c r="E47" s="1220" t="s">
        <v>14</v>
      </c>
      <c r="F47" s="1220"/>
      <c r="G47" s="1220"/>
      <c r="H47" s="1220"/>
      <c r="I47" s="1220"/>
      <c r="J47" s="1221"/>
      <c r="K47" s="63">
        <v>3</v>
      </c>
      <c r="L47" s="64">
        <v>3</v>
      </c>
      <c r="M47" s="64" t="s">
        <v>531</v>
      </c>
      <c r="N47" s="64" t="s">
        <v>531</v>
      </c>
      <c r="O47" s="65" t="s">
        <v>531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1821</v>
      </c>
      <c r="L48" s="64">
        <v>1817</v>
      </c>
      <c r="M48" s="64">
        <v>1668</v>
      </c>
      <c r="N48" s="64">
        <v>1616</v>
      </c>
      <c r="O48" s="65">
        <v>1614</v>
      </c>
      <c r="P48" s="48"/>
      <c r="Q48" s="48"/>
      <c r="R48" s="48"/>
      <c r="S48" s="48"/>
      <c r="T48" s="48"/>
      <c r="U48" s="48"/>
    </row>
    <row r="49" spans="1:21" ht="30.75" customHeight="1" x14ac:dyDescent="0.15">
      <c r="A49" s="48"/>
      <c r="B49" s="1214"/>
      <c r="C49" s="1215"/>
      <c r="D49" s="62"/>
      <c r="E49" s="1220" t="s">
        <v>16</v>
      </c>
      <c r="F49" s="1220"/>
      <c r="G49" s="1220"/>
      <c r="H49" s="1220"/>
      <c r="I49" s="1220"/>
      <c r="J49" s="1221"/>
      <c r="K49" s="63">
        <v>373</v>
      </c>
      <c r="L49" s="64">
        <v>458</v>
      </c>
      <c r="M49" s="64">
        <v>471</v>
      </c>
      <c r="N49" s="64">
        <v>495</v>
      </c>
      <c r="O49" s="65">
        <v>506</v>
      </c>
      <c r="P49" s="48"/>
      <c r="Q49" s="48"/>
      <c r="R49" s="48"/>
      <c r="S49" s="48"/>
      <c r="T49" s="48"/>
      <c r="U49" s="48"/>
    </row>
    <row r="50" spans="1:21" ht="30.75" customHeight="1" x14ac:dyDescent="0.15">
      <c r="A50" s="48"/>
      <c r="B50" s="1214"/>
      <c r="C50" s="1215"/>
      <c r="D50" s="62"/>
      <c r="E50" s="1220" t="s">
        <v>17</v>
      </c>
      <c r="F50" s="1220"/>
      <c r="G50" s="1220"/>
      <c r="H50" s="1220"/>
      <c r="I50" s="1220"/>
      <c r="J50" s="1221"/>
      <c r="K50" s="63">
        <v>92</v>
      </c>
      <c r="L50" s="64">
        <v>101</v>
      </c>
      <c r="M50" s="64">
        <v>24</v>
      </c>
      <c r="N50" s="64">
        <v>11</v>
      </c>
      <c r="O50" s="65">
        <v>3</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531</v>
      </c>
      <c r="L51" s="64">
        <v>0</v>
      </c>
      <c r="M51" s="64">
        <v>0</v>
      </c>
      <c r="N51" s="64" t="s">
        <v>531</v>
      </c>
      <c r="O51" s="65" t="s">
        <v>531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8239</v>
      </c>
      <c r="L52" s="64">
        <v>8224</v>
      </c>
      <c r="M52" s="64">
        <v>7970</v>
      </c>
      <c r="N52" s="64">
        <v>7718</v>
      </c>
      <c r="O52" s="65">
        <v>7461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2239</v>
      </c>
      <c r="L53" s="69">
        <v>2043</v>
      </c>
      <c r="M53" s="69">
        <v>1487</v>
      </c>
      <c r="N53" s="69">
        <v>1097</v>
      </c>
      <c r="O53" s="70">
        <v>956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531</v>
      </c>
      <c r="L57" s="84" t="s">
        <v>531</v>
      </c>
      <c r="M57" s="84" t="s">
        <v>531</v>
      </c>
      <c r="N57" s="84" t="s">
        <v>531</v>
      </c>
      <c r="O57" s="85" t="s">
        <v>614</v>
      </c>
    </row>
    <row r="58" spans="1:21" ht="31.5" customHeight="1" thickBot="1" x14ac:dyDescent="0.2">
      <c r="B58" s="1230"/>
      <c r="C58" s="1231"/>
      <c r="D58" s="1235" t="s">
        <v>27</v>
      </c>
      <c r="E58" s="1236"/>
      <c r="F58" s="1236"/>
      <c r="G58" s="1236"/>
      <c r="H58" s="1236"/>
      <c r="I58" s="1236"/>
      <c r="J58" s="1237"/>
      <c r="K58" s="86">
        <v>20</v>
      </c>
      <c r="L58" s="87">
        <v>23</v>
      </c>
      <c r="M58" s="87" t="s">
        <v>531</v>
      </c>
      <c r="N58" s="87" t="s">
        <v>531</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86mcWVFJHK80l5FeNxtJr+gEmqL6sOYSi2RKLqbPsLt9o1wOiVDpkZ7UqZoJEIAX9qvfc77utyOCRmlGyqNg==" saltValue="iUaEXMgiR/w9scHV5S5p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38" t="s">
        <v>30</v>
      </c>
      <c r="C41" s="1239"/>
      <c r="D41" s="102"/>
      <c r="E41" s="1244" t="s">
        <v>31</v>
      </c>
      <c r="F41" s="1244"/>
      <c r="G41" s="1244"/>
      <c r="H41" s="1245"/>
      <c r="I41" s="103">
        <v>72664</v>
      </c>
      <c r="J41" s="104">
        <v>68834</v>
      </c>
      <c r="K41" s="104">
        <v>67145</v>
      </c>
      <c r="L41" s="104">
        <v>65873</v>
      </c>
      <c r="M41" s="105">
        <v>65985</v>
      </c>
    </row>
    <row r="42" spans="2:13" ht="27.75" customHeight="1" x14ac:dyDescent="0.15">
      <c r="B42" s="1240"/>
      <c r="C42" s="1241"/>
      <c r="D42" s="106"/>
      <c r="E42" s="1246" t="s">
        <v>32</v>
      </c>
      <c r="F42" s="1246"/>
      <c r="G42" s="1246"/>
      <c r="H42" s="1247"/>
      <c r="I42" s="107">
        <v>1862</v>
      </c>
      <c r="J42" s="108">
        <v>1740</v>
      </c>
      <c r="K42" s="108">
        <v>1702</v>
      </c>
      <c r="L42" s="108">
        <v>1651</v>
      </c>
      <c r="M42" s="109">
        <v>1600</v>
      </c>
    </row>
    <row r="43" spans="2:13" ht="27.75" customHeight="1" x14ac:dyDescent="0.15">
      <c r="B43" s="1240"/>
      <c r="C43" s="1241"/>
      <c r="D43" s="106"/>
      <c r="E43" s="1246" t="s">
        <v>33</v>
      </c>
      <c r="F43" s="1246"/>
      <c r="G43" s="1246"/>
      <c r="H43" s="1247"/>
      <c r="I43" s="107">
        <v>23040</v>
      </c>
      <c r="J43" s="108">
        <v>22745</v>
      </c>
      <c r="K43" s="108">
        <v>21549</v>
      </c>
      <c r="L43" s="108">
        <v>20180</v>
      </c>
      <c r="M43" s="109">
        <v>19199</v>
      </c>
    </row>
    <row r="44" spans="2:13" ht="27.75" customHeight="1" x14ac:dyDescent="0.15">
      <c r="B44" s="1240"/>
      <c r="C44" s="1241"/>
      <c r="D44" s="106"/>
      <c r="E44" s="1246" t="s">
        <v>34</v>
      </c>
      <c r="F44" s="1246"/>
      <c r="G44" s="1246"/>
      <c r="H44" s="1247"/>
      <c r="I44" s="107">
        <v>6440</v>
      </c>
      <c r="J44" s="108">
        <v>6464</v>
      </c>
      <c r="K44" s="108">
        <v>6380</v>
      </c>
      <c r="L44" s="108">
        <v>6202</v>
      </c>
      <c r="M44" s="109">
        <v>6092</v>
      </c>
    </row>
    <row r="45" spans="2:13" ht="27.75" customHeight="1" x14ac:dyDescent="0.15">
      <c r="B45" s="1240"/>
      <c r="C45" s="1241"/>
      <c r="D45" s="106"/>
      <c r="E45" s="1246" t="s">
        <v>35</v>
      </c>
      <c r="F45" s="1246"/>
      <c r="G45" s="1246"/>
      <c r="H45" s="1247"/>
      <c r="I45" s="107">
        <v>10752</v>
      </c>
      <c r="J45" s="108">
        <v>11031</v>
      </c>
      <c r="K45" s="108">
        <v>11197</v>
      </c>
      <c r="L45" s="108">
        <v>11103</v>
      </c>
      <c r="M45" s="109">
        <v>11210</v>
      </c>
    </row>
    <row r="46" spans="2:13" ht="27.75" customHeight="1" x14ac:dyDescent="0.15">
      <c r="B46" s="1240"/>
      <c r="C46" s="1241"/>
      <c r="D46" s="110"/>
      <c r="E46" s="1246" t="s">
        <v>36</v>
      </c>
      <c r="F46" s="1246"/>
      <c r="G46" s="1246"/>
      <c r="H46" s="1247"/>
      <c r="I46" s="107" t="s">
        <v>531</v>
      </c>
      <c r="J46" s="108" t="s">
        <v>531</v>
      </c>
      <c r="K46" s="108" t="s">
        <v>531</v>
      </c>
      <c r="L46" s="108" t="s">
        <v>531</v>
      </c>
      <c r="M46" s="109" t="s">
        <v>531</v>
      </c>
    </row>
    <row r="47" spans="2:13" ht="27.75" customHeight="1" x14ac:dyDescent="0.15">
      <c r="B47" s="1240"/>
      <c r="C47" s="1241"/>
      <c r="D47" s="111"/>
      <c r="E47" s="1248" t="s">
        <v>37</v>
      </c>
      <c r="F47" s="1249"/>
      <c r="G47" s="1249"/>
      <c r="H47" s="1250"/>
      <c r="I47" s="107" t="s">
        <v>531</v>
      </c>
      <c r="J47" s="108" t="s">
        <v>531</v>
      </c>
      <c r="K47" s="108" t="s">
        <v>531</v>
      </c>
      <c r="L47" s="108" t="s">
        <v>531</v>
      </c>
      <c r="M47" s="109" t="s">
        <v>531</v>
      </c>
    </row>
    <row r="48" spans="2:13" ht="27.75" customHeight="1" x14ac:dyDescent="0.15">
      <c r="B48" s="1240"/>
      <c r="C48" s="1241"/>
      <c r="D48" s="106"/>
      <c r="E48" s="1246" t="s">
        <v>38</v>
      </c>
      <c r="F48" s="1246"/>
      <c r="G48" s="1246"/>
      <c r="H48" s="1247"/>
      <c r="I48" s="107" t="s">
        <v>531</v>
      </c>
      <c r="J48" s="108" t="s">
        <v>531</v>
      </c>
      <c r="K48" s="108" t="s">
        <v>531</v>
      </c>
      <c r="L48" s="108" t="s">
        <v>531</v>
      </c>
      <c r="M48" s="109" t="s">
        <v>531</v>
      </c>
    </row>
    <row r="49" spans="2:13" ht="27.75" customHeight="1" x14ac:dyDescent="0.15">
      <c r="B49" s="1242"/>
      <c r="C49" s="1243"/>
      <c r="D49" s="106"/>
      <c r="E49" s="1246" t="s">
        <v>39</v>
      </c>
      <c r="F49" s="1246"/>
      <c r="G49" s="1246"/>
      <c r="H49" s="1247"/>
      <c r="I49" s="107" t="s">
        <v>531</v>
      </c>
      <c r="J49" s="108" t="s">
        <v>531</v>
      </c>
      <c r="K49" s="108" t="s">
        <v>531</v>
      </c>
      <c r="L49" s="108" t="s">
        <v>531</v>
      </c>
      <c r="M49" s="109" t="s">
        <v>531</v>
      </c>
    </row>
    <row r="50" spans="2:13" ht="27.75" customHeight="1" x14ac:dyDescent="0.15">
      <c r="B50" s="1251" t="s">
        <v>40</v>
      </c>
      <c r="C50" s="1252"/>
      <c r="D50" s="112"/>
      <c r="E50" s="1246" t="s">
        <v>41</v>
      </c>
      <c r="F50" s="1246"/>
      <c r="G50" s="1246"/>
      <c r="H50" s="1247"/>
      <c r="I50" s="107">
        <v>13555</v>
      </c>
      <c r="J50" s="108">
        <v>11999</v>
      </c>
      <c r="K50" s="108">
        <v>12972</v>
      </c>
      <c r="L50" s="108">
        <v>13566</v>
      </c>
      <c r="M50" s="109">
        <v>11081</v>
      </c>
    </row>
    <row r="51" spans="2:13" ht="27.75" customHeight="1" x14ac:dyDescent="0.15">
      <c r="B51" s="1240"/>
      <c r="C51" s="1241"/>
      <c r="D51" s="106"/>
      <c r="E51" s="1246" t="s">
        <v>42</v>
      </c>
      <c r="F51" s="1246"/>
      <c r="G51" s="1246"/>
      <c r="H51" s="1247"/>
      <c r="I51" s="107">
        <v>21059</v>
      </c>
      <c r="J51" s="108">
        <v>20689</v>
      </c>
      <c r="K51" s="108">
        <v>21116</v>
      </c>
      <c r="L51" s="108">
        <v>21123</v>
      </c>
      <c r="M51" s="109">
        <v>21378</v>
      </c>
    </row>
    <row r="52" spans="2:13" ht="27.75" customHeight="1" x14ac:dyDescent="0.15">
      <c r="B52" s="1242"/>
      <c r="C52" s="1243"/>
      <c r="D52" s="106"/>
      <c r="E52" s="1246" t="s">
        <v>43</v>
      </c>
      <c r="F52" s="1246"/>
      <c r="G52" s="1246"/>
      <c r="H52" s="1247"/>
      <c r="I52" s="107">
        <v>69319</v>
      </c>
      <c r="J52" s="108">
        <v>67411</v>
      </c>
      <c r="K52" s="108">
        <v>65258</v>
      </c>
      <c r="L52" s="108">
        <v>63856</v>
      </c>
      <c r="M52" s="109">
        <v>62878</v>
      </c>
    </row>
    <row r="53" spans="2:13" ht="27.75" customHeight="1" thickBot="1" x14ac:dyDescent="0.2">
      <c r="B53" s="1253" t="s">
        <v>44</v>
      </c>
      <c r="C53" s="1254"/>
      <c r="D53" s="113"/>
      <c r="E53" s="1255" t="s">
        <v>45</v>
      </c>
      <c r="F53" s="1255"/>
      <c r="G53" s="1255"/>
      <c r="H53" s="1256"/>
      <c r="I53" s="114">
        <v>10825</v>
      </c>
      <c r="J53" s="115">
        <v>10715</v>
      </c>
      <c r="K53" s="115">
        <v>8628</v>
      </c>
      <c r="L53" s="115">
        <v>6464</v>
      </c>
      <c r="M53" s="116">
        <v>8748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XIqdIsz/hEfXcSYuB2gVVjI3ipdMqC1QN8MmulKrfMk9Y0DLhofwDHU8GITAqG+dsRL6uNwUTRxao3rTE0dMg==" saltValue="07I0Elk6rsxccU1Y0J7E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5" t="s">
        <v>48</v>
      </c>
      <c r="D55" s="1265"/>
      <c r="E55" s="1266"/>
      <c r="F55" s="128">
        <v>3551</v>
      </c>
      <c r="G55" s="128">
        <v>3631</v>
      </c>
      <c r="H55" s="129">
        <v>3504</v>
      </c>
    </row>
    <row r="56" spans="2:8" ht="52.5" customHeight="1" x14ac:dyDescent="0.15">
      <c r="B56" s="130"/>
      <c r="C56" s="1267" t="s">
        <v>49</v>
      </c>
      <c r="D56" s="1267"/>
      <c r="E56" s="1268"/>
      <c r="F56" s="131">
        <v>402</v>
      </c>
      <c r="G56" s="131">
        <v>402</v>
      </c>
      <c r="H56" s="132">
        <v>403</v>
      </c>
    </row>
    <row r="57" spans="2:8" ht="53.25" customHeight="1" x14ac:dyDescent="0.15">
      <c r="B57" s="130"/>
      <c r="C57" s="1269" t="s">
        <v>50</v>
      </c>
      <c r="D57" s="1269"/>
      <c r="E57" s="1270"/>
      <c r="F57" s="133">
        <v>9312</v>
      </c>
      <c r="G57" s="133">
        <v>8989</v>
      </c>
      <c r="H57" s="134">
        <v>8733</v>
      </c>
    </row>
    <row r="58" spans="2:8" ht="45.75" customHeight="1" x14ac:dyDescent="0.15">
      <c r="B58" s="135"/>
      <c r="C58" s="1257" t="s">
        <v>615</v>
      </c>
      <c r="D58" s="1258"/>
      <c r="E58" s="1259"/>
      <c r="F58" s="136">
        <v>4755</v>
      </c>
      <c r="G58" s="136">
        <v>4563</v>
      </c>
      <c r="H58" s="137">
        <v>4354</v>
      </c>
    </row>
    <row r="59" spans="2:8" ht="45.75" customHeight="1" x14ac:dyDescent="0.15">
      <c r="B59" s="135"/>
      <c r="C59" s="1257" t="s">
        <v>616</v>
      </c>
      <c r="D59" s="1258"/>
      <c r="E59" s="1259"/>
      <c r="F59" s="136">
        <v>2405</v>
      </c>
      <c r="G59" s="136">
        <v>2411</v>
      </c>
      <c r="H59" s="137">
        <v>2417</v>
      </c>
    </row>
    <row r="60" spans="2:8" ht="45.75" customHeight="1" x14ac:dyDescent="0.15">
      <c r="B60" s="135"/>
      <c r="C60" s="1257" t="s">
        <v>617</v>
      </c>
      <c r="D60" s="1258"/>
      <c r="E60" s="1259"/>
      <c r="F60" s="136">
        <v>749</v>
      </c>
      <c r="G60" s="136">
        <v>725</v>
      </c>
      <c r="H60" s="137">
        <v>617</v>
      </c>
    </row>
    <row r="61" spans="2:8" ht="45.75" customHeight="1" x14ac:dyDescent="0.15">
      <c r="B61" s="135"/>
      <c r="C61" s="1257" t="s">
        <v>618</v>
      </c>
      <c r="D61" s="1258"/>
      <c r="E61" s="1259"/>
      <c r="F61" s="136">
        <v>574</v>
      </c>
      <c r="G61" s="136">
        <v>512</v>
      </c>
      <c r="H61" s="137">
        <v>482</v>
      </c>
    </row>
    <row r="62" spans="2:8" ht="45.75" customHeight="1" thickBot="1" x14ac:dyDescent="0.2">
      <c r="B62" s="138"/>
      <c r="C62" s="1260" t="s">
        <v>619</v>
      </c>
      <c r="D62" s="1261"/>
      <c r="E62" s="1262"/>
      <c r="F62" s="139">
        <v>217</v>
      </c>
      <c r="G62" s="139">
        <v>229</v>
      </c>
      <c r="H62" s="140">
        <v>244</v>
      </c>
    </row>
    <row r="63" spans="2:8" ht="52.5" customHeight="1" thickBot="1" x14ac:dyDescent="0.2">
      <c r="B63" s="141"/>
      <c r="C63" s="1263" t="s">
        <v>51</v>
      </c>
      <c r="D63" s="1263"/>
      <c r="E63" s="1264"/>
      <c r="F63" s="142">
        <v>13265</v>
      </c>
      <c r="G63" s="142">
        <v>13022</v>
      </c>
      <c r="H63" s="143">
        <v>12640</v>
      </c>
    </row>
    <row r="64" spans="2:8" ht="15" customHeight="1" x14ac:dyDescent="0.15"/>
  </sheetData>
  <sheetProtection algorithmName="SHA-512" hashValue="FkmIDW8wYL11bmEtiHqcn56c0WzPEXqoyRGoRQYQavhL29dL7/Sn2wgUrlXizltg/+w/8+RAT2+NgKBgqYSP0A==" saltValue="o1gwKf3uTaUNzat1SiS+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572</v>
      </c>
      <c r="BQ50" s="1305"/>
      <c r="BR50" s="1305"/>
      <c r="BS50" s="1305"/>
      <c r="BT50" s="1305"/>
      <c r="BU50" s="1305"/>
      <c r="BV50" s="1305"/>
      <c r="BW50" s="1305"/>
      <c r="BX50" s="1305" t="s">
        <v>573</v>
      </c>
      <c r="BY50" s="1305"/>
      <c r="BZ50" s="1305"/>
      <c r="CA50" s="1305"/>
      <c r="CB50" s="1305"/>
      <c r="CC50" s="1305"/>
      <c r="CD50" s="1305"/>
      <c r="CE50" s="1305"/>
      <c r="CF50" s="1305" t="s">
        <v>574</v>
      </c>
      <c r="CG50" s="1305"/>
      <c r="CH50" s="1305"/>
      <c r="CI50" s="1305"/>
      <c r="CJ50" s="1305"/>
      <c r="CK50" s="1305"/>
      <c r="CL50" s="1305"/>
      <c r="CM50" s="1305"/>
      <c r="CN50" s="1305" t="s">
        <v>575</v>
      </c>
      <c r="CO50" s="1305"/>
      <c r="CP50" s="1305"/>
      <c r="CQ50" s="1305"/>
      <c r="CR50" s="1305"/>
      <c r="CS50" s="1305"/>
      <c r="CT50" s="1305"/>
      <c r="CU50" s="1305"/>
      <c r="CV50" s="1305" t="s">
        <v>576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626</v>
      </c>
      <c r="AO51" s="1309"/>
      <c r="AP51" s="1309"/>
      <c r="AQ51" s="1309"/>
      <c r="AR51" s="1309"/>
      <c r="AS51" s="1309"/>
      <c r="AT51" s="1309"/>
      <c r="AU51" s="1309"/>
      <c r="AV51" s="1309"/>
      <c r="AW51" s="1309"/>
      <c r="AX51" s="1309"/>
      <c r="AY51" s="1309"/>
      <c r="AZ51" s="1309"/>
      <c r="BA51" s="1309"/>
      <c r="BB51" s="1309" t="s">
        <v>627</v>
      </c>
      <c r="BC51" s="1309"/>
      <c r="BD51" s="1309"/>
      <c r="BE51" s="1309"/>
      <c r="BF51" s="1309"/>
      <c r="BG51" s="1309"/>
      <c r="BH51" s="1309"/>
      <c r="BI51" s="1309"/>
      <c r="BJ51" s="1309"/>
      <c r="BK51" s="1309"/>
      <c r="BL51" s="1309"/>
      <c r="BM51" s="1309"/>
      <c r="BN51" s="1309"/>
      <c r="BO51" s="1309"/>
      <c r="BP51" s="1310">
        <v>35.5</v>
      </c>
      <c r="BQ51" s="1310"/>
      <c r="BR51" s="1310"/>
      <c r="BS51" s="1310"/>
      <c r="BT51" s="1310"/>
      <c r="BU51" s="1310"/>
      <c r="BV51" s="1310"/>
      <c r="BW51" s="1310"/>
      <c r="BX51" s="1310">
        <v>35.700000000000003</v>
      </c>
      <c r="BY51" s="1310"/>
      <c r="BZ51" s="1310"/>
      <c r="CA51" s="1310"/>
      <c r="CB51" s="1310"/>
      <c r="CC51" s="1310"/>
      <c r="CD51" s="1310"/>
      <c r="CE51" s="1310"/>
      <c r="CF51" s="1310">
        <v>28.5</v>
      </c>
      <c r="CG51" s="1310"/>
      <c r="CH51" s="1310"/>
      <c r="CI51" s="1310"/>
      <c r="CJ51" s="1310"/>
      <c r="CK51" s="1310"/>
      <c r="CL51" s="1310"/>
      <c r="CM51" s="1310"/>
      <c r="CN51" s="1310">
        <v>21.3</v>
      </c>
      <c r="CO51" s="1310"/>
      <c r="CP51" s="1310"/>
      <c r="CQ51" s="1310"/>
      <c r="CR51" s="1310"/>
      <c r="CS51" s="1310"/>
      <c r="CT51" s="1310"/>
      <c r="CU51" s="1310"/>
      <c r="CV51" s="1310">
        <v>28.6</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628</v>
      </c>
      <c r="BC53" s="1309"/>
      <c r="BD53" s="1309"/>
      <c r="BE53" s="1309"/>
      <c r="BF53" s="1309"/>
      <c r="BG53" s="1309"/>
      <c r="BH53" s="1309"/>
      <c r="BI53" s="1309"/>
      <c r="BJ53" s="1309"/>
      <c r="BK53" s="1309"/>
      <c r="BL53" s="1309"/>
      <c r="BM53" s="1309"/>
      <c r="BN53" s="1309"/>
      <c r="BO53" s="1309"/>
      <c r="BP53" s="1310">
        <v>56.5</v>
      </c>
      <c r="BQ53" s="1310"/>
      <c r="BR53" s="1310"/>
      <c r="BS53" s="1310"/>
      <c r="BT53" s="1310"/>
      <c r="BU53" s="1310"/>
      <c r="BV53" s="1310"/>
      <c r="BW53" s="1310"/>
      <c r="BX53" s="1310">
        <v>58.3</v>
      </c>
      <c r="BY53" s="1310"/>
      <c r="BZ53" s="1310"/>
      <c r="CA53" s="1310"/>
      <c r="CB53" s="1310"/>
      <c r="CC53" s="1310"/>
      <c r="CD53" s="1310"/>
      <c r="CE53" s="1310"/>
      <c r="CF53" s="1310">
        <v>58.4</v>
      </c>
      <c r="CG53" s="1310"/>
      <c r="CH53" s="1310"/>
      <c r="CI53" s="1310"/>
      <c r="CJ53" s="1310"/>
      <c r="CK53" s="1310"/>
      <c r="CL53" s="1310"/>
      <c r="CM53" s="1310"/>
      <c r="CN53" s="1310">
        <v>59.4</v>
      </c>
      <c r="CO53" s="1310"/>
      <c r="CP53" s="1310"/>
      <c r="CQ53" s="1310"/>
      <c r="CR53" s="1310"/>
      <c r="CS53" s="1310"/>
      <c r="CT53" s="1310"/>
      <c r="CU53" s="1310"/>
      <c r="CV53" s="1310">
        <v>63.1</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629</v>
      </c>
      <c r="AO55" s="1305"/>
      <c r="AP55" s="1305"/>
      <c r="AQ55" s="1305"/>
      <c r="AR55" s="1305"/>
      <c r="AS55" s="1305"/>
      <c r="AT55" s="1305"/>
      <c r="AU55" s="1305"/>
      <c r="AV55" s="1305"/>
      <c r="AW55" s="1305"/>
      <c r="AX55" s="1305"/>
      <c r="AY55" s="1305"/>
      <c r="AZ55" s="1305"/>
      <c r="BA55" s="1305"/>
      <c r="BB55" s="1309" t="s">
        <v>627</v>
      </c>
      <c r="BC55" s="1309"/>
      <c r="BD55" s="1309"/>
      <c r="BE55" s="1309"/>
      <c r="BF55" s="1309"/>
      <c r="BG55" s="1309"/>
      <c r="BH55" s="1309"/>
      <c r="BI55" s="1309"/>
      <c r="BJ55" s="1309"/>
      <c r="BK55" s="1309"/>
      <c r="BL55" s="1309"/>
      <c r="BM55" s="1309"/>
      <c r="BN55" s="1309"/>
      <c r="BO55" s="1309"/>
      <c r="BP55" s="1310">
        <v>25.4</v>
      </c>
      <c r="BQ55" s="1310"/>
      <c r="BR55" s="1310"/>
      <c r="BS55" s="1310"/>
      <c r="BT55" s="1310"/>
      <c r="BU55" s="1310"/>
      <c r="BV55" s="1310"/>
      <c r="BW55" s="1310"/>
      <c r="BX55" s="1310">
        <v>16.600000000000001</v>
      </c>
      <c r="BY55" s="1310"/>
      <c r="BZ55" s="1310"/>
      <c r="CA55" s="1310"/>
      <c r="CB55" s="1310"/>
      <c r="CC55" s="1310"/>
      <c r="CD55" s="1310"/>
      <c r="CE55" s="1310"/>
      <c r="CF55" s="1310">
        <v>17.399999999999999</v>
      </c>
      <c r="CG55" s="1310"/>
      <c r="CH55" s="1310"/>
      <c r="CI55" s="1310"/>
      <c r="CJ55" s="1310"/>
      <c r="CK55" s="1310"/>
      <c r="CL55" s="1310"/>
      <c r="CM55" s="1310"/>
      <c r="CN55" s="1310">
        <v>12.1</v>
      </c>
      <c r="CO55" s="1310"/>
      <c r="CP55" s="1310"/>
      <c r="CQ55" s="1310"/>
      <c r="CR55" s="1310"/>
      <c r="CS55" s="1310"/>
      <c r="CT55" s="1310"/>
      <c r="CU55" s="1310"/>
      <c r="CV55" s="1310">
        <v>11.2</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628</v>
      </c>
      <c r="BC57" s="1309"/>
      <c r="BD57" s="1309"/>
      <c r="BE57" s="1309"/>
      <c r="BF57" s="1309"/>
      <c r="BG57" s="1309"/>
      <c r="BH57" s="1309"/>
      <c r="BI57" s="1309"/>
      <c r="BJ57" s="1309"/>
      <c r="BK57" s="1309"/>
      <c r="BL57" s="1309"/>
      <c r="BM57" s="1309"/>
      <c r="BN57" s="1309"/>
      <c r="BO57" s="1309"/>
      <c r="BP57" s="1310">
        <v>52.6</v>
      </c>
      <c r="BQ57" s="1310"/>
      <c r="BR57" s="1310"/>
      <c r="BS57" s="1310"/>
      <c r="BT57" s="1310"/>
      <c r="BU57" s="1310"/>
      <c r="BV57" s="1310"/>
      <c r="BW57" s="1310"/>
      <c r="BX57" s="1310">
        <v>58.6</v>
      </c>
      <c r="BY57" s="1310"/>
      <c r="BZ57" s="1310"/>
      <c r="CA57" s="1310"/>
      <c r="CB57" s="1310"/>
      <c r="CC57" s="1310"/>
      <c r="CD57" s="1310"/>
      <c r="CE57" s="1310"/>
      <c r="CF57" s="1310">
        <v>58.9</v>
      </c>
      <c r="CG57" s="1310"/>
      <c r="CH57" s="1310"/>
      <c r="CI57" s="1310"/>
      <c r="CJ57" s="1310"/>
      <c r="CK57" s="1310"/>
      <c r="CL57" s="1310"/>
      <c r="CM57" s="1310"/>
      <c r="CN57" s="1310">
        <v>59.4</v>
      </c>
      <c r="CO57" s="1310"/>
      <c r="CP57" s="1310"/>
      <c r="CQ57" s="1310"/>
      <c r="CR57" s="1310"/>
      <c r="CS57" s="1310"/>
      <c r="CT57" s="1310"/>
      <c r="CU57" s="1310"/>
      <c r="CV57" s="1310">
        <v>60.4</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630</v>
      </c>
    </row>
    <row r="64" spans="1:109" x14ac:dyDescent="0.15">
      <c r="B64" s="1280"/>
      <c r="G64" s="1287"/>
      <c r="I64" s="1320"/>
      <c r="J64" s="1320"/>
      <c r="K64" s="1320"/>
      <c r="L64" s="1320"/>
      <c r="M64" s="1320"/>
      <c r="N64" s="1321"/>
      <c r="AM64" s="1287"/>
      <c r="AN64" s="1287" t="s">
        <v>623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625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572</v>
      </c>
      <c r="BQ72" s="1305"/>
      <c r="BR72" s="1305"/>
      <c r="BS72" s="1305"/>
      <c r="BT72" s="1305"/>
      <c r="BU72" s="1305"/>
      <c r="BV72" s="1305"/>
      <c r="BW72" s="1305"/>
      <c r="BX72" s="1305" t="s">
        <v>573</v>
      </c>
      <c r="BY72" s="1305"/>
      <c r="BZ72" s="1305"/>
      <c r="CA72" s="1305"/>
      <c r="CB72" s="1305"/>
      <c r="CC72" s="1305"/>
      <c r="CD72" s="1305"/>
      <c r="CE72" s="1305"/>
      <c r="CF72" s="1305" t="s">
        <v>574</v>
      </c>
      <c r="CG72" s="1305"/>
      <c r="CH72" s="1305"/>
      <c r="CI72" s="1305"/>
      <c r="CJ72" s="1305"/>
      <c r="CK72" s="1305"/>
      <c r="CL72" s="1305"/>
      <c r="CM72" s="1305"/>
      <c r="CN72" s="1305" t="s">
        <v>575</v>
      </c>
      <c r="CO72" s="1305"/>
      <c r="CP72" s="1305"/>
      <c r="CQ72" s="1305"/>
      <c r="CR72" s="1305"/>
      <c r="CS72" s="1305"/>
      <c r="CT72" s="1305"/>
      <c r="CU72" s="1305"/>
      <c r="CV72" s="1305" t="s">
        <v>576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626</v>
      </c>
      <c r="AO73" s="1309"/>
      <c r="AP73" s="1309"/>
      <c r="AQ73" s="1309"/>
      <c r="AR73" s="1309"/>
      <c r="AS73" s="1309"/>
      <c r="AT73" s="1309"/>
      <c r="AU73" s="1309"/>
      <c r="AV73" s="1309"/>
      <c r="AW73" s="1309"/>
      <c r="AX73" s="1309"/>
      <c r="AY73" s="1309"/>
      <c r="AZ73" s="1309"/>
      <c r="BA73" s="1309"/>
      <c r="BB73" s="1309" t="s">
        <v>627</v>
      </c>
      <c r="BC73" s="1309"/>
      <c r="BD73" s="1309"/>
      <c r="BE73" s="1309"/>
      <c r="BF73" s="1309"/>
      <c r="BG73" s="1309"/>
      <c r="BH73" s="1309"/>
      <c r="BI73" s="1309"/>
      <c r="BJ73" s="1309"/>
      <c r="BK73" s="1309"/>
      <c r="BL73" s="1309"/>
      <c r="BM73" s="1309"/>
      <c r="BN73" s="1309"/>
      <c r="BO73" s="1309"/>
      <c r="BP73" s="1310">
        <v>35.5</v>
      </c>
      <c r="BQ73" s="1310"/>
      <c r="BR73" s="1310"/>
      <c r="BS73" s="1310"/>
      <c r="BT73" s="1310"/>
      <c r="BU73" s="1310"/>
      <c r="BV73" s="1310"/>
      <c r="BW73" s="1310"/>
      <c r="BX73" s="1310">
        <v>35.700000000000003</v>
      </c>
      <c r="BY73" s="1310"/>
      <c r="BZ73" s="1310"/>
      <c r="CA73" s="1310"/>
      <c r="CB73" s="1310"/>
      <c r="CC73" s="1310"/>
      <c r="CD73" s="1310"/>
      <c r="CE73" s="1310"/>
      <c r="CF73" s="1310">
        <v>28.5</v>
      </c>
      <c r="CG73" s="1310"/>
      <c r="CH73" s="1310"/>
      <c r="CI73" s="1310"/>
      <c r="CJ73" s="1310"/>
      <c r="CK73" s="1310"/>
      <c r="CL73" s="1310"/>
      <c r="CM73" s="1310"/>
      <c r="CN73" s="1310">
        <v>21.3</v>
      </c>
      <c r="CO73" s="1310"/>
      <c r="CP73" s="1310"/>
      <c r="CQ73" s="1310"/>
      <c r="CR73" s="1310"/>
      <c r="CS73" s="1310"/>
      <c r="CT73" s="1310"/>
      <c r="CU73" s="1310"/>
      <c r="CV73" s="1310">
        <v>28.6</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632</v>
      </c>
      <c r="BC75" s="1309"/>
      <c r="BD75" s="1309"/>
      <c r="BE75" s="1309"/>
      <c r="BF75" s="1309"/>
      <c r="BG75" s="1309"/>
      <c r="BH75" s="1309"/>
      <c r="BI75" s="1309"/>
      <c r="BJ75" s="1309"/>
      <c r="BK75" s="1309"/>
      <c r="BL75" s="1309"/>
      <c r="BM75" s="1309"/>
      <c r="BN75" s="1309"/>
      <c r="BO75" s="1309"/>
      <c r="BP75" s="1310">
        <v>8.1</v>
      </c>
      <c r="BQ75" s="1310"/>
      <c r="BR75" s="1310"/>
      <c r="BS75" s="1310"/>
      <c r="BT75" s="1310"/>
      <c r="BU75" s="1310"/>
      <c r="BV75" s="1310"/>
      <c r="BW75" s="1310"/>
      <c r="BX75" s="1310">
        <v>7.5</v>
      </c>
      <c r="BY75" s="1310"/>
      <c r="BZ75" s="1310"/>
      <c r="CA75" s="1310"/>
      <c r="CB75" s="1310"/>
      <c r="CC75" s="1310"/>
      <c r="CD75" s="1310"/>
      <c r="CE75" s="1310"/>
      <c r="CF75" s="1310">
        <v>6.3</v>
      </c>
      <c r="CG75" s="1310"/>
      <c r="CH75" s="1310"/>
      <c r="CI75" s="1310"/>
      <c r="CJ75" s="1310"/>
      <c r="CK75" s="1310"/>
      <c r="CL75" s="1310"/>
      <c r="CM75" s="1310"/>
      <c r="CN75" s="1310">
        <v>5.0999999999999996</v>
      </c>
      <c r="CO75" s="1310"/>
      <c r="CP75" s="1310"/>
      <c r="CQ75" s="1310"/>
      <c r="CR75" s="1310"/>
      <c r="CS75" s="1310"/>
      <c r="CT75" s="1310"/>
      <c r="CU75" s="1310"/>
      <c r="CV75" s="1310">
        <v>3.8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629</v>
      </c>
      <c r="AO77" s="1305"/>
      <c r="AP77" s="1305"/>
      <c r="AQ77" s="1305"/>
      <c r="AR77" s="1305"/>
      <c r="AS77" s="1305"/>
      <c r="AT77" s="1305"/>
      <c r="AU77" s="1305"/>
      <c r="AV77" s="1305"/>
      <c r="AW77" s="1305"/>
      <c r="AX77" s="1305"/>
      <c r="AY77" s="1305"/>
      <c r="AZ77" s="1305"/>
      <c r="BA77" s="1305"/>
      <c r="BB77" s="1309" t="s">
        <v>627</v>
      </c>
      <c r="BC77" s="1309"/>
      <c r="BD77" s="1309"/>
      <c r="BE77" s="1309"/>
      <c r="BF77" s="1309"/>
      <c r="BG77" s="1309"/>
      <c r="BH77" s="1309"/>
      <c r="BI77" s="1309"/>
      <c r="BJ77" s="1309"/>
      <c r="BK77" s="1309"/>
      <c r="BL77" s="1309"/>
      <c r="BM77" s="1309"/>
      <c r="BN77" s="1309"/>
      <c r="BO77" s="1309"/>
      <c r="BP77" s="1310">
        <v>25.4</v>
      </c>
      <c r="BQ77" s="1310"/>
      <c r="BR77" s="1310"/>
      <c r="BS77" s="1310"/>
      <c r="BT77" s="1310"/>
      <c r="BU77" s="1310"/>
      <c r="BV77" s="1310"/>
      <c r="BW77" s="1310"/>
      <c r="BX77" s="1310">
        <v>16.600000000000001</v>
      </c>
      <c r="BY77" s="1310"/>
      <c r="BZ77" s="1310"/>
      <c r="CA77" s="1310"/>
      <c r="CB77" s="1310"/>
      <c r="CC77" s="1310"/>
      <c r="CD77" s="1310"/>
      <c r="CE77" s="1310"/>
      <c r="CF77" s="1310">
        <v>17.399999999999999</v>
      </c>
      <c r="CG77" s="1310"/>
      <c r="CH77" s="1310"/>
      <c r="CI77" s="1310"/>
      <c r="CJ77" s="1310"/>
      <c r="CK77" s="1310"/>
      <c r="CL77" s="1310"/>
      <c r="CM77" s="1310"/>
      <c r="CN77" s="1310">
        <v>12.1</v>
      </c>
      <c r="CO77" s="1310"/>
      <c r="CP77" s="1310"/>
      <c r="CQ77" s="1310"/>
      <c r="CR77" s="1310"/>
      <c r="CS77" s="1310"/>
      <c r="CT77" s="1310"/>
      <c r="CU77" s="1310"/>
      <c r="CV77" s="1310">
        <v>11.2</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632</v>
      </c>
      <c r="BC79" s="1309"/>
      <c r="BD79" s="1309"/>
      <c r="BE79" s="1309"/>
      <c r="BF79" s="1309"/>
      <c r="BG79" s="1309"/>
      <c r="BH79" s="1309"/>
      <c r="BI79" s="1309"/>
      <c r="BJ79" s="1309"/>
      <c r="BK79" s="1309"/>
      <c r="BL79" s="1309"/>
      <c r="BM79" s="1309"/>
      <c r="BN79" s="1309"/>
      <c r="BO79" s="1309"/>
      <c r="BP79" s="1310">
        <v>4.8</v>
      </c>
      <c r="BQ79" s="1310"/>
      <c r="BR79" s="1310"/>
      <c r="BS79" s="1310"/>
      <c r="BT79" s="1310"/>
      <c r="BU79" s="1310"/>
      <c r="BV79" s="1310"/>
      <c r="BW79" s="1310"/>
      <c r="BX79" s="1310">
        <v>3.6</v>
      </c>
      <c r="BY79" s="1310"/>
      <c r="BZ79" s="1310"/>
      <c r="CA79" s="1310"/>
      <c r="CB79" s="1310"/>
      <c r="CC79" s="1310"/>
      <c r="CD79" s="1310"/>
      <c r="CE79" s="1310"/>
      <c r="CF79" s="1310">
        <v>3.6</v>
      </c>
      <c r="CG79" s="1310"/>
      <c r="CH79" s="1310"/>
      <c r="CI79" s="1310"/>
      <c r="CJ79" s="1310"/>
      <c r="CK79" s="1310"/>
      <c r="CL79" s="1310"/>
      <c r="CM79" s="1310"/>
      <c r="CN79" s="1310">
        <v>3.5</v>
      </c>
      <c r="CO79" s="1310"/>
      <c r="CP79" s="1310"/>
      <c r="CQ79" s="1310"/>
      <c r="CR79" s="1310"/>
      <c r="CS79" s="1310"/>
      <c r="CT79" s="1310"/>
      <c r="CU79" s="1310"/>
      <c r="CV79" s="1310">
        <v>3.5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JOwOhaUJJ5yaEAycmMzw4NiXdYmsRp4k8fAAukc5+sXdeGGLe5xhQKR/KKC83A8ftsnxOuobFFgd6mNniBnASQ==" saltValue="7bhf0RuGH8XjRvtxxy5m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7VsuhvXNWaWDLx5qRxaNq2eiEdbEy0emKHGiic3BT1xc9oSvBWJ/nC/A+YLsUKBwk5j3SyjTQPRFsqtn+5sqrA==" saltValue="CP1thq4TSRYWq56FsPtC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D111" sqref="AD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633</v>
      </c>
    </row>
  </sheetData>
  <sheetProtection algorithmName="SHA-512" hashValue="3f4PRZ2LusOAFLpnw9dYGF2fMfyxaYNejVcbyL5CJF5am+XB++uR4+PjrYrdhzWw1ynHKxsup8NI/pzqQpzWKg==" saltValue="VVzuRl9oGOTr5BNNiHcY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34046</v>
      </c>
      <c r="E3" s="162"/>
      <c r="F3" s="163">
        <v>39951</v>
      </c>
      <c r="G3" s="164"/>
      <c r="H3" s="165"/>
    </row>
    <row r="4" spans="1:8" x14ac:dyDescent="0.15">
      <c r="A4" s="166"/>
      <c r="B4" s="167"/>
      <c r="C4" s="168"/>
      <c r="D4" s="169">
        <v>15611</v>
      </c>
      <c r="E4" s="170"/>
      <c r="F4" s="171">
        <v>22555</v>
      </c>
      <c r="G4" s="172"/>
      <c r="H4" s="173"/>
    </row>
    <row r="5" spans="1:8" x14ac:dyDescent="0.15">
      <c r="A5" s="154" t="s">
        <v>564</v>
      </c>
      <c r="B5" s="159"/>
      <c r="C5" s="160"/>
      <c r="D5" s="161">
        <v>23893</v>
      </c>
      <c r="E5" s="162"/>
      <c r="F5" s="163">
        <v>39893</v>
      </c>
      <c r="G5" s="164"/>
      <c r="H5" s="165"/>
    </row>
    <row r="6" spans="1:8" x14ac:dyDescent="0.15">
      <c r="A6" s="166"/>
      <c r="B6" s="167"/>
      <c r="C6" s="168"/>
      <c r="D6" s="169">
        <v>9407</v>
      </c>
      <c r="E6" s="170"/>
      <c r="F6" s="171">
        <v>26170</v>
      </c>
      <c r="G6" s="172"/>
      <c r="H6" s="173"/>
    </row>
    <row r="7" spans="1:8" x14ac:dyDescent="0.15">
      <c r="A7" s="154" t="s">
        <v>565</v>
      </c>
      <c r="B7" s="159"/>
      <c r="C7" s="160"/>
      <c r="D7" s="161">
        <v>38079</v>
      </c>
      <c r="E7" s="162"/>
      <c r="F7" s="163">
        <v>41080</v>
      </c>
      <c r="G7" s="164"/>
      <c r="H7" s="165"/>
    </row>
    <row r="8" spans="1:8" x14ac:dyDescent="0.15">
      <c r="A8" s="166"/>
      <c r="B8" s="167"/>
      <c r="C8" s="168"/>
      <c r="D8" s="169">
        <v>18156</v>
      </c>
      <c r="E8" s="170"/>
      <c r="F8" s="171">
        <v>27265</v>
      </c>
      <c r="G8" s="172"/>
      <c r="H8" s="173"/>
    </row>
    <row r="9" spans="1:8" x14ac:dyDescent="0.15">
      <c r="A9" s="154" t="s">
        <v>566</v>
      </c>
      <c r="B9" s="159"/>
      <c r="C9" s="160"/>
      <c r="D9" s="161">
        <v>33835</v>
      </c>
      <c r="E9" s="162"/>
      <c r="F9" s="163">
        <v>33173</v>
      </c>
      <c r="G9" s="164"/>
      <c r="H9" s="165"/>
    </row>
    <row r="10" spans="1:8" x14ac:dyDescent="0.15">
      <c r="A10" s="166"/>
      <c r="B10" s="167"/>
      <c r="C10" s="168"/>
      <c r="D10" s="169">
        <v>18944</v>
      </c>
      <c r="E10" s="170"/>
      <c r="F10" s="171">
        <v>20353</v>
      </c>
      <c r="G10" s="172"/>
      <c r="H10" s="173"/>
    </row>
    <row r="11" spans="1:8" x14ac:dyDescent="0.15">
      <c r="A11" s="154" t="s">
        <v>567</v>
      </c>
      <c r="B11" s="159"/>
      <c r="C11" s="160"/>
      <c r="D11" s="161">
        <v>45233</v>
      </c>
      <c r="E11" s="162"/>
      <c r="F11" s="163">
        <v>37644</v>
      </c>
      <c r="G11" s="164"/>
      <c r="H11" s="165"/>
    </row>
    <row r="12" spans="1:8" x14ac:dyDescent="0.15">
      <c r="A12" s="166"/>
      <c r="B12" s="167"/>
      <c r="C12" s="174"/>
      <c r="D12" s="169">
        <v>29002</v>
      </c>
      <c r="E12" s="170"/>
      <c r="F12" s="171">
        <v>24939</v>
      </c>
      <c r="G12" s="172"/>
      <c r="H12" s="173"/>
    </row>
    <row r="13" spans="1:8" x14ac:dyDescent="0.15">
      <c r="A13" s="154"/>
      <c r="B13" s="159"/>
      <c r="C13" s="175"/>
      <c r="D13" s="176">
        <v>35017</v>
      </c>
      <c r="E13" s="177"/>
      <c r="F13" s="178">
        <v>38348</v>
      </c>
      <c r="G13" s="179"/>
      <c r="H13" s="165"/>
    </row>
    <row r="14" spans="1:8" x14ac:dyDescent="0.15">
      <c r="A14" s="166"/>
      <c r="B14" s="167"/>
      <c r="C14" s="168"/>
      <c r="D14" s="169">
        <v>18224</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v>
      </c>
      <c r="C19" s="180">
        <f>ROUND(VALUE(SUBSTITUTE(実質収支比率等に係る経年分析!G$48,"▲","-")),2)</f>
        <v>3.08</v>
      </c>
      <c r="D19" s="180">
        <f>ROUND(VALUE(SUBSTITUTE(実質収支比率等に係る経年分析!H$48,"▲","-")),2)</f>
        <v>3.73</v>
      </c>
      <c r="E19" s="180">
        <f>ROUND(VALUE(SUBSTITUTE(実質収支比率等に係る経年分析!I$48,"▲","-")),2)</f>
        <v>3.13</v>
      </c>
      <c r="F19" s="180">
        <f>ROUND(VALUE(SUBSTITUTE(実質収支比率等に係る経年分析!J$48,"▲","-")),2)</f>
        <v>3.48</v>
      </c>
    </row>
    <row r="20" spans="1:11" x14ac:dyDescent="0.15">
      <c r="A20" s="180" t="s">
        <v>55</v>
      </c>
      <c r="B20" s="180">
        <f>ROUND(VALUE(SUBSTITUTE(実質収支比率等に係る経年分析!F$47,"▲","-")),2)</f>
        <v>9.14</v>
      </c>
      <c r="C20" s="180">
        <f>ROUND(VALUE(SUBSTITUTE(実質収支比率等に係る経年分析!G$47,"▲","-")),2)</f>
        <v>9.74</v>
      </c>
      <c r="D20" s="180">
        <f>ROUND(VALUE(SUBSTITUTE(実質収支比率等に係る経年分析!H$47,"▲","-")),2)</f>
        <v>9.73</v>
      </c>
      <c r="E20" s="180">
        <f>ROUND(VALUE(SUBSTITUTE(実質収支比率等に係る経年分析!I$47,"▲","-")),2)</f>
        <v>10</v>
      </c>
      <c r="F20" s="180">
        <f>ROUND(VALUE(SUBSTITUTE(実質収支比率等に係る経年分析!J$47,"▲","-")),2)</f>
        <v>9.6300000000000008</v>
      </c>
    </row>
    <row r="21" spans="1:11" x14ac:dyDescent="0.15">
      <c r="A21" s="180" t="s">
        <v>56</v>
      </c>
      <c r="B21" s="180">
        <f>IF(ISNUMBER(VALUE(SUBSTITUTE(実質収支比率等に係る経年分析!F$49,"▲","-"))),ROUND(VALUE(SUBSTITUTE(実質収支比率等に係る経年分析!F$49,"▲","-")),2),NA())</f>
        <v>2.65</v>
      </c>
      <c r="C21" s="180">
        <f>IF(ISNUMBER(VALUE(SUBSTITUTE(実質収支比率等に係る経年分析!G$49,"▲","-"))),ROUND(VALUE(SUBSTITUTE(実質収支比率等に係る経年分析!G$49,"▲","-")),2),NA())</f>
        <v>-0.18</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0.14000000000000001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市営駐車場事業特別会計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交通事業会計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10.210000000000001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8239</v>
      </c>
      <c r="E42" s="182"/>
      <c r="F42" s="182"/>
      <c r="G42" s="182">
        <f>'実質公債費比率（分子）の構造'!L$52</f>
        <v>8224</v>
      </c>
      <c r="H42" s="182"/>
      <c r="I42" s="182"/>
      <c r="J42" s="182">
        <f>'実質公債費比率（分子）の構造'!M$52</f>
        <v>7970</v>
      </c>
      <c r="K42" s="182"/>
      <c r="L42" s="182"/>
      <c r="M42" s="182">
        <f>'実質公債費比率（分子）の構造'!N$52</f>
        <v>7718</v>
      </c>
      <c r="N42" s="182"/>
      <c r="O42" s="182"/>
      <c r="P42" s="182">
        <f>'実質公債費比率（分子）の構造'!O$52</f>
        <v>7461</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92</v>
      </c>
      <c r="C44" s="182"/>
      <c r="D44" s="182"/>
      <c r="E44" s="182">
        <f>'実質公債費比率（分子）の構造'!L$50</f>
        <v>101</v>
      </c>
      <c r="F44" s="182"/>
      <c r="G44" s="182"/>
      <c r="H44" s="182">
        <f>'実質公債費比率（分子）の構造'!M$50</f>
        <v>24</v>
      </c>
      <c r="I44" s="182"/>
      <c r="J44" s="182"/>
      <c r="K44" s="182">
        <f>'実質公債費比率（分子）の構造'!N$50</f>
        <v>11</v>
      </c>
      <c r="L44" s="182"/>
      <c r="M44" s="182"/>
      <c r="N44" s="182">
        <f>'実質公債費比率（分子）の構造'!O$50</f>
        <v>3</v>
      </c>
      <c r="O44" s="182"/>
      <c r="P44" s="182"/>
    </row>
    <row r="45" spans="1:16" x14ac:dyDescent="0.15">
      <c r="A45" s="182" t="s">
        <v>66</v>
      </c>
      <c r="B45" s="182">
        <f>'実質公債費比率（分子）の構造'!K$49</f>
        <v>373</v>
      </c>
      <c r="C45" s="182"/>
      <c r="D45" s="182"/>
      <c r="E45" s="182">
        <f>'実質公債費比率（分子）の構造'!L$49</f>
        <v>458</v>
      </c>
      <c r="F45" s="182"/>
      <c r="G45" s="182"/>
      <c r="H45" s="182">
        <f>'実質公債費比率（分子）の構造'!M$49</f>
        <v>471</v>
      </c>
      <c r="I45" s="182"/>
      <c r="J45" s="182"/>
      <c r="K45" s="182">
        <f>'実質公債費比率（分子）の構造'!N$49</f>
        <v>495</v>
      </c>
      <c r="L45" s="182"/>
      <c r="M45" s="182"/>
      <c r="N45" s="182">
        <f>'実質公債費比率（分子）の構造'!O$49</f>
        <v>506</v>
      </c>
      <c r="O45" s="182"/>
      <c r="P45" s="182"/>
    </row>
    <row r="46" spans="1:16" x14ac:dyDescent="0.15">
      <c r="A46" s="182" t="s">
        <v>67</v>
      </c>
      <c r="B46" s="182">
        <f>'実質公債費比率（分子）の構造'!K$48</f>
        <v>1821</v>
      </c>
      <c r="C46" s="182"/>
      <c r="D46" s="182"/>
      <c r="E46" s="182">
        <f>'実質公債費比率（分子）の構造'!L$48</f>
        <v>1817</v>
      </c>
      <c r="F46" s="182"/>
      <c r="G46" s="182"/>
      <c r="H46" s="182">
        <f>'実質公債費比率（分子）の構造'!M$48</f>
        <v>1668</v>
      </c>
      <c r="I46" s="182"/>
      <c r="J46" s="182"/>
      <c r="K46" s="182">
        <f>'実質公債費比率（分子）の構造'!N$48</f>
        <v>1616</v>
      </c>
      <c r="L46" s="182"/>
      <c r="M46" s="182"/>
      <c r="N46" s="182">
        <f>'実質公債費比率（分子）の構造'!O$48</f>
        <v>1614</v>
      </c>
      <c r="O46" s="182"/>
      <c r="P46" s="182"/>
    </row>
    <row r="47" spans="1:16" x14ac:dyDescent="0.15">
      <c r="A47" s="182" t="s">
        <v>68</v>
      </c>
      <c r="B47" s="182">
        <f>'実質公債費比率（分子）の構造'!K$47</f>
        <v>3</v>
      </c>
      <c r="C47" s="182"/>
      <c r="D47" s="182"/>
      <c r="E47" s="182">
        <f>'実質公債費比率（分子）の構造'!L$47</f>
        <v>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8189</v>
      </c>
      <c r="C49" s="182"/>
      <c r="D49" s="182"/>
      <c r="E49" s="182">
        <f>'実質公債費比率（分子）の構造'!L$45</f>
        <v>7888</v>
      </c>
      <c r="F49" s="182"/>
      <c r="G49" s="182"/>
      <c r="H49" s="182">
        <f>'実質公債費比率（分子）の構造'!M$45</f>
        <v>7294</v>
      </c>
      <c r="I49" s="182"/>
      <c r="J49" s="182"/>
      <c r="K49" s="182">
        <f>'実質公債費比率（分子）の構造'!N$45</f>
        <v>6693</v>
      </c>
      <c r="L49" s="182"/>
      <c r="M49" s="182"/>
      <c r="N49" s="182">
        <f>'実質公債費比率（分子）の構造'!O$45</f>
        <v>6294</v>
      </c>
      <c r="O49" s="182"/>
      <c r="P49" s="182"/>
    </row>
    <row r="50" spans="1:16" x14ac:dyDescent="0.15">
      <c r="A50" s="182" t="s">
        <v>71</v>
      </c>
      <c r="B50" s="182" t="e">
        <f>NA()</f>
        <v>#N/A</v>
      </c>
      <c r="C50" s="182">
        <f>IF(ISNUMBER('実質公債費比率（分子）の構造'!K$53),'実質公債費比率（分子）の構造'!K$53,NA())</f>
        <v>2239</v>
      </c>
      <c r="D50" s="182" t="e">
        <f>NA()</f>
        <v>#N/A</v>
      </c>
      <c r="E50" s="182" t="e">
        <f>NA()</f>
        <v>#N/A</v>
      </c>
      <c r="F50" s="182">
        <f>IF(ISNUMBER('実質公債費比率（分子）の構造'!L$53),'実質公債費比率（分子）の構造'!L$53,NA())</f>
        <v>2043</v>
      </c>
      <c r="G50" s="182" t="e">
        <f>NA()</f>
        <v>#N/A</v>
      </c>
      <c r="H50" s="182" t="e">
        <f>NA()</f>
        <v>#N/A</v>
      </c>
      <c r="I50" s="182">
        <f>IF(ISNUMBER('実質公債費比率（分子）の構造'!M$53),'実質公債費比率（分子）の構造'!M$53,NA())</f>
        <v>1487</v>
      </c>
      <c r="J50" s="182" t="e">
        <f>NA()</f>
        <v>#N/A</v>
      </c>
      <c r="K50" s="182" t="e">
        <f>NA()</f>
        <v>#N/A</v>
      </c>
      <c r="L50" s="182">
        <f>IF(ISNUMBER('実質公債費比率（分子）の構造'!N$53),'実質公債費比率（分子）の構造'!N$53,NA())</f>
        <v>1097</v>
      </c>
      <c r="M50" s="182" t="e">
        <f>NA()</f>
        <v>#N/A</v>
      </c>
      <c r="N50" s="182" t="e">
        <f>NA()</f>
        <v>#N/A</v>
      </c>
      <c r="O50" s="182">
        <f>IF(ISNUMBER('実質公債費比率（分子）の構造'!O$53),'実質公債費比率（分子）の構造'!O$53,NA())</f>
        <v>956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69319</v>
      </c>
      <c r="E56" s="181"/>
      <c r="F56" s="181"/>
      <c r="G56" s="181">
        <f>'将来負担比率（分子）の構造'!J$52</f>
        <v>67411</v>
      </c>
      <c r="H56" s="181"/>
      <c r="I56" s="181"/>
      <c r="J56" s="181">
        <f>'将来負担比率（分子）の構造'!K$52</f>
        <v>65258</v>
      </c>
      <c r="K56" s="181"/>
      <c r="L56" s="181"/>
      <c r="M56" s="181">
        <f>'将来負担比率（分子）の構造'!L$52</f>
        <v>63856</v>
      </c>
      <c r="N56" s="181"/>
      <c r="O56" s="181"/>
      <c r="P56" s="181">
        <f>'将来負担比率（分子）の構造'!M$52</f>
        <v>62878</v>
      </c>
    </row>
    <row r="57" spans="1:16" x14ac:dyDescent="0.15">
      <c r="A57" s="181" t="s">
        <v>42</v>
      </c>
      <c r="B57" s="181"/>
      <c r="C57" s="181"/>
      <c r="D57" s="181">
        <f>'将来負担比率（分子）の構造'!I$51</f>
        <v>21059</v>
      </c>
      <c r="E57" s="181"/>
      <c r="F57" s="181"/>
      <c r="G57" s="181">
        <f>'将来負担比率（分子）の構造'!J$51</f>
        <v>20689</v>
      </c>
      <c r="H57" s="181"/>
      <c r="I57" s="181"/>
      <c r="J57" s="181">
        <f>'将来負担比率（分子）の構造'!K$51</f>
        <v>21116</v>
      </c>
      <c r="K57" s="181"/>
      <c r="L57" s="181"/>
      <c r="M57" s="181">
        <f>'将来負担比率（分子）の構造'!L$51</f>
        <v>21123</v>
      </c>
      <c r="N57" s="181"/>
      <c r="O57" s="181"/>
      <c r="P57" s="181">
        <f>'将来負担比率（分子）の構造'!M$51</f>
        <v>21378</v>
      </c>
    </row>
    <row r="58" spans="1:16" x14ac:dyDescent="0.15">
      <c r="A58" s="181" t="s">
        <v>41</v>
      </c>
      <c r="B58" s="181"/>
      <c r="C58" s="181"/>
      <c r="D58" s="181">
        <f>'将来負担比率（分子）の構造'!I$50</f>
        <v>13555</v>
      </c>
      <c r="E58" s="181"/>
      <c r="F58" s="181"/>
      <c r="G58" s="181">
        <f>'将来負担比率（分子）の構造'!J$50</f>
        <v>11999</v>
      </c>
      <c r="H58" s="181"/>
      <c r="I58" s="181"/>
      <c r="J58" s="181">
        <f>'将来負担比率（分子）の構造'!K$50</f>
        <v>12972</v>
      </c>
      <c r="K58" s="181"/>
      <c r="L58" s="181"/>
      <c r="M58" s="181">
        <f>'将来負担比率（分子）の構造'!L$50</f>
        <v>13566</v>
      </c>
      <c r="N58" s="181"/>
      <c r="O58" s="181"/>
      <c r="P58" s="181">
        <f>'将来負担比率（分子）の構造'!M$50</f>
        <v>11081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10752</v>
      </c>
      <c r="C62" s="181"/>
      <c r="D62" s="181"/>
      <c r="E62" s="181">
        <f>'将来負担比率（分子）の構造'!J$45</f>
        <v>11031</v>
      </c>
      <c r="F62" s="181"/>
      <c r="G62" s="181"/>
      <c r="H62" s="181">
        <f>'将来負担比率（分子）の構造'!K$45</f>
        <v>11197</v>
      </c>
      <c r="I62" s="181"/>
      <c r="J62" s="181"/>
      <c r="K62" s="181">
        <f>'将来負担比率（分子）の構造'!L$45</f>
        <v>11103</v>
      </c>
      <c r="L62" s="181"/>
      <c r="M62" s="181"/>
      <c r="N62" s="181">
        <f>'将来負担比率（分子）の構造'!M$45</f>
        <v>11210</v>
      </c>
      <c r="O62" s="181"/>
      <c r="P62" s="181"/>
    </row>
    <row r="63" spans="1:16" x14ac:dyDescent="0.15">
      <c r="A63" s="181" t="s">
        <v>34</v>
      </c>
      <c r="B63" s="181">
        <f>'将来負担比率（分子）の構造'!I$44</f>
        <v>6440</v>
      </c>
      <c r="C63" s="181"/>
      <c r="D63" s="181"/>
      <c r="E63" s="181">
        <f>'将来負担比率（分子）の構造'!J$44</f>
        <v>6464</v>
      </c>
      <c r="F63" s="181"/>
      <c r="G63" s="181"/>
      <c r="H63" s="181">
        <f>'将来負担比率（分子）の構造'!K$44</f>
        <v>6380</v>
      </c>
      <c r="I63" s="181"/>
      <c r="J63" s="181"/>
      <c r="K63" s="181">
        <f>'将来負担比率（分子）の構造'!L$44</f>
        <v>6202</v>
      </c>
      <c r="L63" s="181"/>
      <c r="M63" s="181"/>
      <c r="N63" s="181">
        <f>'将来負担比率（分子）の構造'!M$44</f>
        <v>6092</v>
      </c>
      <c r="O63" s="181"/>
      <c r="P63" s="181"/>
    </row>
    <row r="64" spans="1:16" x14ac:dyDescent="0.15">
      <c r="A64" s="181" t="s">
        <v>33</v>
      </c>
      <c r="B64" s="181">
        <f>'将来負担比率（分子）の構造'!I$43</f>
        <v>23040</v>
      </c>
      <c r="C64" s="181"/>
      <c r="D64" s="181"/>
      <c r="E64" s="181">
        <f>'将来負担比率（分子）の構造'!J$43</f>
        <v>22745</v>
      </c>
      <c r="F64" s="181"/>
      <c r="G64" s="181"/>
      <c r="H64" s="181">
        <f>'将来負担比率（分子）の構造'!K$43</f>
        <v>21549</v>
      </c>
      <c r="I64" s="181"/>
      <c r="J64" s="181"/>
      <c r="K64" s="181">
        <f>'将来負担比率（分子）の構造'!L$43</f>
        <v>20180</v>
      </c>
      <c r="L64" s="181"/>
      <c r="M64" s="181"/>
      <c r="N64" s="181">
        <f>'将来負担比率（分子）の構造'!M$43</f>
        <v>19199</v>
      </c>
      <c r="O64" s="181"/>
      <c r="P64" s="181"/>
    </row>
    <row r="65" spans="1:16" x14ac:dyDescent="0.15">
      <c r="A65" s="181" t="s">
        <v>32</v>
      </c>
      <c r="B65" s="181">
        <f>'将来負担比率（分子）の構造'!I$42</f>
        <v>1862</v>
      </c>
      <c r="C65" s="181"/>
      <c r="D65" s="181"/>
      <c r="E65" s="181">
        <f>'将来負担比率（分子）の構造'!J$42</f>
        <v>1740</v>
      </c>
      <c r="F65" s="181"/>
      <c r="G65" s="181"/>
      <c r="H65" s="181">
        <f>'将来負担比率（分子）の構造'!K$42</f>
        <v>1702</v>
      </c>
      <c r="I65" s="181"/>
      <c r="J65" s="181"/>
      <c r="K65" s="181">
        <f>'将来負担比率（分子）の構造'!L$42</f>
        <v>1651</v>
      </c>
      <c r="L65" s="181"/>
      <c r="M65" s="181"/>
      <c r="N65" s="181">
        <f>'将来負担比率（分子）の構造'!M$42</f>
        <v>1600</v>
      </c>
      <c r="O65" s="181"/>
      <c r="P65" s="181"/>
    </row>
    <row r="66" spans="1:16" x14ac:dyDescent="0.15">
      <c r="A66" s="181" t="s">
        <v>31</v>
      </c>
      <c r="B66" s="181">
        <f>'将来負担比率（分子）の構造'!I$41</f>
        <v>72664</v>
      </c>
      <c r="C66" s="181"/>
      <c r="D66" s="181"/>
      <c r="E66" s="181">
        <f>'将来負担比率（分子）の構造'!J$41</f>
        <v>68834</v>
      </c>
      <c r="F66" s="181"/>
      <c r="G66" s="181"/>
      <c r="H66" s="181">
        <f>'将来負担比率（分子）の構造'!K$41</f>
        <v>67145</v>
      </c>
      <c r="I66" s="181"/>
      <c r="J66" s="181"/>
      <c r="K66" s="181">
        <f>'将来負担比率（分子）の構造'!L$41</f>
        <v>65873</v>
      </c>
      <c r="L66" s="181"/>
      <c r="M66" s="181"/>
      <c r="N66" s="181">
        <f>'将来負担比率（分子）の構造'!M$41</f>
        <v>65985</v>
      </c>
      <c r="O66" s="181"/>
      <c r="P66" s="181"/>
    </row>
    <row r="67" spans="1:16" x14ac:dyDescent="0.15">
      <c r="A67" s="181" t="s">
        <v>75</v>
      </c>
      <c r="B67" s="181" t="e">
        <f>NA()</f>
        <v>#N/A</v>
      </c>
      <c r="C67" s="181">
        <f>IF(ISNUMBER('将来負担比率（分子）の構造'!I$53), IF('将来負担比率（分子）の構造'!I$53 &lt; 0, 0, '将来負担比率（分子）の構造'!I$53), NA())</f>
        <v>10825</v>
      </c>
      <c r="D67" s="181" t="e">
        <f>NA()</f>
        <v>#N/A</v>
      </c>
      <c r="E67" s="181" t="e">
        <f>NA()</f>
        <v>#N/A</v>
      </c>
      <c r="F67" s="181">
        <f>IF(ISNUMBER('将来負担比率（分子）の構造'!J$53), IF('将来負担比率（分子）の構造'!J$53 &lt; 0, 0, '将来負担比率（分子）の構造'!J$53), NA())</f>
        <v>10715</v>
      </c>
      <c r="G67" s="181" t="e">
        <f>NA()</f>
        <v>#N/A</v>
      </c>
      <c r="H67" s="181" t="e">
        <f>NA()</f>
        <v>#N/A</v>
      </c>
      <c r="I67" s="181">
        <f>IF(ISNUMBER('将来負担比率（分子）の構造'!K$53), IF('将来負担比率（分子）の構造'!K$53 &lt; 0, 0, '将来負担比率（分子）の構造'!K$53), NA())</f>
        <v>8628</v>
      </c>
      <c r="J67" s="181" t="e">
        <f>NA()</f>
        <v>#N/A</v>
      </c>
      <c r="K67" s="181" t="e">
        <f>NA()</f>
        <v>#N/A</v>
      </c>
      <c r="L67" s="181">
        <f>IF(ISNUMBER('将来負担比率（分子）の構造'!L$53), IF('将来負担比率（分子）の構造'!L$53 &lt; 0, 0, '将来負担比率（分子）の構造'!L$53), NA())</f>
        <v>6464</v>
      </c>
      <c r="M67" s="181" t="e">
        <f>NA()</f>
        <v>#N/A</v>
      </c>
      <c r="N67" s="181" t="e">
        <f>NA()</f>
        <v>#N/A</v>
      </c>
      <c r="O67" s="181">
        <f>IF(ISNUMBER('将来負担比率（分子）の構造'!M$53), IF('将来負担比率（分子）の構造'!M$53 &lt; 0, 0, '将来負担比率（分子）の構造'!M$53), NA())</f>
        <v>8748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3551</v>
      </c>
      <c r="C72" s="185">
        <f>基金残高に係る経年分析!G55</f>
        <v>3631</v>
      </c>
      <c r="D72" s="185">
        <f>基金残高に係る経年分析!H55</f>
        <v>3504</v>
      </c>
    </row>
    <row r="73" spans="1:16" x14ac:dyDescent="0.15">
      <c r="A73" s="184" t="s">
        <v>78</v>
      </c>
      <c r="B73" s="185">
        <f>基金残高に係る経年分析!F56</f>
        <v>402</v>
      </c>
      <c r="C73" s="185">
        <f>基金残高に係る経年分析!G56</f>
        <v>402</v>
      </c>
      <c r="D73" s="185">
        <f>基金残高に係る経年分析!H56</f>
        <v>403</v>
      </c>
    </row>
    <row r="74" spans="1:16" x14ac:dyDescent="0.15">
      <c r="A74" s="184" t="s">
        <v>79</v>
      </c>
      <c r="B74" s="185">
        <f>基金残高に係る経年分析!F57</f>
        <v>9312</v>
      </c>
      <c r="C74" s="185">
        <f>基金残高に係る経年分析!G57</f>
        <v>8989</v>
      </c>
      <c r="D74" s="185">
        <f>基金残高に係る経年分析!H57</f>
        <v>8733</v>
      </c>
    </row>
  </sheetData>
  <sheetProtection algorithmName="SHA-512" hashValue="oQqwBGvhvaOnGnmNzn10BW4UYPkVdNDxUAvqghblT/cCTZiZgKbBKZVmLJcnifQNzea9YnbVd2oQSfB+b0LVEA==" saltValue="Xisq3S6XtEAhBAdBZZZI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24484569</v>
      </c>
      <c r="S5" s="635"/>
      <c r="T5" s="635"/>
      <c r="U5" s="635"/>
      <c r="V5" s="635"/>
      <c r="W5" s="635"/>
      <c r="X5" s="635"/>
      <c r="Y5" s="636"/>
      <c r="Z5" s="637">
        <v>36</v>
      </c>
      <c r="AA5" s="637"/>
      <c r="AB5" s="637"/>
      <c r="AC5" s="637"/>
      <c r="AD5" s="638">
        <v>22871116</v>
      </c>
      <c r="AE5" s="638"/>
      <c r="AF5" s="638"/>
      <c r="AG5" s="638"/>
      <c r="AH5" s="638"/>
      <c r="AI5" s="638"/>
      <c r="AJ5" s="638"/>
      <c r="AK5" s="638"/>
      <c r="AL5" s="639">
        <v>65.599999999999994</v>
      </c>
      <c r="AM5" s="640"/>
      <c r="AN5" s="640"/>
      <c r="AO5" s="641"/>
      <c r="AP5" s="631" t="s">
        <v>232</v>
      </c>
      <c r="AQ5" s="632"/>
      <c r="AR5" s="632"/>
      <c r="AS5" s="632"/>
      <c r="AT5" s="632"/>
      <c r="AU5" s="632"/>
      <c r="AV5" s="632"/>
      <c r="AW5" s="632"/>
      <c r="AX5" s="632"/>
      <c r="AY5" s="632"/>
      <c r="AZ5" s="632"/>
      <c r="BA5" s="632"/>
      <c r="BB5" s="632"/>
      <c r="BC5" s="632"/>
      <c r="BD5" s="632"/>
      <c r="BE5" s="632"/>
      <c r="BF5" s="633"/>
      <c r="BG5" s="645">
        <v>22869984</v>
      </c>
      <c r="BH5" s="646"/>
      <c r="BI5" s="646"/>
      <c r="BJ5" s="646"/>
      <c r="BK5" s="646"/>
      <c r="BL5" s="646"/>
      <c r="BM5" s="646"/>
      <c r="BN5" s="647"/>
      <c r="BO5" s="648">
        <v>93.4</v>
      </c>
      <c r="BP5" s="648"/>
      <c r="BQ5" s="648"/>
      <c r="BR5" s="648"/>
      <c r="BS5" s="649">
        <v>335907</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528290</v>
      </c>
      <c r="S6" s="646"/>
      <c r="T6" s="646"/>
      <c r="U6" s="646"/>
      <c r="V6" s="646"/>
      <c r="W6" s="646"/>
      <c r="X6" s="646"/>
      <c r="Y6" s="647"/>
      <c r="Z6" s="648">
        <v>0.8</v>
      </c>
      <c r="AA6" s="648"/>
      <c r="AB6" s="648"/>
      <c r="AC6" s="648"/>
      <c r="AD6" s="649">
        <v>528290</v>
      </c>
      <c r="AE6" s="649"/>
      <c r="AF6" s="649"/>
      <c r="AG6" s="649"/>
      <c r="AH6" s="649"/>
      <c r="AI6" s="649"/>
      <c r="AJ6" s="649"/>
      <c r="AK6" s="649"/>
      <c r="AL6" s="650">
        <v>1.5</v>
      </c>
      <c r="AM6" s="651"/>
      <c r="AN6" s="651"/>
      <c r="AO6" s="652"/>
      <c r="AP6" s="642" t="s">
        <v>237</v>
      </c>
      <c r="AQ6" s="643"/>
      <c r="AR6" s="643"/>
      <c r="AS6" s="643"/>
      <c r="AT6" s="643"/>
      <c r="AU6" s="643"/>
      <c r="AV6" s="643"/>
      <c r="AW6" s="643"/>
      <c r="AX6" s="643"/>
      <c r="AY6" s="643"/>
      <c r="AZ6" s="643"/>
      <c r="BA6" s="643"/>
      <c r="BB6" s="643"/>
      <c r="BC6" s="643"/>
      <c r="BD6" s="643"/>
      <c r="BE6" s="643"/>
      <c r="BF6" s="644"/>
      <c r="BG6" s="645">
        <v>22869984</v>
      </c>
      <c r="BH6" s="646"/>
      <c r="BI6" s="646"/>
      <c r="BJ6" s="646"/>
      <c r="BK6" s="646"/>
      <c r="BL6" s="646"/>
      <c r="BM6" s="646"/>
      <c r="BN6" s="647"/>
      <c r="BO6" s="648">
        <v>93.4</v>
      </c>
      <c r="BP6" s="648"/>
      <c r="BQ6" s="648"/>
      <c r="BR6" s="648"/>
      <c r="BS6" s="649">
        <v>335907</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380979</v>
      </c>
      <c r="CS6" s="646"/>
      <c r="CT6" s="646"/>
      <c r="CU6" s="646"/>
      <c r="CV6" s="646"/>
      <c r="CW6" s="646"/>
      <c r="CX6" s="646"/>
      <c r="CY6" s="647"/>
      <c r="CZ6" s="639">
        <v>0.6</v>
      </c>
      <c r="DA6" s="640"/>
      <c r="DB6" s="640"/>
      <c r="DC6" s="659"/>
      <c r="DD6" s="654" t="s">
        <v>128</v>
      </c>
      <c r="DE6" s="646"/>
      <c r="DF6" s="646"/>
      <c r="DG6" s="646"/>
      <c r="DH6" s="646"/>
      <c r="DI6" s="646"/>
      <c r="DJ6" s="646"/>
      <c r="DK6" s="646"/>
      <c r="DL6" s="646"/>
      <c r="DM6" s="646"/>
      <c r="DN6" s="646"/>
      <c r="DO6" s="646"/>
      <c r="DP6" s="647"/>
      <c r="DQ6" s="654">
        <v>380979</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34084</v>
      </c>
      <c r="S7" s="646"/>
      <c r="T7" s="646"/>
      <c r="U7" s="646"/>
      <c r="V7" s="646"/>
      <c r="W7" s="646"/>
      <c r="X7" s="646"/>
      <c r="Y7" s="647"/>
      <c r="Z7" s="648">
        <v>0.1</v>
      </c>
      <c r="AA7" s="648"/>
      <c r="AB7" s="648"/>
      <c r="AC7" s="648"/>
      <c r="AD7" s="649">
        <v>34084</v>
      </c>
      <c r="AE7" s="649"/>
      <c r="AF7" s="649"/>
      <c r="AG7" s="649"/>
      <c r="AH7" s="649"/>
      <c r="AI7" s="649"/>
      <c r="AJ7" s="649"/>
      <c r="AK7" s="649"/>
      <c r="AL7" s="650">
        <v>0.1</v>
      </c>
      <c r="AM7" s="651"/>
      <c r="AN7" s="651"/>
      <c r="AO7" s="652"/>
      <c r="AP7" s="642" t="s">
        <v>240</v>
      </c>
      <c r="AQ7" s="643"/>
      <c r="AR7" s="643"/>
      <c r="AS7" s="643"/>
      <c r="AT7" s="643"/>
      <c r="AU7" s="643"/>
      <c r="AV7" s="643"/>
      <c r="AW7" s="643"/>
      <c r="AX7" s="643"/>
      <c r="AY7" s="643"/>
      <c r="AZ7" s="643"/>
      <c r="BA7" s="643"/>
      <c r="BB7" s="643"/>
      <c r="BC7" s="643"/>
      <c r="BD7" s="643"/>
      <c r="BE7" s="643"/>
      <c r="BF7" s="644"/>
      <c r="BG7" s="645">
        <v>10629738</v>
      </c>
      <c r="BH7" s="646"/>
      <c r="BI7" s="646"/>
      <c r="BJ7" s="646"/>
      <c r="BK7" s="646"/>
      <c r="BL7" s="646"/>
      <c r="BM7" s="646"/>
      <c r="BN7" s="647"/>
      <c r="BO7" s="648">
        <v>43.4</v>
      </c>
      <c r="BP7" s="648"/>
      <c r="BQ7" s="648"/>
      <c r="BR7" s="648"/>
      <c r="BS7" s="649">
        <v>335907</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7830914</v>
      </c>
      <c r="CS7" s="646"/>
      <c r="CT7" s="646"/>
      <c r="CU7" s="646"/>
      <c r="CV7" s="646"/>
      <c r="CW7" s="646"/>
      <c r="CX7" s="646"/>
      <c r="CY7" s="647"/>
      <c r="CZ7" s="648">
        <v>11.9</v>
      </c>
      <c r="DA7" s="648"/>
      <c r="DB7" s="648"/>
      <c r="DC7" s="648"/>
      <c r="DD7" s="654">
        <v>1356286</v>
      </c>
      <c r="DE7" s="646"/>
      <c r="DF7" s="646"/>
      <c r="DG7" s="646"/>
      <c r="DH7" s="646"/>
      <c r="DI7" s="646"/>
      <c r="DJ7" s="646"/>
      <c r="DK7" s="646"/>
      <c r="DL7" s="646"/>
      <c r="DM7" s="646"/>
      <c r="DN7" s="646"/>
      <c r="DO7" s="646"/>
      <c r="DP7" s="647"/>
      <c r="DQ7" s="654">
        <v>5855932</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98634</v>
      </c>
      <c r="S8" s="646"/>
      <c r="T8" s="646"/>
      <c r="U8" s="646"/>
      <c r="V8" s="646"/>
      <c r="W8" s="646"/>
      <c r="X8" s="646"/>
      <c r="Y8" s="647"/>
      <c r="Z8" s="648">
        <v>0.1</v>
      </c>
      <c r="AA8" s="648"/>
      <c r="AB8" s="648"/>
      <c r="AC8" s="648"/>
      <c r="AD8" s="649">
        <v>98634</v>
      </c>
      <c r="AE8" s="649"/>
      <c r="AF8" s="649"/>
      <c r="AG8" s="649"/>
      <c r="AH8" s="649"/>
      <c r="AI8" s="649"/>
      <c r="AJ8" s="649"/>
      <c r="AK8" s="649"/>
      <c r="AL8" s="650">
        <v>0.3</v>
      </c>
      <c r="AM8" s="651"/>
      <c r="AN8" s="651"/>
      <c r="AO8" s="652"/>
      <c r="AP8" s="642" t="s">
        <v>243</v>
      </c>
      <c r="AQ8" s="643"/>
      <c r="AR8" s="643"/>
      <c r="AS8" s="643"/>
      <c r="AT8" s="643"/>
      <c r="AU8" s="643"/>
      <c r="AV8" s="643"/>
      <c r="AW8" s="643"/>
      <c r="AX8" s="643"/>
      <c r="AY8" s="643"/>
      <c r="AZ8" s="643"/>
      <c r="BA8" s="643"/>
      <c r="BB8" s="643"/>
      <c r="BC8" s="643"/>
      <c r="BD8" s="643"/>
      <c r="BE8" s="643"/>
      <c r="BF8" s="644"/>
      <c r="BG8" s="645">
        <v>277850</v>
      </c>
      <c r="BH8" s="646"/>
      <c r="BI8" s="646"/>
      <c r="BJ8" s="646"/>
      <c r="BK8" s="646"/>
      <c r="BL8" s="646"/>
      <c r="BM8" s="646"/>
      <c r="BN8" s="647"/>
      <c r="BO8" s="648">
        <v>1.1000000000000001</v>
      </c>
      <c r="BP8" s="648"/>
      <c r="BQ8" s="648"/>
      <c r="BR8" s="648"/>
      <c r="BS8" s="654" t="s">
        <v>244</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27133902</v>
      </c>
      <c r="CS8" s="646"/>
      <c r="CT8" s="646"/>
      <c r="CU8" s="646"/>
      <c r="CV8" s="646"/>
      <c r="CW8" s="646"/>
      <c r="CX8" s="646"/>
      <c r="CY8" s="647"/>
      <c r="CZ8" s="648">
        <v>41.1</v>
      </c>
      <c r="DA8" s="648"/>
      <c r="DB8" s="648"/>
      <c r="DC8" s="648"/>
      <c r="DD8" s="654">
        <v>49154</v>
      </c>
      <c r="DE8" s="646"/>
      <c r="DF8" s="646"/>
      <c r="DG8" s="646"/>
      <c r="DH8" s="646"/>
      <c r="DI8" s="646"/>
      <c r="DJ8" s="646"/>
      <c r="DK8" s="646"/>
      <c r="DL8" s="646"/>
      <c r="DM8" s="646"/>
      <c r="DN8" s="646"/>
      <c r="DO8" s="646"/>
      <c r="DP8" s="647"/>
      <c r="DQ8" s="654">
        <v>12713598</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50546</v>
      </c>
      <c r="S9" s="646"/>
      <c r="T9" s="646"/>
      <c r="U9" s="646"/>
      <c r="V9" s="646"/>
      <c r="W9" s="646"/>
      <c r="X9" s="646"/>
      <c r="Y9" s="647"/>
      <c r="Z9" s="648">
        <v>0.1</v>
      </c>
      <c r="AA9" s="648"/>
      <c r="AB9" s="648"/>
      <c r="AC9" s="648"/>
      <c r="AD9" s="649">
        <v>50546</v>
      </c>
      <c r="AE9" s="649"/>
      <c r="AF9" s="649"/>
      <c r="AG9" s="649"/>
      <c r="AH9" s="649"/>
      <c r="AI9" s="649"/>
      <c r="AJ9" s="649"/>
      <c r="AK9" s="649"/>
      <c r="AL9" s="650">
        <v>0.1</v>
      </c>
      <c r="AM9" s="651"/>
      <c r="AN9" s="651"/>
      <c r="AO9" s="652"/>
      <c r="AP9" s="642" t="s">
        <v>247</v>
      </c>
      <c r="AQ9" s="643"/>
      <c r="AR9" s="643"/>
      <c r="AS9" s="643"/>
      <c r="AT9" s="643"/>
      <c r="AU9" s="643"/>
      <c r="AV9" s="643"/>
      <c r="AW9" s="643"/>
      <c r="AX9" s="643"/>
      <c r="AY9" s="643"/>
      <c r="AZ9" s="643"/>
      <c r="BA9" s="643"/>
      <c r="BB9" s="643"/>
      <c r="BC9" s="643"/>
      <c r="BD9" s="643"/>
      <c r="BE9" s="643"/>
      <c r="BF9" s="644"/>
      <c r="BG9" s="645">
        <v>8282575</v>
      </c>
      <c r="BH9" s="646"/>
      <c r="BI9" s="646"/>
      <c r="BJ9" s="646"/>
      <c r="BK9" s="646"/>
      <c r="BL9" s="646"/>
      <c r="BM9" s="646"/>
      <c r="BN9" s="647"/>
      <c r="BO9" s="648">
        <v>33.799999999999997</v>
      </c>
      <c r="BP9" s="648"/>
      <c r="BQ9" s="648"/>
      <c r="BR9" s="648"/>
      <c r="BS9" s="654" t="s">
        <v>128</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4368144</v>
      </c>
      <c r="CS9" s="646"/>
      <c r="CT9" s="646"/>
      <c r="CU9" s="646"/>
      <c r="CV9" s="646"/>
      <c r="CW9" s="646"/>
      <c r="CX9" s="646"/>
      <c r="CY9" s="647"/>
      <c r="CZ9" s="648">
        <v>6.6</v>
      </c>
      <c r="DA9" s="648"/>
      <c r="DB9" s="648"/>
      <c r="DC9" s="648"/>
      <c r="DD9" s="654">
        <v>136387</v>
      </c>
      <c r="DE9" s="646"/>
      <c r="DF9" s="646"/>
      <c r="DG9" s="646"/>
      <c r="DH9" s="646"/>
      <c r="DI9" s="646"/>
      <c r="DJ9" s="646"/>
      <c r="DK9" s="646"/>
      <c r="DL9" s="646"/>
      <c r="DM9" s="646"/>
      <c r="DN9" s="646"/>
      <c r="DO9" s="646"/>
      <c r="DP9" s="647"/>
      <c r="DQ9" s="654">
        <v>3284945</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244</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415946</v>
      </c>
      <c r="BH10" s="646"/>
      <c r="BI10" s="646"/>
      <c r="BJ10" s="646"/>
      <c r="BK10" s="646"/>
      <c r="BL10" s="646"/>
      <c r="BM10" s="646"/>
      <c r="BN10" s="647"/>
      <c r="BO10" s="648">
        <v>1.7</v>
      </c>
      <c r="BP10" s="648"/>
      <c r="BQ10" s="648"/>
      <c r="BR10" s="648"/>
      <c r="BS10" s="654" t="s">
        <v>128</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v>40886</v>
      </c>
      <c r="CS10" s="646"/>
      <c r="CT10" s="646"/>
      <c r="CU10" s="646"/>
      <c r="CV10" s="646"/>
      <c r="CW10" s="646"/>
      <c r="CX10" s="646"/>
      <c r="CY10" s="647"/>
      <c r="CZ10" s="648">
        <v>0.1</v>
      </c>
      <c r="DA10" s="648"/>
      <c r="DB10" s="648"/>
      <c r="DC10" s="648"/>
      <c r="DD10" s="654">
        <v>1284</v>
      </c>
      <c r="DE10" s="646"/>
      <c r="DF10" s="646"/>
      <c r="DG10" s="646"/>
      <c r="DH10" s="646"/>
      <c r="DI10" s="646"/>
      <c r="DJ10" s="646"/>
      <c r="DK10" s="646"/>
      <c r="DL10" s="646"/>
      <c r="DM10" s="646"/>
      <c r="DN10" s="646"/>
      <c r="DO10" s="646"/>
      <c r="DP10" s="647"/>
      <c r="DQ10" s="654">
        <v>37870</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2859931</v>
      </c>
      <c r="S11" s="646"/>
      <c r="T11" s="646"/>
      <c r="U11" s="646"/>
      <c r="V11" s="646"/>
      <c r="W11" s="646"/>
      <c r="X11" s="646"/>
      <c r="Y11" s="647"/>
      <c r="Z11" s="650">
        <v>4.2</v>
      </c>
      <c r="AA11" s="651"/>
      <c r="AB11" s="651"/>
      <c r="AC11" s="663"/>
      <c r="AD11" s="654">
        <v>2859931</v>
      </c>
      <c r="AE11" s="646"/>
      <c r="AF11" s="646"/>
      <c r="AG11" s="646"/>
      <c r="AH11" s="646"/>
      <c r="AI11" s="646"/>
      <c r="AJ11" s="646"/>
      <c r="AK11" s="647"/>
      <c r="AL11" s="650">
        <v>8.1999999999999993</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1653367</v>
      </c>
      <c r="BH11" s="646"/>
      <c r="BI11" s="646"/>
      <c r="BJ11" s="646"/>
      <c r="BK11" s="646"/>
      <c r="BL11" s="646"/>
      <c r="BM11" s="646"/>
      <c r="BN11" s="647"/>
      <c r="BO11" s="648">
        <v>6.8</v>
      </c>
      <c r="BP11" s="648"/>
      <c r="BQ11" s="648"/>
      <c r="BR11" s="648"/>
      <c r="BS11" s="654">
        <v>335907</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947286</v>
      </c>
      <c r="CS11" s="646"/>
      <c r="CT11" s="646"/>
      <c r="CU11" s="646"/>
      <c r="CV11" s="646"/>
      <c r="CW11" s="646"/>
      <c r="CX11" s="646"/>
      <c r="CY11" s="647"/>
      <c r="CZ11" s="648">
        <v>1.4</v>
      </c>
      <c r="DA11" s="648"/>
      <c r="DB11" s="648"/>
      <c r="DC11" s="648"/>
      <c r="DD11" s="654">
        <v>164741</v>
      </c>
      <c r="DE11" s="646"/>
      <c r="DF11" s="646"/>
      <c r="DG11" s="646"/>
      <c r="DH11" s="646"/>
      <c r="DI11" s="646"/>
      <c r="DJ11" s="646"/>
      <c r="DK11" s="646"/>
      <c r="DL11" s="646"/>
      <c r="DM11" s="646"/>
      <c r="DN11" s="646"/>
      <c r="DO11" s="646"/>
      <c r="DP11" s="647"/>
      <c r="DQ11" s="654">
        <v>675512</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v>15224</v>
      </c>
      <c r="S12" s="646"/>
      <c r="T12" s="646"/>
      <c r="U12" s="646"/>
      <c r="V12" s="646"/>
      <c r="W12" s="646"/>
      <c r="X12" s="646"/>
      <c r="Y12" s="647"/>
      <c r="Z12" s="648">
        <v>0</v>
      </c>
      <c r="AA12" s="648"/>
      <c r="AB12" s="648"/>
      <c r="AC12" s="648"/>
      <c r="AD12" s="649">
        <v>15224</v>
      </c>
      <c r="AE12" s="649"/>
      <c r="AF12" s="649"/>
      <c r="AG12" s="649"/>
      <c r="AH12" s="649"/>
      <c r="AI12" s="649"/>
      <c r="AJ12" s="649"/>
      <c r="AK12" s="649"/>
      <c r="AL12" s="650">
        <v>0</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10749699</v>
      </c>
      <c r="BH12" s="646"/>
      <c r="BI12" s="646"/>
      <c r="BJ12" s="646"/>
      <c r="BK12" s="646"/>
      <c r="BL12" s="646"/>
      <c r="BM12" s="646"/>
      <c r="BN12" s="647"/>
      <c r="BO12" s="648">
        <v>43.9</v>
      </c>
      <c r="BP12" s="648"/>
      <c r="BQ12" s="648"/>
      <c r="BR12" s="648"/>
      <c r="BS12" s="654" t="s">
        <v>128</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1933985</v>
      </c>
      <c r="CS12" s="646"/>
      <c r="CT12" s="646"/>
      <c r="CU12" s="646"/>
      <c r="CV12" s="646"/>
      <c r="CW12" s="646"/>
      <c r="CX12" s="646"/>
      <c r="CY12" s="647"/>
      <c r="CZ12" s="648">
        <v>2.9</v>
      </c>
      <c r="DA12" s="648"/>
      <c r="DB12" s="648"/>
      <c r="DC12" s="648"/>
      <c r="DD12" s="654">
        <v>8146</v>
      </c>
      <c r="DE12" s="646"/>
      <c r="DF12" s="646"/>
      <c r="DG12" s="646"/>
      <c r="DH12" s="646"/>
      <c r="DI12" s="646"/>
      <c r="DJ12" s="646"/>
      <c r="DK12" s="646"/>
      <c r="DL12" s="646"/>
      <c r="DM12" s="646"/>
      <c r="DN12" s="646"/>
      <c r="DO12" s="646"/>
      <c r="DP12" s="647"/>
      <c r="DQ12" s="654">
        <v>739919</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244</v>
      </c>
      <c r="AA13" s="648"/>
      <c r="AB13" s="648"/>
      <c r="AC13" s="648"/>
      <c r="AD13" s="649" t="s">
        <v>244</v>
      </c>
      <c r="AE13" s="649"/>
      <c r="AF13" s="649"/>
      <c r="AG13" s="649"/>
      <c r="AH13" s="649"/>
      <c r="AI13" s="649"/>
      <c r="AJ13" s="649"/>
      <c r="AK13" s="649"/>
      <c r="AL13" s="650" t="s">
        <v>244</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10559719</v>
      </c>
      <c r="BH13" s="646"/>
      <c r="BI13" s="646"/>
      <c r="BJ13" s="646"/>
      <c r="BK13" s="646"/>
      <c r="BL13" s="646"/>
      <c r="BM13" s="646"/>
      <c r="BN13" s="647"/>
      <c r="BO13" s="648">
        <v>43.1</v>
      </c>
      <c r="BP13" s="648"/>
      <c r="BQ13" s="648"/>
      <c r="BR13" s="648"/>
      <c r="BS13" s="654" t="s">
        <v>128</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7043077</v>
      </c>
      <c r="CS13" s="646"/>
      <c r="CT13" s="646"/>
      <c r="CU13" s="646"/>
      <c r="CV13" s="646"/>
      <c r="CW13" s="646"/>
      <c r="CX13" s="646"/>
      <c r="CY13" s="647"/>
      <c r="CZ13" s="648">
        <v>10.7</v>
      </c>
      <c r="DA13" s="648"/>
      <c r="DB13" s="648"/>
      <c r="DC13" s="648"/>
      <c r="DD13" s="654">
        <v>2195833</v>
      </c>
      <c r="DE13" s="646"/>
      <c r="DF13" s="646"/>
      <c r="DG13" s="646"/>
      <c r="DH13" s="646"/>
      <c r="DI13" s="646"/>
      <c r="DJ13" s="646"/>
      <c r="DK13" s="646"/>
      <c r="DL13" s="646"/>
      <c r="DM13" s="646"/>
      <c r="DN13" s="646"/>
      <c r="DO13" s="646"/>
      <c r="DP13" s="647"/>
      <c r="DQ13" s="654">
        <v>4474048</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72656</v>
      </c>
      <c r="S14" s="646"/>
      <c r="T14" s="646"/>
      <c r="U14" s="646"/>
      <c r="V14" s="646"/>
      <c r="W14" s="646"/>
      <c r="X14" s="646"/>
      <c r="Y14" s="647"/>
      <c r="Z14" s="648">
        <v>0.1</v>
      </c>
      <c r="AA14" s="648"/>
      <c r="AB14" s="648"/>
      <c r="AC14" s="648"/>
      <c r="AD14" s="649">
        <v>72656</v>
      </c>
      <c r="AE14" s="649"/>
      <c r="AF14" s="649"/>
      <c r="AG14" s="649"/>
      <c r="AH14" s="649"/>
      <c r="AI14" s="649"/>
      <c r="AJ14" s="649"/>
      <c r="AK14" s="649"/>
      <c r="AL14" s="650">
        <v>0.2</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454842</v>
      </c>
      <c r="BH14" s="646"/>
      <c r="BI14" s="646"/>
      <c r="BJ14" s="646"/>
      <c r="BK14" s="646"/>
      <c r="BL14" s="646"/>
      <c r="BM14" s="646"/>
      <c r="BN14" s="647"/>
      <c r="BO14" s="648">
        <v>1.9</v>
      </c>
      <c r="BP14" s="648"/>
      <c r="BQ14" s="648"/>
      <c r="BR14" s="648"/>
      <c r="BS14" s="654" t="s">
        <v>128</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2076263</v>
      </c>
      <c r="CS14" s="646"/>
      <c r="CT14" s="646"/>
      <c r="CU14" s="646"/>
      <c r="CV14" s="646"/>
      <c r="CW14" s="646"/>
      <c r="CX14" s="646"/>
      <c r="CY14" s="647"/>
      <c r="CZ14" s="648">
        <v>3.1</v>
      </c>
      <c r="DA14" s="648"/>
      <c r="DB14" s="648"/>
      <c r="DC14" s="648"/>
      <c r="DD14" s="654">
        <v>38933</v>
      </c>
      <c r="DE14" s="646"/>
      <c r="DF14" s="646"/>
      <c r="DG14" s="646"/>
      <c r="DH14" s="646"/>
      <c r="DI14" s="646"/>
      <c r="DJ14" s="646"/>
      <c r="DK14" s="646"/>
      <c r="DL14" s="646"/>
      <c r="DM14" s="646"/>
      <c r="DN14" s="646"/>
      <c r="DO14" s="646"/>
      <c r="DP14" s="647"/>
      <c r="DQ14" s="654">
        <v>2032081</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244</v>
      </c>
      <c r="S15" s="646"/>
      <c r="T15" s="646"/>
      <c r="U15" s="646"/>
      <c r="V15" s="646"/>
      <c r="W15" s="646"/>
      <c r="X15" s="646"/>
      <c r="Y15" s="647"/>
      <c r="Z15" s="648" t="s">
        <v>128</v>
      </c>
      <c r="AA15" s="648"/>
      <c r="AB15" s="648"/>
      <c r="AC15" s="648"/>
      <c r="AD15" s="649" t="s">
        <v>244</v>
      </c>
      <c r="AE15" s="649"/>
      <c r="AF15" s="649"/>
      <c r="AG15" s="649"/>
      <c r="AH15" s="649"/>
      <c r="AI15" s="649"/>
      <c r="AJ15" s="649"/>
      <c r="AK15" s="649"/>
      <c r="AL15" s="650" t="s">
        <v>128</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1035705</v>
      </c>
      <c r="BH15" s="646"/>
      <c r="BI15" s="646"/>
      <c r="BJ15" s="646"/>
      <c r="BK15" s="646"/>
      <c r="BL15" s="646"/>
      <c r="BM15" s="646"/>
      <c r="BN15" s="647"/>
      <c r="BO15" s="648">
        <v>4.2</v>
      </c>
      <c r="BP15" s="648"/>
      <c r="BQ15" s="648"/>
      <c r="BR15" s="648"/>
      <c r="BS15" s="654" t="s">
        <v>244</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7768431</v>
      </c>
      <c r="CS15" s="646"/>
      <c r="CT15" s="646"/>
      <c r="CU15" s="646"/>
      <c r="CV15" s="646"/>
      <c r="CW15" s="646"/>
      <c r="CX15" s="646"/>
      <c r="CY15" s="647"/>
      <c r="CZ15" s="648">
        <v>11.8</v>
      </c>
      <c r="DA15" s="648"/>
      <c r="DB15" s="648"/>
      <c r="DC15" s="648"/>
      <c r="DD15" s="654">
        <v>3479014</v>
      </c>
      <c r="DE15" s="646"/>
      <c r="DF15" s="646"/>
      <c r="DG15" s="646"/>
      <c r="DH15" s="646"/>
      <c r="DI15" s="646"/>
      <c r="DJ15" s="646"/>
      <c r="DK15" s="646"/>
      <c r="DL15" s="646"/>
      <c r="DM15" s="646"/>
      <c r="DN15" s="646"/>
      <c r="DO15" s="646"/>
      <c r="DP15" s="647"/>
      <c r="DQ15" s="654">
        <v>4129418</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21478</v>
      </c>
      <c r="S16" s="646"/>
      <c r="T16" s="646"/>
      <c r="U16" s="646"/>
      <c r="V16" s="646"/>
      <c r="W16" s="646"/>
      <c r="X16" s="646"/>
      <c r="Y16" s="647"/>
      <c r="Z16" s="648">
        <v>0</v>
      </c>
      <c r="AA16" s="648"/>
      <c r="AB16" s="648"/>
      <c r="AC16" s="648"/>
      <c r="AD16" s="649">
        <v>21478</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128</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20335</v>
      </c>
      <c r="CS16" s="646"/>
      <c r="CT16" s="646"/>
      <c r="CU16" s="646"/>
      <c r="CV16" s="646"/>
      <c r="CW16" s="646"/>
      <c r="CX16" s="646"/>
      <c r="CY16" s="647"/>
      <c r="CZ16" s="648">
        <v>0</v>
      </c>
      <c r="DA16" s="648"/>
      <c r="DB16" s="648"/>
      <c r="DC16" s="648"/>
      <c r="DD16" s="654" t="s">
        <v>244</v>
      </c>
      <c r="DE16" s="646"/>
      <c r="DF16" s="646"/>
      <c r="DG16" s="646"/>
      <c r="DH16" s="646"/>
      <c r="DI16" s="646"/>
      <c r="DJ16" s="646"/>
      <c r="DK16" s="646"/>
      <c r="DL16" s="646"/>
      <c r="DM16" s="646"/>
      <c r="DN16" s="646"/>
      <c r="DO16" s="646"/>
      <c r="DP16" s="647"/>
      <c r="DQ16" s="654">
        <v>13835</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277002</v>
      </c>
      <c r="S17" s="646"/>
      <c r="T17" s="646"/>
      <c r="U17" s="646"/>
      <c r="V17" s="646"/>
      <c r="W17" s="646"/>
      <c r="X17" s="646"/>
      <c r="Y17" s="647"/>
      <c r="Z17" s="648">
        <v>0.4</v>
      </c>
      <c r="AA17" s="648"/>
      <c r="AB17" s="648"/>
      <c r="AC17" s="648"/>
      <c r="AD17" s="649">
        <v>277002</v>
      </c>
      <c r="AE17" s="649"/>
      <c r="AF17" s="649"/>
      <c r="AG17" s="649"/>
      <c r="AH17" s="649"/>
      <c r="AI17" s="649"/>
      <c r="AJ17" s="649"/>
      <c r="AK17" s="649"/>
      <c r="AL17" s="650">
        <v>0.8</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128</v>
      </c>
      <c r="BP17" s="648"/>
      <c r="BQ17" s="648"/>
      <c r="BR17" s="648"/>
      <c r="BS17" s="654" t="s">
        <v>244</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6294223</v>
      </c>
      <c r="CS17" s="646"/>
      <c r="CT17" s="646"/>
      <c r="CU17" s="646"/>
      <c r="CV17" s="646"/>
      <c r="CW17" s="646"/>
      <c r="CX17" s="646"/>
      <c r="CY17" s="647"/>
      <c r="CZ17" s="648">
        <v>9.5</v>
      </c>
      <c r="DA17" s="648"/>
      <c r="DB17" s="648"/>
      <c r="DC17" s="648"/>
      <c r="DD17" s="654" t="s">
        <v>244</v>
      </c>
      <c r="DE17" s="646"/>
      <c r="DF17" s="646"/>
      <c r="DG17" s="646"/>
      <c r="DH17" s="646"/>
      <c r="DI17" s="646"/>
      <c r="DJ17" s="646"/>
      <c r="DK17" s="646"/>
      <c r="DL17" s="646"/>
      <c r="DM17" s="646"/>
      <c r="DN17" s="646"/>
      <c r="DO17" s="646"/>
      <c r="DP17" s="647"/>
      <c r="DQ17" s="654">
        <v>6078424</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112995</v>
      </c>
      <c r="S18" s="646"/>
      <c r="T18" s="646"/>
      <c r="U18" s="646"/>
      <c r="V18" s="646"/>
      <c r="W18" s="646"/>
      <c r="X18" s="646"/>
      <c r="Y18" s="647"/>
      <c r="Z18" s="648">
        <v>0.2</v>
      </c>
      <c r="AA18" s="648"/>
      <c r="AB18" s="648"/>
      <c r="AC18" s="648"/>
      <c r="AD18" s="649">
        <v>112995</v>
      </c>
      <c r="AE18" s="649"/>
      <c r="AF18" s="649"/>
      <c r="AG18" s="649"/>
      <c r="AH18" s="649"/>
      <c r="AI18" s="649"/>
      <c r="AJ18" s="649"/>
      <c r="AK18" s="649"/>
      <c r="AL18" s="650">
        <v>0.3</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244</v>
      </c>
      <c r="BP18" s="648"/>
      <c r="BQ18" s="648"/>
      <c r="BR18" s="648"/>
      <c r="BS18" s="654" t="s">
        <v>244</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v>206786</v>
      </c>
      <c r="CS18" s="646"/>
      <c r="CT18" s="646"/>
      <c r="CU18" s="646"/>
      <c r="CV18" s="646"/>
      <c r="CW18" s="646"/>
      <c r="CX18" s="646"/>
      <c r="CY18" s="647"/>
      <c r="CZ18" s="648">
        <v>0.3</v>
      </c>
      <c r="DA18" s="648"/>
      <c r="DB18" s="648"/>
      <c r="DC18" s="648"/>
      <c r="DD18" s="654" t="s">
        <v>244</v>
      </c>
      <c r="DE18" s="646"/>
      <c r="DF18" s="646"/>
      <c r="DG18" s="646"/>
      <c r="DH18" s="646"/>
      <c r="DI18" s="646"/>
      <c r="DJ18" s="646"/>
      <c r="DK18" s="646"/>
      <c r="DL18" s="646"/>
      <c r="DM18" s="646"/>
      <c r="DN18" s="646"/>
      <c r="DO18" s="646"/>
      <c r="DP18" s="647"/>
      <c r="DQ18" s="654">
        <v>206786</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9842</v>
      </c>
      <c r="S19" s="646"/>
      <c r="T19" s="646"/>
      <c r="U19" s="646"/>
      <c r="V19" s="646"/>
      <c r="W19" s="646"/>
      <c r="X19" s="646"/>
      <c r="Y19" s="647"/>
      <c r="Z19" s="648">
        <v>0</v>
      </c>
      <c r="AA19" s="648"/>
      <c r="AB19" s="648"/>
      <c r="AC19" s="648"/>
      <c r="AD19" s="649">
        <v>9842</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v>1614585</v>
      </c>
      <c r="BH19" s="646"/>
      <c r="BI19" s="646"/>
      <c r="BJ19" s="646"/>
      <c r="BK19" s="646"/>
      <c r="BL19" s="646"/>
      <c r="BM19" s="646"/>
      <c r="BN19" s="647"/>
      <c r="BO19" s="648">
        <v>6.6</v>
      </c>
      <c r="BP19" s="648"/>
      <c r="BQ19" s="648"/>
      <c r="BR19" s="648"/>
      <c r="BS19" s="654" t="s">
        <v>244</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244</v>
      </c>
      <c r="DA19" s="648"/>
      <c r="DB19" s="648"/>
      <c r="DC19" s="648"/>
      <c r="DD19" s="654" t="s">
        <v>244</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3516</v>
      </c>
      <c r="S20" s="646"/>
      <c r="T20" s="646"/>
      <c r="U20" s="646"/>
      <c r="V20" s="646"/>
      <c r="W20" s="646"/>
      <c r="X20" s="646"/>
      <c r="Y20" s="647"/>
      <c r="Z20" s="648">
        <v>0</v>
      </c>
      <c r="AA20" s="648"/>
      <c r="AB20" s="648"/>
      <c r="AC20" s="648"/>
      <c r="AD20" s="649">
        <v>3516</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v>1614585</v>
      </c>
      <c r="BH20" s="646"/>
      <c r="BI20" s="646"/>
      <c r="BJ20" s="646"/>
      <c r="BK20" s="646"/>
      <c r="BL20" s="646"/>
      <c r="BM20" s="646"/>
      <c r="BN20" s="647"/>
      <c r="BO20" s="648">
        <v>6.6</v>
      </c>
      <c r="BP20" s="648"/>
      <c r="BQ20" s="648"/>
      <c r="BR20" s="648"/>
      <c r="BS20" s="654" t="s">
        <v>244</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66045211</v>
      </c>
      <c r="CS20" s="646"/>
      <c r="CT20" s="646"/>
      <c r="CU20" s="646"/>
      <c r="CV20" s="646"/>
      <c r="CW20" s="646"/>
      <c r="CX20" s="646"/>
      <c r="CY20" s="647"/>
      <c r="CZ20" s="648">
        <v>100</v>
      </c>
      <c r="DA20" s="648"/>
      <c r="DB20" s="648"/>
      <c r="DC20" s="648"/>
      <c r="DD20" s="654">
        <v>7429778</v>
      </c>
      <c r="DE20" s="646"/>
      <c r="DF20" s="646"/>
      <c r="DG20" s="646"/>
      <c r="DH20" s="646"/>
      <c r="DI20" s="646"/>
      <c r="DJ20" s="646"/>
      <c r="DK20" s="646"/>
      <c r="DL20" s="646"/>
      <c r="DM20" s="646"/>
      <c r="DN20" s="646"/>
      <c r="DO20" s="646"/>
      <c r="DP20" s="647"/>
      <c r="DQ20" s="654">
        <v>40623347</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150649</v>
      </c>
      <c r="S21" s="646"/>
      <c r="T21" s="646"/>
      <c r="U21" s="646"/>
      <c r="V21" s="646"/>
      <c r="W21" s="646"/>
      <c r="X21" s="646"/>
      <c r="Y21" s="647"/>
      <c r="Z21" s="648">
        <v>0.2</v>
      </c>
      <c r="AA21" s="648"/>
      <c r="AB21" s="648"/>
      <c r="AC21" s="648"/>
      <c r="AD21" s="649">
        <v>150649</v>
      </c>
      <c r="AE21" s="649"/>
      <c r="AF21" s="649"/>
      <c r="AG21" s="649"/>
      <c r="AH21" s="649"/>
      <c r="AI21" s="649"/>
      <c r="AJ21" s="649"/>
      <c r="AK21" s="649"/>
      <c r="AL21" s="650">
        <v>0.4</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v>1132</v>
      </c>
      <c r="BH21" s="646"/>
      <c r="BI21" s="646"/>
      <c r="BJ21" s="646"/>
      <c r="BK21" s="646"/>
      <c r="BL21" s="646"/>
      <c r="BM21" s="646"/>
      <c r="BN21" s="647"/>
      <c r="BO21" s="648">
        <v>0</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8893681</v>
      </c>
      <c r="S22" s="646"/>
      <c r="T22" s="646"/>
      <c r="U22" s="646"/>
      <c r="V22" s="646"/>
      <c r="W22" s="646"/>
      <c r="X22" s="646"/>
      <c r="Y22" s="647"/>
      <c r="Z22" s="648">
        <v>13.1</v>
      </c>
      <c r="AA22" s="648"/>
      <c r="AB22" s="648"/>
      <c r="AC22" s="648"/>
      <c r="AD22" s="649">
        <v>7825344</v>
      </c>
      <c r="AE22" s="649"/>
      <c r="AF22" s="649"/>
      <c r="AG22" s="649"/>
      <c r="AH22" s="649"/>
      <c r="AI22" s="649"/>
      <c r="AJ22" s="649"/>
      <c r="AK22" s="649"/>
      <c r="AL22" s="650">
        <v>22.5</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244</v>
      </c>
      <c r="BP22" s="648"/>
      <c r="BQ22" s="648"/>
      <c r="BR22" s="648"/>
      <c r="BS22" s="654" t="s">
        <v>128</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7825344</v>
      </c>
      <c r="S23" s="646"/>
      <c r="T23" s="646"/>
      <c r="U23" s="646"/>
      <c r="V23" s="646"/>
      <c r="W23" s="646"/>
      <c r="X23" s="646"/>
      <c r="Y23" s="647"/>
      <c r="Z23" s="648">
        <v>11.5</v>
      </c>
      <c r="AA23" s="648"/>
      <c r="AB23" s="648"/>
      <c r="AC23" s="648"/>
      <c r="AD23" s="649">
        <v>7825344</v>
      </c>
      <c r="AE23" s="649"/>
      <c r="AF23" s="649"/>
      <c r="AG23" s="649"/>
      <c r="AH23" s="649"/>
      <c r="AI23" s="649"/>
      <c r="AJ23" s="649"/>
      <c r="AK23" s="649"/>
      <c r="AL23" s="650">
        <v>22.5</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v>1613453</v>
      </c>
      <c r="BH23" s="646"/>
      <c r="BI23" s="646"/>
      <c r="BJ23" s="646"/>
      <c r="BK23" s="646"/>
      <c r="BL23" s="646"/>
      <c r="BM23" s="646"/>
      <c r="BN23" s="647"/>
      <c r="BO23" s="648">
        <v>6.6</v>
      </c>
      <c r="BP23" s="648"/>
      <c r="BQ23" s="648"/>
      <c r="BR23" s="648"/>
      <c r="BS23" s="654" t="s">
        <v>128</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1068337</v>
      </c>
      <c r="S24" s="646"/>
      <c r="T24" s="646"/>
      <c r="U24" s="646"/>
      <c r="V24" s="646"/>
      <c r="W24" s="646"/>
      <c r="X24" s="646"/>
      <c r="Y24" s="647"/>
      <c r="Z24" s="648">
        <v>1.6</v>
      </c>
      <c r="AA24" s="648"/>
      <c r="AB24" s="648"/>
      <c r="AC24" s="648"/>
      <c r="AD24" s="649" t="s">
        <v>128</v>
      </c>
      <c r="AE24" s="649"/>
      <c r="AF24" s="649"/>
      <c r="AG24" s="649"/>
      <c r="AH24" s="649"/>
      <c r="AI24" s="649"/>
      <c r="AJ24" s="649"/>
      <c r="AK24" s="649"/>
      <c r="AL24" s="650" t="s">
        <v>128</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244</v>
      </c>
      <c r="BH24" s="646"/>
      <c r="BI24" s="646"/>
      <c r="BJ24" s="646"/>
      <c r="BK24" s="646"/>
      <c r="BL24" s="646"/>
      <c r="BM24" s="646"/>
      <c r="BN24" s="647"/>
      <c r="BO24" s="648" t="s">
        <v>244</v>
      </c>
      <c r="BP24" s="648"/>
      <c r="BQ24" s="648"/>
      <c r="BR24" s="648"/>
      <c r="BS24" s="654" t="s">
        <v>128</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33315302</v>
      </c>
      <c r="CS24" s="635"/>
      <c r="CT24" s="635"/>
      <c r="CU24" s="635"/>
      <c r="CV24" s="635"/>
      <c r="CW24" s="635"/>
      <c r="CX24" s="635"/>
      <c r="CY24" s="636"/>
      <c r="CZ24" s="639">
        <v>50.4</v>
      </c>
      <c r="DA24" s="640"/>
      <c r="DB24" s="640"/>
      <c r="DC24" s="659"/>
      <c r="DD24" s="684">
        <v>19704486</v>
      </c>
      <c r="DE24" s="635"/>
      <c r="DF24" s="635"/>
      <c r="DG24" s="635"/>
      <c r="DH24" s="635"/>
      <c r="DI24" s="635"/>
      <c r="DJ24" s="635"/>
      <c r="DK24" s="636"/>
      <c r="DL24" s="684">
        <v>19413339</v>
      </c>
      <c r="DM24" s="635"/>
      <c r="DN24" s="635"/>
      <c r="DO24" s="635"/>
      <c r="DP24" s="635"/>
      <c r="DQ24" s="635"/>
      <c r="DR24" s="635"/>
      <c r="DS24" s="635"/>
      <c r="DT24" s="635"/>
      <c r="DU24" s="635"/>
      <c r="DV24" s="636"/>
      <c r="DW24" s="639">
        <v>52.7</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128</v>
      </c>
      <c r="AA25" s="648"/>
      <c r="AB25" s="648"/>
      <c r="AC25" s="648"/>
      <c r="AD25" s="649" t="s">
        <v>244</v>
      </c>
      <c r="AE25" s="649"/>
      <c r="AF25" s="649"/>
      <c r="AG25" s="649"/>
      <c r="AH25" s="649"/>
      <c r="AI25" s="649"/>
      <c r="AJ25" s="649"/>
      <c r="AK25" s="649"/>
      <c r="AL25" s="650" t="s">
        <v>244</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8816379</v>
      </c>
      <c r="CS25" s="681"/>
      <c r="CT25" s="681"/>
      <c r="CU25" s="681"/>
      <c r="CV25" s="681"/>
      <c r="CW25" s="681"/>
      <c r="CX25" s="681"/>
      <c r="CY25" s="682"/>
      <c r="CZ25" s="650">
        <v>13.3</v>
      </c>
      <c r="DA25" s="679"/>
      <c r="DB25" s="679"/>
      <c r="DC25" s="683"/>
      <c r="DD25" s="654">
        <v>8196373</v>
      </c>
      <c r="DE25" s="681"/>
      <c r="DF25" s="681"/>
      <c r="DG25" s="681"/>
      <c r="DH25" s="681"/>
      <c r="DI25" s="681"/>
      <c r="DJ25" s="681"/>
      <c r="DK25" s="682"/>
      <c r="DL25" s="654">
        <v>7905368</v>
      </c>
      <c r="DM25" s="681"/>
      <c r="DN25" s="681"/>
      <c r="DO25" s="681"/>
      <c r="DP25" s="681"/>
      <c r="DQ25" s="681"/>
      <c r="DR25" s="681"/>
      <c r="DS25" s="681"/>
      <c r="DT25" s="681"/>
      <c r="DU25" s="681"/>
      <c r="DV25" s="682"/>
      <c r="DW25" s="650">
        <v>21.5</v>
      </c>
      <c r="DX25" s="679"/>
      <c r="DY25" s="679"/>
      <c r="DZ25" s="679"/>
      <c r="EA25" s="679"/>
      <c r="EB25" s="679"/>
      <c r="EC25" s="680"/>
    </row>
    <row r="26" spans="2:133" ht="11.25" customHeight="1" x14ac:dyDescent="0.15">
      <c r="B26" s="642" t="s">
        <v>300</v>
      </c>
      <c r="C26" s="643"/>
      <c r="D26" s="643"/>
      <c r="E26" s="643"/>
      <c r="F26" s="643"/>
      <c r="G26" s="643"/>
      <c r="H26" s="643"/>
      <c r="I26" s="643"/>
      <c r="J26" s="643"/>
      <c r="K26" s="643"/>
      <c r="L26" s="643"/>
      <c r="M26" s="643"/>
      <c r="N26" s="643"/>
      <c r="O26" s="643"/>
      <c r="P26" s="643"/>
      <c r="Q26" s="644"/>
      <c r="R26" s="645">
        <v>37336095</v>
      </c>
      <c r="S26" s="646"/>
      <c r="T26" s="646"/>
      <c r="U26" s="646"/>
      <c r="V26" s="646"/>
      <c r="W26" s="646"/>
      <c r="X26" s="646"/>
      <c r="Y26" s="647"/>
      <c r="Z26" s="648">
        <v>54.9</v>
      </c>
      <c r="AA26" s="648"/>
      <c r="AB26" s="648"/>
      <c r="AC26" s="648"/>
      <c r="AD26" s="649">
        <v>34654305</v>
      </c>
      <c r="AE26" s="649"/>
      <c r="AF26" s="649"/>
      <c r="AG26" s="649"/>
      <c r="AH26" s="649"/>
      <c r="AI26" s="649"/>
      <c r="AJ26" s="649"/>
      <c r="AK26" s="649"/>
      <c r="AL26" s="650">
        <v>99.4</v>
      </c>
      <c r="AM26" s="651"/>
      <c r="AN26" s="651"/>
      <c r="AO26" s="652"/>
      <c r="AP26" s="664" t="s">
        <v>301</v>
      </c>
      <c r="AQ26" s="694"/>
      <c r="AR26" s="694"/>
      <c r="AS26" s="694"/>
      <c r="AT26" s="694"/>
      <c r="AU26" s="694"/>
      <c r="AV26" s="694"/>
      <c r="AW26" s="694"/>
      <c r="AX26" s="694"/>
      <c r="AY26" s="694"/>
      <c r="AZ26" s="694"/>
      <c r="BA26" s="694"/>
      <c r="BB26" s="694"/>
      <c r="BC26" s="694"/>
      <c r="BD26" s="694"/>
      <c r="BE26" s="694"/>
      <c r="BF26" s="666"/>
      <c r="BG26" s="645" t="s">
        <v>244</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5874312</v>
      </c>
      <c r="CS26" s="646"/>
      <c r="CT26" s="646"/>
      <c r="CU26" s="646"/>
      <c r="CV26" s="646"/>
      <c r="CW26" s="646"/>
      <c r="CX26" s="646"/>
      <c r="CY26" s="647"/>
      <c r="CZ26" s="650">
        <v>8.9</v>
      </c>
      <c r="DA26" s="679"/>
      <c r="DB26" s="679"/>
      <c r="DC26" s="683"/>
      <c r="DD26" s="654">
        <v>5373885</v>
      </c>
      <c r="DE26" s="646"/>
      <c r="DF26" s="646"/>
      <c r="DG26" s="646"/>
      <c r="DH26" s="646"/>
      <c r="DI26" s="646"/>
      <c r="DJ26" s="646"/>
      <c r="DK26" s="647"/>
      <c r="DL26" s="654" t="s">
        <v>244</v>
      </c>
      <c r="DM26" s="646"/>
      <c r="DN26" s="646"/>
      <c r="DO26" s="646"/>
      <c r="DP26" s="646"/>
      <c r="DQ26" s="646"/>
      <c r="DR26" s="646"/>
      <c r="DS26" s="646"/>
      <c r="DT26" s="646"/>
      <c r="DU26" s="646"/>
      <c r="DV26" s="647"/>
      <c r="DW26" s="650" t="s">
        <v>244</v>
      </c>
      <c r="DX26" s="679"/>
      <c r="DY26" s="679"/>
      <c r="DZ26" s="679"/>
      <c r="EA26" s="679"/>
      <c r="EB26" s="679"/>
      <c r="EC26" s="680"/>
    </row>
    <row r="27" spans="2:133" ht="11.25" customHeight="1" x14ac:dyDescent="0.15">
      <c r="B27" s="642" t="s">
        <v>303</v>
      </c>
      <c r="C27" s="643"/>
      <c r="D27" s="643"/>
      <c r="E27" s="643"/>
      <c r="F27" s="643"/>
      <c r="G27" s="643"/>
      <c r="H27" s="643"/>
      <c r="I27" s="643"/>
      <c r="J27" s="643"/>
      <c r="K27" s="643"/>
      <c r="L27" s="643"/>
      <c r="M27" s="643"/>
      <c r="N27" s="643"/>
      <c r="O27" s="643"/>
      <c r="P27" s="643"/>
      <c r="Q27" s="644"/>
      <c r="R27" s="645">
        <v>18288</v>
      </c>
      <c r="S27" s="646"/>
      <c r="T27" s="646"/>
      <c r="U27" s="646"/>
      <c r="V27" s="646"/>
      <c r="W27" s="646"/>
      <c r="X27" s="646"/>
      <c r="Y27" s="647"/>
      <c r="Z27" s="648">
        <v>0</v>
      </c>
      <c r="AA27" s="648"/>
      <c r="AB27" s="648"/>
      <c r="AC27" s="648"/>
      <c r="AD27" s="649">
        <v>18288</v>
      </c>
      <c r="AE27" s="649"/>
      <c r="AF27" s="649"/>
      <c r="AG27" s="649"/>
      <c r="AH27" s="649"/>
      <c r="AI27" s="649"/>
      <c r="AJ27" s="649"/>
      <c r="AK27" s="649"/>
      <c r="AL27" s="650">
        <v>0.1</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24484569</v>
      </c>
      <c r="BH27" s="646"/>
      <c r="BI27" s="646"/>
      <c r="BJ27" s="646"/>
      <c r="BK27" s="646"/>
      <c r="BL27" s="646"/>
      <c r="BM27" s="646"/>
      <c r="BN27" s="647"/>
      <c r="BO27" s="648">
        <v>100</v>
      </c>
      <c r="BP27" s="648"/>
      <c r="BQ27" s="648"/>
      <c r="BR27" s="648"/>
      <c r="BS27" s="654">
        <v>335907</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18204700</v>
      </c>
      <c r="CS27" s="681"/>
      <c r="CT27" s="681"/>
      <c r="CU27" s="681"/>
      <c r="CV27" s="681"/>
      <c r="CW27" s="681"/>
      <c r="CX27" s="681"/>
      <c r="CY27" s="682"/>
      <c r="CZ27" s="650">
        <v>27.6</v>
      </c>
      <c r="DA27" s="679"/>
      <c r="DB27" s="679"/>
      <c r="DC27" s="683"/>
      <c r="DD27" s="654">
        <v>5429689</v>
      </c>
      <c r="DE27" s="681"/>
      <c r="DF27" s="681"/>
      <c r="DG27" s="681"/>
      <c r="DH27" s="681"/>
      <c r="DI27" s="681"/>
      <c r="DJ27" s="681"/>
      <c r="DK27" s="682"/>
      <c r="DL27" s="654">
        <v>5429547</v>
      </c>
      <c r="DM27" s="681"/>
      <c r="DN27" s="681"/>
      <c r="DO27" s="681"/>
      <c r="DP27" s="681"/>
      <c r="DQ27" s="681"/>
      <c r="DR27" s="681"/>
      <c r="DS27" s="681"/>
      <c r="DT27" s="681"/>
      <c r="DU27" s="681"/>
      <c r="DV27" s="682"/>
      <c r="DW27" s="650">
        <v>14.7</v>
      </c>
      <c r="DX27" s="679"/>
      <c r="DY27" s="679"/>
      <c r="DZ27" s="679"/>
      <c r="EA27" s="679"/>
      <c r="EB27" s="679"/>
      <c r="EC27" s="680"/>
    </row>
    <row r="28" spans="2:133" ht="11.25" customHeight="1" x14ac:dyDescent="0.15">
      <c r="B28" s="642" t="s">
        <v>306</v>
      </c>
      <c r="C28" s="643"/>
      <c r="D28" s="643"/>
      <c r="E28" s="643"/>
      <c r="F28" s="643"/>
      <c r="G28" s="643"/>
      <c r="H28" s="643"/>
      <c r="I28" s="643"/>
      <c r="J28" s="643"/>
      <c r="K28" s="643"/>
      <c r="L28" s="643"/>
      <c r="M28" s="643"/>
      <c r="N28" s="643"/>
      <c r="O28" s="643"/>
      <c r="P28" s="643"/>
      <c r="Q28" s="644"/>
      <c r="R28" s="645">
        <v>734618</v>
      </c>
      <c r="S28" s="646"/>
      <c r="T28" s="646"/>
      <c r="U28" s="646"/>
      <c r="V28" s="646"/>
      <c r="W28" s="646"/>
      <c r="X28" s="646"/>
      <c r="Y28" s="647"/>
      <c r="Z28" s="648">
        <v>1.1000000000000001</v>
      </c>
      <c r="AA28" s="648"/>
      <c r="AB28" s="648"/>
      <c r="AC28" s="648"/>
      <c r="AD28" s="649" t="s">
        <v>128</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6294223</v>
      </c>
      <c r="CS28" s="646"/>
      <c r="CT28" s="646"/>
      <c r="CU28" s="646"/>
      <c r="CV28" s="646"/>
      <c r="CW28" s="646"/>
      <c r="CX28" s="646"/>
      <c r="CY28" s="647"/>
      <c r="CZ28" s="650">
        <v>9.5</v>
      </c>
      <c r="DA28" s="679"/>
      <c r="DB28" s="679"/>
      <c r="DC28" s="683"/>
      <c r="DD28" s="654">
        <v>6078424</v>
      </c>
      <c r="DE28" s="646"/>
      <c r="DF28" s="646"/>
      <c r="DG28" s="646"/>
      <c r="DH28" s="646"/>
      <c r="DI28" s="646"/>
      <c r="DJ28" s="646"/>
      <c r="DK28" s="647"/>
      <c r="DL28" s="654">
        <v>6078424</v>
      </c>
      <c r="DM28" s="646"/>
      <c r="DN28" s="646"/>
      <c r="DO28" s="646"/>
      <c r="DP28" s="646"/>
      <c r="DQ28" s="646"/>
      <c r="DR28" s="646"/>
      <c r="DS28" s="646"/>
      <c r="DT28" s="646"/>
      <c r="DU28" s="646"/>
      <c r="DV28" s="647"/>
      <c r="DW28" s="650">
        <v>16.5</v>
      </c>
      <c r="DX28" s="679"/>
      <c r="DY28" s="679"/>
      <c r="DZ28" s="679"/>
      <c r="EA28" s="679"/>
      <c r="EB28" s="679"/>
      <c r="EC28" s="680"/>
    </row>
    <row r="29" spans="2:133" ht="11.25" customHeight="1" x14ac:dyDescent="0.15">
      <c r="B29" s="642" t="s">
        <v>308</v>
      </c>
      <c r="C29" s="643"/>
      <c r="D29" s="643"/>
      <c r="E29" s="643"/>
      <c r="F29" s="643"/>
      <c r="G29" s="643"/>
      <c r="H29" s="643"/>
      <c r="I29" s="643"/>
      <c r="J29" s="643"/>
      <c r="K29" s="643"/>
      <c r="L29" s="643"/>
      <c r="M29" s="643"/>
      <c r="N29" s="643"/>
      <c r="O29" s="643"/>
      <c r="P29" s="643"/>
      <c r="Q29" s="644"/>
      <c r="R29" s="645">
        <v>1129075</v>
      </c>
      <c r="S29" s="646"/>
      <c r="T29" s="646"/>
      <c r="U29" s="646"/>
      <c r="V29" s="646"/>
      <c r="W29" s="646"/>
      <c r="X29" s="646"/>
      <c r="Y29" s="647"/>
      <c r="Z29" s="648">
        <v>1.7</v>
      </c>
      <c r="AA29" s="648"/>
      <c r="AB29" s="648"/>
      <c r="AC29" s="648"/>
      <c r="AD29" s="649">
        <v>40184</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309</v>
      </c>
      <c r="CE29" s="686"/>
      <c r="CF29" s="660" t="s">
        <v>70</v>
      </c>
      <c r="CG29" s="661"/>
      <c r="CH29" s="661"/>
      <c r="CI29" s="661"/>
      <c r="CJ29" s="661"/>
      <c r="CK29" s="661"/>
      <c r="CL29" s="661"/>
      <c r="CM29" s="661"/>
      <c r="CN29" s="661"/>
      <c r="CO29" s="661"/>
      <c r="CP29" s="661"/>
      <c r="CQ29" s="662"/>
      <c r="CR29" s="645">
        <v>6294219</v>
      </c>
      <c r="CS29" s="681"/>
      <c r="CT29" s="681"/>
      <c r="CU29" s="681"/>
      <c r="CV29" s="681"/>
      <c r="CW29" s="681"/>
      <c r="CX29" s="681"/>
      <c r="CY29" s="682"/>
      <c r="CZ29" s="650">
        <v>9.5</v>
      </c>
      <c r="DA29" s="679"/>
      <c r="DB29" s="679"/>
      <c r="DC29" s="683"/>
      <c r="DD29" s="654">
        <v>6078420</v>
      </c>
      <c r="DE29" s="681"/>
      <c r="DF29" s="681"/>
      <c r="DG29" s="681"/>
      <c r="DH29" s="681"/>
      <c r="DI29" s="681"/>
      <c r="DJ29" s="681"/>
      <c r="DK29" s="682"/>
      <c r="DL29" s="654">
        <v>6078420</v>
      </c>
      <c r="DM29" s="681"/>
      <c r="DN29" s="681"/>
      <c r="DO29" s="681"/>
      <c r="DP29" s="681"/>
      <c r="DQ29" s="681"/>
      <c r="DR29" s="681"/>
      <c r="DS29" s="681"/>
      <c r="DT29" s="681"/>
      <c r="DU29" s="681"/>
      <c r="DV29" s="682"/>
      <c r="DW29" s="650">
        <v>16.5</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590335</v>
      </c>
      <c r="S30" s="646"/>
      <c r="T30" s="646"/>
      <c r="U30" s="646"/>
      <c r="V30" s="646"/>
      <c r="W30" s="646"/>
      <c r="X30" s="646"/>
      <c r="Y30" s="647"/>
      <c r="Z30" s="648">
        <v>0.9</v>
      </c>
      <c r="AA30" s="648"/>
      <c r="AB30" s="648"/>
      <c r="AC30" s="648"/>
      <c r="AD30" s="649" t="s">
        <v>244</v>
      </c>
      <c r="AE30" s="649"/>
      <c r="AF30" s="649"/>
      <c r="AG30" s="649"/>
      <c r="AH30" s="649"/>
      <c r="AI30" s="649"/>
      <c r="AJ30" s="649"/>
      <c r="AK30" s="649"/>
      <c r="AL30" s="650" t="s">
        <v>244</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87"/>
      <c r="CE30" s="688"/>
      <c r="CF30" s="660" t="s">
        <v>313</v>
      </c>
      <c r="CG30" s="661"/>
      <c r="CH30" s="661"/>
      <c r="CI30" s="661"/>
      <c r="CJ30" s="661"/>
      <c r="CK30" s="661"/>
      <c r="CL30" s="661"/>
      <c r="CM30" s="661"/>
      <c r="CN30" s="661"/>
      <c r="CO30" s="661"/>
      <c r="CP30" s="661"/>
      <c r="CQ30" s="662"/>
      <c r="CR30" s="645">
        <v>6000984</v>
      </c>
      <c r="CS30" s="646"/>
      <c r="CT30" s="646"/>
      <c r="CU30" s="646"/>
      <c r="CV30" s="646"/>
      <c r="CW30" s="646"/>
      <c r="CX30" s="646"/>
      <c r="CY30" s="647"/>
      <c r="CZ30" s="650">
        <v>9.1</v>
      </c>
      <c r="DA30" s="679"/>
      <c r="DB30" s="679"/>
      <c r="DC30" s="683"/>
      <c r="DD30" s="654">
        <v>5792798</v>
      </c>
      <c r="DE30" s="646"/>
      <c r="DF30" s="646"/>
      <c r="DG30" s="646"/>
      <c r="DH30" s="646"/>
      <c r="DI30" s="646"/>
      <c r="DJ30" s="646"/>
      <c r="DK30" s="647"/>
      <c r="DL30" s="654">
        <v>5792798</v>
      </c>
      <c r="DM30" s="646"/>
      <c r="DN30" s="646"/>
      <c r="DO30" s="646"/>
      <c r="DP30" s="646"/>
      <c r="DQ30" s="646"/>
      <c r="DR30" s="646"/>
      <c r="DS30" s="646"/>
      <c r="DT30" s="646"/>
      <c r="DU30" s="646"/>
      <c r="DV30" s="647"/>
      <c r="DW30" s="650">
        <v>15.7</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11563237</v>
      </c>
      <c r="S31" s="646"/>
      <c r="T31" s="646"/>
      <c r="U31" s="646"/>
      <c r="V31" s="646"/>
      <c r="W31" s="646"/>
      <c r="X31" s="646"/>
      <c r="Y31" s="647"/>
      <c r="Z31" s="648">
        <v>17</v>
      </c>
      <c r="AA31" s="648"/>
      <c r="AB31" s="648"/>
      <c r="AC31" s="648"/>
      <c r="AD31" s="649" t="s">
        <v>244</v>
      </c>
      <c r="AE31" s="649"/>
      <c r="AF31" s="649"/>
      <c r="AG31" s="649"/>
      <c r="AH31" s="649"/>
      <c r="AI31" s="649"/>
      <c r="AJ31" s="649"/>
      <c r="AK31" s="649"/>
      <c r="AL31" s="650" t="s">
        <v>244</v>
      </c>
      <c r="AM31" s="651"/>
      <c r="AN31" s="651"/>
      <c r="AO31" s="652"/>
      <c r="AP31" s="702" t="s">
        <v>315</v>
      </c>
      <c r="AQ31" s="703"/>
      <c r="AR31" s="703"/>
      <c r="AS31" s="703"/>
      <c r="AT31" s="708" t="s">
        <v>316</v>
      </c>
      <c r="AU31" s="231"/>
      <c r="AV31" s="231"/>
      <c r="AW31" s="231"/>
      <c r="AX31" s="631" t="s">
        <v>190</v>
      </c>
      <c r="AY31" s="632"/>
      <c r="AZ31" s="632"/>
      <c r="BA31" s="632"/>
      <c r="BB31" s="632"/>
      <c r="BC31" s="632"/>
      <c r="BD31" s="632"/>
      <c r="BE31" s="632"/>
      <c r="BF31" s="633"/>
      <c r="BG31" s="713">
        <v>99.2</v>
      </c>
      <c r="BH31" s="700"/>
      <c r="BI31" s="700"/>
      <c r="BJ31" s="700"/>
      <c r="BK31" s="700"/>
      <c r="BL31" s="700"/>
      <c r="BM31" s="640">
        <v>97</v>
      </c>
      <c r="BN31" s="700"/>
      <c r="BO31" s="700"/>
      <c r="BP31" s="700"/>
      <c r="BQ31" s="701"/>
      <c r="BR31" s="713">
        <v>99.2</v>
      </c>
      <c r="BS31" s="700"/>
      <c r="BT31" s="700"/>
      <c r="BU31" s="700"/>
      <c r="BV31" s="700"/>
      <c r="BW31" s="700"/>
      <c r="BX31" s="640">
        <v>96.7</v>
      </c>
      <c r="BY31" s="700"/>
      <c r="BZ31" s="700"/>
      <c r="CA31" s="700"/>
      <c r="CB31" s="701"/>
      <c r="CD31" s="687"/>
      <c r="CE31" s="688"/>
      <c r="CF31" s="660" t="s">
        <v>317</v>
      </c>
      <c r="CG31" s="661"/>
      <c r="CH31" s="661"/>
      <c r="CI31" s="661"/>
      <c r="CJ31" s="661"/>
      <c r="CK31" s="661"/>
      <c r="CL31" s="661"/>
      <c r="CM31" s="661"/>
      <c r="CN31" s="661"/>
      <c r="CO31" s="661"/>
      <c r="CP31" s="661"/>
      <c r="CQ31" s="662"/>
      <c r="CR31" s="645">
        <v>293235</v>
      </c>
      <c r="CS31" s="681"/>
      <c r="CT31" s="681"/>
      <c r="CU31" s="681"/>
      <c r="CV31" s="681"/>
      <c r="CW31" s="681"/>
      <c r="CX31" s="681"/>
      <c r="CY31" s="682"/>
      <c r="CZ31" s="650">
        <v>0.4</v>
      </c>
      <c r="DA31" s="679"/>
      <c r="DB31" s="679"/>
      <c r="DC31" s="683"/>
      <c r="DD31" s="654">
        <v>285622</v>
      </c>
      <c r="DE31" s="681"/>
      <c r="DF31" s="681"/>
      <c r="DG31" s="681"/>
      <c r="DH31" s="681"/>
      <c r="DI31" s="681"/>
      <c r="DJ31" s="681"/>
      <c r="DK31" s="682"/>
      <c r="DL31" s="654">
        <v>285622</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1" t="s">
        <v>318</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128</v>
      </c>
      <c r="AA32" s="648"/>
      <c r="AB32" s="648"/>
      <c r="AC32" s="648"/>
      <c r="AD32" s="649" t="s">
        <v>244</v>
      </c>
      <c r="AE32" s="649"/>
      <c r="AF32" s="649"/>
      <c r="AG32" s="649"/>
      <c r="AH32" s="649"/>
      <c r="AI32" s="649"/>
      <c r="AJ32" s="649"/>
      <c r="AK32" s="649"/>
      <c r="AL32" s="650" t="s">
        <v>244</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99.3</v>
      </c>
      <c r="BH32" s="681"/>
      <c r="BI32" s="681"/>
      <c r="BJ32" s="681"/>
      <c r="BK32" s="681"/>
      <c r="BL32" s="681"/>
      <c r="BM32" s="651">
        <v>97.7</v>
      </c>
      <c r="BN32" s="711"/>
      <c r="BO32" s="711"/>
      <c r="BP32" s="711"/>
      <c r="BQ32" s="712"/>
      <c r="BR32" s="714">
        <v>99.3</v>
      </c>
      <c r="BS32" s="681"/>
      <c r="BT32" s="681"/>
      <c r="BU32" s="681"/>
      <c r="BV32" s="681"/>
      <c r="BW32" s="681"/>
      <c r="BX32" s="651">
        <v>97.4</v>
      </c>
      <c r="BY32" s="711"/>
      <c r="BZ32" s="711"/>
      <c r="CA32" s="711"/>
      <c r="CB32" s="712"/>
      <c r="CD32" s="689"/>
      <c r="CE32" s="690"/>
      <c r="CF32" s="660" t="s">
        <v>321</v>
      </c>
      <c r="CG32" s="661"/>
      <c r="CH32" s="661"/>
      <c r="CI32" s="661"/>
      <c r="CJ32" s="661"/>
      <c r="CK32" s="661"/>
      <c r="CL32" s="661"/>
      <c r="CM32" s="661"/>
      <c r="CN32" s="661"/>
      <c r="CO32" s="661"/>
      <c r="CP32" s="661"/>
      <c r="CQ32" s="662"/>
      <c r="CR32" s="645">
        <v>4</v>
      </c>
      <c r="CS32" s="646"/>
      <c r="CT32" s="646"/>
      <c r="CU32" s="646"/>
      <c r="CV32" s="646"/>
      <c r="CW32" s="646"/>
      <c r="CX32" s="646"/>
      <c r="CY32" s="647"/>
      <c r="CZ32" s="650">
        <v>0</v>
      </c>
      <c r="DA32" s="679"/>
      <c r="DB32" s="679"/>
      <c r="DC32" s="683"/>
      <c r="DD32" s="654">
        <v>4</v>
      </c>
      <c r="DE32" s="646"/>
      <c r="DF32" s="646"/>
      <c r="DG32" s="646"/>
      <c r="DH32" s="646"/>
      <c r="DI32" s="646"/>
      <c r="DJ32" s="646"/>
      <c r="DK32" s="647"/>
      <c r="DL32" s="654">
        <v>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4741732</v>
      </c>
      <c r="S33" s="646"/>
      <c r="T33" s="646"/>
      <c r="U33" s="646"/>
      <c r="V33" s="646"/>
      <c r="W33" s="646"/>
      <c r="X33" s="646"/>
      <c r="Y33" s="647"/>
      <c r="Z33" s="648">
        <v>7</v>
      </c>
      <c r="AA33" s="648"/>
      <c r="AB33" s="648"/>
      <c r="AC33" s="648"/>
      <c r="AD33" s="649" t="s">
        <v>244</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323</v>
      </c>
      <c r="AY33" s="696"/>
      <c r="AZ33" s="696"/>
      <c r="BA33" s="696"/>
      <c r="BB33" s="696"/>
      <c r="BC33" s="696"/>
      <c r="BD33" s="696"/>
      <c r="BE33" s="696"/>
      <c r="BF33" s="697"/>
      <c r="BG33" s="715">
        <v>99.1</v>
      </c>
      <c r="BH33" s="716"/>
      <c r="BI33" s="716"/>
      <c r="BJ33" s="716"/>
      <c r="BK33" s="716"/>
      <c r="BL33" s="716"/>
      <c r="BM33" s="717">
        <v>96.1</v>
      </c>
      <c r="BN33" s="716"/>
      <c r="BO33" s="716"/>
      <c r="BP33" s="716"/>
      <c r="BQ33" s="718"/>
      <c r="BR33" s="715">
        <v>99.1</v>
      </c>
      <c r="BS33" s="716"/>
      <c r="BT33" s="716"/>
      <c r="BU33" s="716"/>
      <c r="BV33" s="716"/>
      <c r="BW33" s="716"/>
      <c r="BX33" s="717">
        <v>95.7</v>
      </c>
      <c r="BY33" s="716"/>
      <c r="BZ33" s="716"/>
      <c r="CA33" s="716"/>
      <c r="CB33" s="718"/>
      <c r="CD33" s="660" t="s">
        <v>324</v>
      </c>
      <c r="CE33" s="661"/>
      <c r="CF33" s="661"/>
      <c r="CG33" s="661"/>
      <c r="CH33" s="661"/>
      <c r="CI33" s="661"/>
      <c r="CJ33" s="661"/>
      <c r="CK33" s="661"/>
      <c r="CL33" s="661"/>
      <c r="CM33" s="661"/>
      <c r="CN33" s="661"/>
      <c r="CO33" s="661"/>
      <c r="CP33" s="661"/>
      <c r="CQ33" s="662"/>
      <c r="CR33" s="645">
        <v>25279796</v>
      </c>
      <c r="CS33" s="681"/>
      <c r="CT33" s="681"/>
      <c r="CU33" s="681"/>
      <c r="CV33" s="681"/>
      <c r="CW33" s="681"/>
      <c r="CX33" s="681"/>
      <c r="CY33" s="682"/>
      <c r="CZ33" s="650">
        <v>38.299999999999997</v>
      </c>
      <c r="DA33" s="679"/>
      <c r="DB33" s="679"/>
      <c r="DC33" s="683"/>
      <c r="DD33" s="654">
        <v>19491236</v>
      </c>
      <c r="DE33" s="681"/>
      <c r="DF33" s="681"/>
      <c r="DG33" s="681"/>
      <c r="DH33" s="681"/>
      <c r="DI33" s="681"/>
      <c r="DJ33" s="681"/>
      <c r="DK33" s="682"/>
      <c r="DL33" s="654">
        <v>15230176</v>
      </c>
      <c r="DM33" s="681"/>
      <c r="DN33" s="681"/>
      <c r="DO33" s="681"/>
      <c r="DP33" s="681"/>
      <c r="DQ33" s="681"/>
      <c r="DR33" s="681"/>
      <c r="DS33" s="681"/>
      <c r="DT33" s="681"/>
      <c r="DU33" s="681"/>
      <c r="DV33" s="682"/>
      <c r="DW33" s="650">
        <v>41.3</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214781</v>
      </c>
      <c r="S34" s="646"/>
      <c r="T34" s="646"/>
      <c r="U34" s="646"/>
      <c r="V34" s="646"/>
      <c r="W34" s="646"/>
      <c r="X34" s="646"/>
      <c r="Y34" s="647"/>
      <c r="Z34" s="648">
        <v>0.3</v>
      </c>
      <c r="AA34" s="648"/>
      <c r="AB34" s="648"/>
      <c r="AC34" s="648"/>
      <c r="AD34" s="649">
        <v>123953</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7389795</v>
      </c>
      <c r="CS34" s="646"/>
      <c r="CT34" s="646"/>
      <c r="CU34" s="646"/>
      <c r="CV34" s="646"/>
      <c r="CW34" s="646"/>
      <c r="CX34" s="646"/>
      <c r="CY34" s="647"/>
      <c r="CZ34" s="650">
        <v>11.2</v>
      </c>
      <c r="DA34" s="679"/>
      <c r="DB34" s="679"/>
      <c r="DC34" s="683"/>
      <c r="DD34" s="654">
        <v>5162452</v>
      </c>
      <c r="DE34" s="646"/>
      <c r="DF34" s="646"/>
      <c r="DG34" s="646"/>
      <c r="DH34" s="646"/>
      <c r="DI34" s="646"/>
      <c r="DJ34" s="646"/>
      <c r="DK34" s="647"/>
      <c r="DL34" s="654">
        <v>4242118</v>
      </c>
      <c r="DM34" s="646"/>
      <c r="DN34" s="646"/>
      <c r="DO34" s="646"/>
      <c r="DP34" s="646"/>
      <c r="DQ34" s="646"/>
      <c r="DR34" s="646"/>
      <c r="DS34" s="646"/>
      <c r="DT34" s="646"/>
      <c r="DU34" s="646"/>
      <c r="DV34" s="647"/>
      <c r="DW34" s="650">
        <v>11.5</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307890</v>
      </c>
      <c r="S35" s="646"/>
      <c r="T35" s="646"/>
      <c r="U35" s="646"/>
      <c r="V35" s="646"/>
      <c r="W35" s="646"/>
      <c r="X35" s="646"/>
      <c r="Y35" s="647"/>
      <c r="Z35" s="648">
        <v>0.5</v>
      </c>
      <c r="AA35" s="648"/>
      <c r="AB35" s="648"/>
      <c r="AC35" s="648"/>
      <c r="AD35" s="649" t="s">
        <v>244</v>
      </c>
      <c r="AE35" s="649"/>
      <c r="AF35" s="649"/>
      <c r="AG35" s="649"/>
      <c r="AH35" s="649"/>
      <c r="AI35" s="649"/>
      <c r="AJ35" s="649"/>
      <c r="AK35" s="649"/>
      <c r="AL35" s="650" t="s">
        <v>128</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632551</v>
      </c>
      <c r="CS35" s="681"/>
      <c r="CT35" s="681"/>
      <c r="CU35" s="681"/>
      <c r="CV35" s="681"/>
      <c r="CW35" s="681"/>
      <c r="CX35" s="681"/>
      <c r="CY35" s="682"/>
      <c r="CZ35" s="650">
        <v>1</v>
      </c>
      <c r="DA35" s="679"/>
      <c r="DB35" s="679"/>
      <c r="DC35" s="683"/>
      <c r="DD35" s="654">
        <v>542500</v>
      </c>
      <c r="DE35" s="681"/>
      <c r="DF35" s="681"/>
      <c r="DG35" s="681"/>
      <c r="DH35" s="681"/>
      <c r="DI35" s="681"/>
      <c r="DJ35" s="681"/>
      <c r="DK35" s="682"/>
      <c r="DL35" s="654">
        <v>542500</v>
      </c>
      <c r="DM35" s="681"/>
      <c r="DN35" s="681"/>
      <c r="DO35" s="681"/>
      <c r="DP35" s="681"/>
      <c r="DQ35" s="681"/>
      <c r="DR35" s="681"/>
      <c r="DS35" s="681"/>
      <c r="DT35" s="681"/>
      <c r="DU35" s="681"/>
      <c r="DV35" s="682"/>
      <c r="DW35" s="650">
        <v>1.5</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1784457</v>
      </c>
      <c r="S36" s="646"/>
      <c r="T36" s="646"/>
      <c r="U36" s="646"/>
      <c r="V36" s="646"/>
      <c r="W36" s="646"/>
      <c r="X36" s="646"/>
      <c r="Y36" s="647"/>
      <c r="Z36" s="648">
        <v>2.6</v>
      </c>
      <c r="AA36" s="648"/>
      <c r="AB36" s="648"/>
      <c r="AC36" s="648"/>
      <c r="AD36" s="649" t="s">
        <v>128</v>
      </c>
      <c r="AE36" s="649"/>
      <c r="AF36" s="649"/>
      <c r="AG36" s="649"/>
      <c r="AH36" s="649"/>
      <c r="AI36" s="649"/>
      <c r="AJ36" s="649"/>
      <c r="AK36" s="649"/>
      <c r="AL36" s="650" t="s">
        <v>244</v>
      </c>
      <c r="AM36" s="651"/>
      <c r="AN36" s="651"/>
      <c r="AO36" s="652"/>
      <c r="AP36" s="235"/>
      <c r="AQ36" s="719" t="s">
        <v>332</v>
      </c>
      <c r="AR36" s="720"/>
      <c r="AS36" s="720"/>
      <c r="AT36" s="720"/>
      <c r="AU36" s="720"/>
      <c r="AV36" s="720"/>
      <c r="AW36" s="720"/>
      <c r="AX36" s="720"/>
      <c r="AY36" s="721"/>
      <c r="AZ36" s="634">
        <v>10190492</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356754</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7397774</v>
      </c>
      <c r="CS36" s="646"/>
      <c r="CT36" s="646"/>
      <c r="CU36" s="646"/>
      <c r="CV36" s="646"/>
      <c r="CW36" s="646"/>
      <c r="CX36" s="646"/>
      <c r="CY36" s="647"/>
      <c r="CZ36" s="650">
        <v>11.2</v>
      </c>
      <c r="DA36" s="679"/>
      <c r="DB36" s="679"/>
      <c r="DC36" s="683"/>
      <c r="DD36" s="654">
        <v>6254678</v>
      </c>
      <c r="DE36" s="646"/>
      <c r="DF36" s="646"/>
      <c r="DG36" s="646"/>
      <c r="DH36" s="646"/>
      <c r="DI36" s="646"/>
      <c r="DJ36" s="646"/>
      <c r="DK36" s="647"/>
      <c r="DL36" s="654">
        <v>4458480</v>
      </c>
      <c r="DM36" s="646"/>
      <c r="DN36" s="646"/>
      <c r="DO36" s="646"/>
      <c r="DP36" s="646"/>
      <c r="DQ36" s="646"/>
      <c r="DR36" s="646"/>
      <c r="DS36" s="646"/>
      <c r="DT36" s="646"/>
      <c r="DU36" s="646"/>
      <c r="DV36" s="647"/>
      <c r="DW36" s="650">
        <v>12.1</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1604602</v>
      </c>
      <c r="S37" s="646"/>
      <c r="T37" s="646"/>
      <c r="U37" s="646"/>
      <c r="V37" s="646"/>
      <c r="W37" s="646"/>
      <c r="X37" s="646"/>
      <c r="Y37" s="647"/>
      <c r="Z37" s="648">
        <v>2.4</v>
      </c>
      <c r="AA37" s="648"/>
      <c r="AB37" s="648"/>
      <c r="AC37" s="648"/>
      <c r="AD37" s="649" t="s">
        <v>244</v>
      </c>
      <c r="AE37" s="649"/>
      <c r="AF37" s="649"/>
      <c r="AG37" s="649"/>
      <c r="AH37" s="649"/>
      <c r="AI37" s="649"/>
      <c r="AJ37" s="649"/>
      <c r="AK37" s="649"/>
      <c r="AL37" s="650" t="s">
        <v>128</v>
      </c>
      <c r="AM37" s="651"/>
      <c r="AN37" s="651"/>
      <c r="AO37" s="652"/>
      <c r="AQ37" s="723" t="s">
        <v>336</v>
      </c>
      <c r="AR37" s="724"/>
      <c r="AS37" s="724"/>
      <c r="AT37" s="724"/>
      <c r="AU37" s="724"/>
      <c r="AV37" s="724"/>
      <c r="AW37" s="724"/>
      <c r="AX37" s="724"/>
      <c r="AY37" s="725"/>
      <c r="AZ37" s="645">
        <v>2712699</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-45409</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1922387</v>
      </c>
      <c r="CS37" s="681"/>
      <c r="CT37" s="681"/>
      <c r="CU37" s="681"/>
      <c r="CV37" s="681"/>
      <c r="CW37" s="681"/>
      <c r="CX37" s="681"/>
      <c r="CY37" s="682"/>
      <c r="CZ37" s="650">
        <v>2.9</v>
      </c>
      <c r="DA37" s="679"/>
      <c r="DB37" s="679"/>
      <c r="DC37" s="683"/>
      <c r="DD37" s="654">
        <v>1921966</v>
      </c>
      <c r="DE37" s="681"/>
      <c r="DF37" s="681"/>
      <c r="DG37" s="681"/>
      <c r="DH37" s="681"/>
      <c r="DI37" s="681"/>
      <c r="DJ37" s="681"/>
      <c r="DK37" s="682"/>
      <c r="DL37" s="654">
        <v>1780808</v>
      </c>
      <c r="DM37" s="681"/>
      <c r="DN37" s="681"/>
      <c r="DO37" s="681"/>
      <c r="DP37" s="681"/>
      <c r="DQ37" s="681"/>
      <c r="DR37" s="681"/>
      <c r="DS37" s="681"/>
      <c r="DT37" s="681"/>
      <c r="DU37" s="681"/>
      <c r="DV37" s="682"/>
      <c r="DW37" s="650">
        <v>4.8</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1875241</v>
      </c>
      <c r="S38" s="646"/>
      <c r="T38" s="646"/>
      <c r="U38" s="646"/>
      <c r="V38" s="646"/>
      <c r="W38" s="646"/>
      <c r="X38" s="646"/>
      <c r="Y38" s="647"/>
      <c r="Z38" s="648">
        <v>2.8</v>
      </c>
      <c r="AA38" s="648"/>
      <c r="AB38" s="648"/>
      <c r="AC38" s="648"/>
      <c r="AD38" s="649">
        <v>9466</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206786</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21987</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7776538</v>
      </c>
      <c r="CS38" s="646"/>
      <c r="CT38" s="646"/>
      <c r="CU38" s="646"/>
      <c r="CV38" s="646"/>
      <c r="CW38" s="646"/>
      <c r="CX38" s="646"/>
      <c r="CY38" s="647"/>
      <c r="CZ38" s="650">
        <v>11.8</v>
      </c>
      <c r="DA38" s="679"/>
      <c r="DB38" s="679"/>
      <c r="DC38" s="683"/>
      <c r="DD38" s="654">
        <v>6449234</v>
      </c>
      <c r="DE38" s="646"/>
      <c r="DF38" s="646"/>
      <c r="DG38" s="646"/>
      <c r="DH38" s="646"/>
      <c r="DI38" s="646"/>
      <c r="DJ38" s="646"/>
      <c r="DK38" s="647"/>
      <c r="DL38" s="654">
        <v>5987078</v>
      </c>
      <c r="DM38" s="646"/>
      <c r="DN38" s="646"/>
      <c r="DO38" s="646"/>
      <c r="DP38" s="646"/>
      <c r="DQ38" s="646"/>
      <c r="DR38" s="646"/>
      <c r="DS38" s="646"/>
      <c r="DT38" s="646"/>
      <c r="DU38" s="646"/>
      <c r="DV38" s="647"/>
      <c r="DW38" s="650">
        <v>16.3</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6113100</v>
      </c>
      <c r="S39" s="646"/>
      <c r="T39" s="646"/>
      <c r="U39" s="646"/>
      <c r="V39" s="646"/>
      <c r="W39" s="646"/>
      <c r="X39" s="646"/>
      <c r="Y39" s="647"/>
      <c r="Z39" s="648">
        <v>9</v>
      </c>
      <c r="AA39" s="648"/>
      <c r="AB39" s="648"/>
      <c r="AC39" s="648"/>
      <c r="AD39" s="649" t="s">
        <v>244</v>
      </c>
      <c r="AE39" s="649"/>
      <c r="AF39" s="649"/>
      <c r="AG39" s="649"/>
      <c r="AH39" s="649"/>
      <c r="AI39" s="649"/>
      <c r="AJ39" s="649"/>
      <c r="AK39" s="649"/>
      <c r="AL39" s="650" t="s">
        <v>244</v>
      </c>
      <c r="AM39" s="651"/>
      <c r="AN39" s="651"/>
      <c r="AO39" s="652"/>
      <c r="AQ39" s="723" t="s">
        <v>344</v>
      </c>
      <c r="AR39" s="724"/>
      <c r="AS39" s="724"/>
      <c r="AT39" s="724"/>
      <c r="AU39" s="724"/>
      <c r="AV39" s="724"/>
      <c r="AW39" s="724"/>
      <c r="AX39" s="724"/>
      <c r="AY39" s="725"/>
      <c r="AZ39" s="645">
        <v>141004</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32732</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1319586</v>
      </c>
      <c r="CS39" s="681"/>
      <c r="CT39" s="681"/>
      <c r="CU39" s="681"/>
      <c r="CV39" s="681"/>
      <c r="CW39" s="681"/>
      <c r="CX39" s="681"/>
      <c r="CY39" s="682"/>
      <c r="CZ39" s="650">
        <v>2</v>
      </c>
      <c r="DA39" s="679"/>
      <c r="DB39" s="679"/>
      <c r="DC39" s="683"/>
      <c r="DD39" s="654">
        <v>1082372</v>
      </c>
      <c r="DE39" s="681"/>
      <c r="DF39" s="681"/>
      <c r="DG39" s="681"/>
      <c r="DH39" s="681"/>
      <c r="DI39" s="681"/>
      <c r="DJ39" s="681"/>
      <c r="DK39" s="682"/>
      <c r="DL39" s="654" t="s">
        <v>244</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348</v>
      </c>
      <c r="AR40" s="724"/>
      <c r="AS40" s="724"/>
      <c r="AT40" s="724"/>
      <c r="AU40" s="724"/>
      <c r="AV40" s="724"/>
      <c r="AW40" s="724"/>
      <c r="AX40" s="724"/>
      <c r="AY40" s="725"/>
      <c r="AZ40" s="645">
        <v>28436</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94</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763552</v>
      </c>
      <c r="CS40" s="646"/>
      <c r="CT40" s="646"/>
      <c r="CU40" s="646"/>
      <c r="CV40" s="646"/>
      <c r="CW40" s="646"/>
      <c r="CX40" s="646"/>
      <c r="CY40" s="647"/>
      <c r="CZ40" s="650">
        <v>1.2</v>
      </c>
      <c r="DA40" s="679"/>
      <c r="DB40" s="679"/>
      <c r="DC40" s="683"/>
      <c r="DD40" s="654" t="s">
        <v>128</v>
      </c>
      <c r="DE40" s="646"/>
      <c r="DF40" s="646"/>
      <c r="DG40" s="646"/>
      <c r="DH40" s="646"/>
      <c r="DI40" s="646"/>
      <c r="DJ40" s="646"/>
      <c r="DK40" s="647"/>
      <c r="DL40" s="654" t="s">
        <v>244</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1988100</v>
      </c>
      <c r="S41" s="646"/>
      <c r="T41" s="646"/>
      <c r="U41" s="646"/>
      <c r="V41" s="646"/>
      <c r="W41" s="646"/>
      <c r="X41" s="646"/>
      <c r="Y41" s="647"/>
      <c r="Z41" s="648">
        <v>2.9</v>
      </c>
      <c r="AA41" s="648"/>
      <c r="AB41" s="648"/>
      <c r="AC41" s="648"/>
      <c r="AD41" s="649" t="s">
        <v>244</v>
      </c>
      <c r="AE41" s="649"/>
      <c r="AF41" s="649"/>
      <c r="AG41" s="649"/>
      <c r="AH41" s="649"/>
      <c r="AI41" s="649"/>
      <c r="AJ41" s="649"/>
      <c r="AK41" s="649"/>
      <c r="AL41" s="650" t="s">
        <v>244</v>
      </c>
      <c r="AM41" s="651"/>
      <c r="AN41" s="651"/>
      <c r="AO41" s="652"/>
      <c r="AQ41" s="723" t="s">
        <v>353</v>
      </c>
      <c r="AR41" s="724"/>
      <c r="AS41" s="724"/>
      <c r="AT41" s="724"/>
      <c r="AU41" s="724"/>
      <c r="AV41" s="724"/>
      <c r="AW41" s="724"/>
      <c r="AX41" s="724"/>
      <c r="AY41" s="725"/>
      <c r="AZ41" s="645">
        <v>1638649</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t="s">
        <v>244</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244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356</v>
      </c>
      <c r="C42" s="696"/>
      <c r="D42" s="696"/>
      <c r="E42" s="696"/>
      <c r="F42" s="696"/>
      <c r="G42" s="696"/>
      <c r="H42" s="696"/>
      <c r="I42" s="696"/>
      <c r="J42" s="696"/>
      <c r="K42" s="696"/>
      <c r="L42" s="696"/>
      <c r="M42" s="696"/>
      <c r="N42" s="696"/>
      <c r="O42" s="696"/>
      <c r="P42" s="696"/>
      <c r="Q42" s="697"/>
      <c r="R42" s="730">
        <v>68013451</v>
      </c>
      <c r="S42" s="731"/>
      <c r="T42" s="731"/>
      <c r="U42" s="731"/>
      <c r="V42" s="731"/>
      <c r="W42" s="731"/>
      <c r="X42" s="731"/>
      <c r="Y42" s="739"/>
      <c r="Z42" s="740">
        <v>100</v>
      </c>
      <c r="AA42" s="740"/>
      <c r="AB42" s="740"/>
      <c r="AC42" s="740"/>
      <c r="AD42" s="741">
        <v>34846196</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5462918</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434</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7450113</v>
      </c>
      <c r="CS42" s="646"/>
      <c r="CT42" s="646"/>
      <c r="CU42" s="646"/>
      <c r="CV42" s="646"/>
      <c r="CW42" s="646"/>
      <c r="CX42" s="646"/>
      <c r="CY42" s="647"/>
      <c r="CZ42" s="650">
        <v>11.3</v>
      </c>
      <c r="DA42" s="651"/>
      <c r="DB42" s="651"/>
      <c r="DC42" s="663"/>
      <c r="DD42" s="654">
        <v>1427625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261049</v>
      </c>
      <c r="CS43" s="681"/>
      <c r="CT43" s="681"/>
      <c r="CU43" s="681"/>
      <c r="CV43" s="681"/>
      <c r="CW43" s="681"/>
      <c r="CX43" s="681"/>
      <c r="CY43" s="682"/>
      <c r="CZ43" s="650">
        <v>0.4</v>
      </c>
      <c r="DA43" s="679"/>
      <c r="DB43" s="679"/>
      <c r="DC43" s="683"/>
      <c r="DD43" s="654">
        <v>207072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309</v>
      </c>
      <c r="CE44" s="758"/>
      <c r="CF44" s="642" t="s">
        <v>361</v>
      </c>
      <c r="CG44" s="643"/>
      <c r="CH44" s="643"/>
      <c r="CI44" s="643"/>
      <c r="CJ44" s="643"/>
      <c r="CK44" s="643"/>
      <c r="CL44" s="643"/>
      <c r="CM44" s="643"/>
      <c r="CN44" s="643"/>
      <c r="CO44" s="643"/>
      <c r="CP44" s="643"/>
      <c r="CQ44" s="644"/>
      <c r="CR44" s="645">
        <v>7429778</v>
      </c>
      <c r="CS44" s="646"/>
      <c r="CT44" s="646"/>
      <c r="CU44" s="646"/>
      <c r="CV44" s="646"/>
      <c r="CW44" s="646"/>
      <c r="CX44" s="646"/>
      <c r="CY44" s="647"/>
      <c r="CZ44" s="650">
        <v>11.2</v>
      </c>
      <c r="DA44" s="651"/>
      <c r="DB44" s="651"/>
      <c r="DC44" s="663"/>
      <c r="DD44" s="654">
        <v>1413790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2610032</v>
      </c>
      <c r="CS45" s="681"/>
      <c r="CT45" s="681"/>
      <c r="CU45" s="681"/>
      <c r="CV45" s="681"/>
      <c r="CW45" s="681"/>
      <c r="CX45" s="681"/>
      <c r="CY45" s="682"/>
      <c r="CZ45" s="650">
        <v>4</v>
      </c>
      <c r="DA45" s="679"/>
      <c r="DB45" s="679"/>
      <c r="DC45" s="683"/>
      <c r="DD45" s="654">
        <v>245388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4763740</v>
      </c>
      <c r="CS46" s="646"/>
      <c r="CT46" s="646"/>
      <c r="CU46" s="646"/>
      <c r="CV46" s="646"/>
      <c r="CW46" s="646"/>
      <c r="CX46" s="646"/>
      <c r="CY46" s="647"/>
      <c r="CZ46" s="650">
        <v>7.2</v>
      </c>
      <c r="DA46" s="651"/>
      <c r="DB46" s="651"/>
      <c r="DC46" s="663"/>
      <c r="DD46" s="654">
        <v>1149246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20335</v>
      </c>
      <c r="CS47" s="681"/>
      <c r="CT47" s="681"/>
      <c r="CU47" s="681"/>
      <c r="CV47" s="681"/>
      <c r="CW47" s="681"/>
      <c r="CX47" s="681"/>
      <c r="CY47" s="682"/>
      <c r="CZ47" s="650">
        <v>0</v>
      </c>
      <c r="DA47" s="679"/>
      <c r="DB47" s="679"/>
      <c r="DC47" s="683"/>
      <c r="DD47" s="654">
        <v>13835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369</v>
      </c>
      <c r="CE49" s="696"/>
      <c r="CF49" s="696"/>
      <c r="CG49" s="696"/>
      <c r="CH49" s="696"/>
      <c r="CI49" s="696"/>
      <c r="CJ49" s="696"/>
      <c r="CK49" s="696"/>
      <c r="CL49" s="696"/>
      <c r="CM49" s="696"/>
      <c r="CN49" s="696"/>
      <c r="CO49" s="696"/>
      <c r="CP49" s="696"/>
      <c r="CQ49" s="697"/>
      <c r="CR49" s="730">
        <v>66045211</v>
      </c>
      <c r="CS49" s="716"/>
      <c r="CT49" s="716"/>
      <c r="CU49" s="716"/>
      <c r="CV49" s="716"/>
      <c r="CW49" s="716"/>
      <c r="CX49" s="716"/>
      <c r="CY49" s="747"/>
      <c r="CZ49" s="742">
        <v>100</v>
      </c>
      <c r="DA49" s="748"/>
      <c r="DB49" s="748"/>
      <c r="DC49" s="749"/>
      <c r="DD49" s="750">
        <v>40623347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vRujrT2oCH9k1Pgq2w3DG4Kult6xbPapt+52lhGGjpxQ4GotSose5vjfkELKX6VCP6USCeJ2RTMHxHOu2q+jA==" saltValue="BC4hDJcK1HkzlENbbfsh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68090</v>
      </c>
      <c r="R7" s="781"/>
      <c r="S7" s="781"/>
      <c r="T7" s="781"/>
      <c r="U7" s="781"/>
      <c r="V7" s="781">
        <v>66122</v>
      </c>
      <c r="W7" s="781"/>
      <c r="X7" s="781"/>
      <c r="Y7" s="781"/>
      <c r="Z7" s="781"/>
      <c r="AA7" s="781">
        <v>1968</v>
      </c>
      <c r="AB7" s="781"/>
      <c r="AC7" s="781"/>
      <c r="AD7" s="781"/>
      <c r="AE7" s="782"/>
      <c r="AF7" s="783">
        <v>1266</v>
      </c>
      <c r="AG7" s="784"/>
      <c r="AH7" s="784"/>
      <c r="AI7" s="784"/>
      <c r="AJ7" s="785"/>
      <c r="AK7" s="820">
        <v>1721</v>
      </c>
      <c r="AL7" s="821"/>
      <c r="AM7" s="821"/>
      <c r="AN7" s="821"/>
      <c r="AO7" s="821"/>
      <c r="AP7" s="821">
        <v>65875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605</v>
      </c>
      <c r="BT7" s="825"/>
      <c r="BU7" s="825"/>
      <c r="BV7" s="825"/>
      <c r="BW7" s="825"/>
      <c r="BX7" s="825"/>
      <c r="BY7" s="825"/>
      <c r="BZ7" s="825"/>
      <c r="CA7" s="825"/>
      <c r="CB7" s="825"/>
      <c r="CC7" s="825"/>
      <c r="CD7" s="825"/>
      <c r="CE7" s="825"/>
      <c r="CF7" s="825"/>
      <c r="CG7" s="826"/>
      <c r="CH7" s="817">
        <v>1</v>
      </c>
      <c r="CI7" s="818"/>
      <c r="CJ7" s="818"/>
      <c r="CK7" s="818"/>
      <c r="CL7" s="819"/>
      <c r="CM7" s="817">
        <v>52</v>
      </c>
      <c r="CN7" s="818"/>
      <c r="CO7" s="818"/>
      <c r="CP7" s="818"/>
      <c r="CQ7" s="819"/>
      <c r="CR7" s="817">
        <v>10</v>
      </c>
      <c r="CS7" s="818"/>
      <c r="CT7" s="818"/>
      <c r="CU7" s="818"/>
      <c r="CV7" s="819"/>
      <c r="CW7" s="817" t="s">
        <v>610</v>
      </c>
      <c r="CX7" s="818"/>
      <c r="CY7" s="818"/>
      <c r="CZ7" s="818"/>
      <c r="DA7" s="819"/>
      <c r="DB7" s="817" t="s">
        <v>611</v>
      </c>
      <c r="DC7" s="818"/>
      <c r="DD7" s="818"/>
      <c r="DE7" s="818"/>
      <c r="DF7" s="819"/>
      <c r="DG7" s="817" t="s">
        <v>610</v>
      </c>
      <c r="DH7" s="818"/>
      <c r="DI7" s="818"/>
      <c r="DJ7" s="818"/>
      <c r="DK7" s="819"/>
      <c r="DL7" s="817" t="s">
        <v>611</v>
      </c>
      <c r="DM7" s="818"/>
      <c r="DN7" s="818"/>
      <c r="DO7" s="818"/>
      <c r="DP7" s="819"/>
      <c r="DQ7" s="817" t="s">
        <v>610</v>
      </c>
      <c r="DR7" s="818"/>
      <c r="DS7" s="818"/>
      <c r="DT7" s="818"/>
      <c r="DU7" s="819"/>
      <c r="DV7" s="798"/>
      <c r="DW7" s="799"/>
      <c r="DX7" s="799"/>
      <c r="DY7" s="799"/>
      <c r="DZ7" s="800"/>
      <c r="EA7" s="255"/>
    </row>
    <row r="8" spans="1:131" s="256" customFormat="1" ht="26.25" customHeight="1" x14ac:dyDescent="0.15">
      <c r="A8" s="262">
        <v>2</v>
      </c>
      <c r="B8" s="801" t="s">
        <v>393</v>
      </c>
      <c r="C8" s="802"/>
      <c r="D8" s="802"/>
      <c r="E8" s="802"/>
      <c r="F8" s="802"/>
      <c r="G8" s="802"/>
      <c r="H8" s="802"/>
      <c r="I8" s="802"/>
      <c r="J8" s="802"/>
      <c r="K8" s="802"/>
      <c r="L8" s="802"/>
      <c r="M8" s="802"/>
      <c r="N8" s="802"/>
      <c r="O8" s="802"/>
      <c r="P8" s="803"/>
      <c r="Q8" s="804">
        <v>247</v>
      </c>
      <c r="R8" s="805"/>
      <c r="S8" s="805"/>
      <c r="T8" s="805"/>
      <c r="U8" s="805"/>
      <c r="V8" s="805">
        <v>247</v>
      </c>
      <c r="W8" s="805"/>
      <c r="X8" s="805"/>
      <c r="Y8" s="805"/>
      <c r="Z8" s="805"/>
      <c r="AA8" s="805" t="s">
        <v>610</v>
      </c>
      <c r="AB8" s="805"/>
      <c r="AC8" s="805"/>
      <c r="AD8" s="805"/>
      <c r="AE8" s="806"/>
      <c r="AF8" s="807" t="s">
        <v>394</v>
      </c>
      <c r="AG8" s="808"/>
      <c r="AH8" s="808"/>
      <c r="AI8" s="808"/>
      <c r="AJ8" s="809"/>
      <c r="AK8" s="810">
        <v>140</v>
      </c>
      <c r="AL8" s="811"/>
      <c r="AM8" s="811"/>
      <c r="AN8" s="811"/>
      <c r="AO8" s="811"/>
      <c r="AP8" s="811">
        <v>110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606</v>
      </c>
      <c r="BT8" s="815"/>
      <c r="BU8" s="815"/>
      <c r="BV8" s="815"/>
      <c r="BW8" s="815"/>
      <c r="BX8" s="815"/>
      <c r="BY8" s="815"/>
      <c r="BZ8" s="815"/>
      <c r="CA8" s="815"/>
      <c r="CB8" s="815"/>
      <c r="CC8" s="815"/>
      <c r="CD8" s="815"/>
      <c r="CE8" s="815"/>
      <c r="CF8" s="815"/>
      <c r="CG8" s="816"/>
      <c r="CH8" s="827">
        <v>1</v>
      </c>
      <c r="CI8" s="828"/>
      <c r="CJ8" s="828"/>
      <c r="CK8" s="828"/>
      <c r="CL8" s="829"/>
      <c r="CM8" s="827">
        <v>184</v>
      </c>
      <c r="CN8" s="828"/>
      <c r="CO8" s="828"/>
      <c r="CP8" s="828"/>
      <c r="CQ8" s="829"/>
      <c r="CR8" s="827">
        <v>140</v>
      </c>
      <c r="CS8" s="828"/>
      <c r="CT8" s="828"/>
      <c r="CU8" s="828"/>
      <c r="CV8" s="829"/>
      <c r="CW8" s="827">
        <v>6</v>
      </c>
      <c r="CX8" s="828"/>
      <c r="CY8" s="828"/>
      <c r="CZ8" s="828"/>
      <c r="DA8" s="829"/>
      <c r="DB8" s="827" t="s">
        <v>531</v>
      </c>
      <c r="DC8" s="828"/>
      <c r="DD8" s="828"/>
      <c r="DE8" s="828"/>
      <c r="DF8" s="829"/>
      <c r="DG8" s="827" t="s">
        <v>531</v>
      </c>
      <c r="DH8" s="828"/>
      <c r="DI8" s="828"/>
      <c r="DJ8" s="828"/>
      <c r="DK8" s="829"/>
      <c r="DL8" s="827" t="s">
        <v>531</v>
      </c>
      <c r="DM8" s="828"/>
      <c r="DN8" s="828"/>
      <c r="DO8" s="828"/>
      <c r="DP8" s="829"/>
      <c r="DQ8" s="827" t="s">
        <v>531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607</v>
      </c>
      <c r="BT9" s="815"/>
      <c r="BU9" s="815"/>
      <c r="BV9" s="815"/>
      <c r="BW9" s="815"/>
      <c r="BX9" s="815"/>
      <c r="BY9" s="815"/>
      <c r="BZ9" s="815"/>
      <c r="CA9" s="815"/>
      <c r="CB9" s="815"/>
      <c r="CC9" s="815"/>
      <c r="CD9" s="815"/>
      <c r="CE9" s="815"/>
      <c r="CF9" s="815"/>
      <c r="CG9" s="816"/>
      <c r="CH9" s="827">
        <v>2</v>
      </c>
      <c r="CI9" s="828"/>
      <c r="CJ9" s="828"/>
      <c r="CK9" s="828"/>
      <c r="CL9" s="829"/>
      <c r="CM9" s="827">
        <v>42</v>
      </c>
      <c r="CN9" s="828"/>
      <c r="CO9" s="828"/>
      <c r="CP9" s="828"/>
      <c r="CQ9" s="829"/>
      <c r="CR9" s="827">
        <v>3</v>
      </c>
      <c r="CS9" s="828"/>
      <c r="CT9" s="828"/>
      <c r="CU9" s="828"/>
      <c r="CV9" s="829"/>
      <c r="CW9" s="827">
        <v>45</v>
      </c>
      <c r="CX9" s="828"/>
      <c r="CY9" s="828"/>
      <c r="CZ9" s="828"/>
      <c r="DA9" s="829"/>
      <c r="DB9" s="827" t="s">
        <v>531</v>
      </c>
      <c r="DC9" s="828"/>
      <c r="DD9" s="828"/>
      <c r="DE9" s="828"/>
      <c r="DF9" s="829"/>
      <c r="DG9" s="827" t="s">
        <v>531</v>
      </c>
      <c r="DH9" s="828"/>
      <c r="DI9" s="828"/>
      <c r="DJ9" s="828"/>
      <c r="DK9" s="829"/>
      <c r="DL9" s="827" t="s">
        <v>531</v>
      </c>
      <c r="DM9" s="828"/>
      <c r="DN9" s="828"/>
      <c r="DO9" s="828"/>
      <c r="DP9" s="829"/>
      <c r="DQ9" s="827" t="s">
        <v>531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608</v>
      </c>
      <c r="BT10" s="815"/>
      <c r="BU10" s="815"/>
      <c r="BV10" s="815"/>
      <c r="BW10" s="815"/>
      <c r="BX10" s="815"/>
      <c r="BY10" s="815"/>
      <c r="BZ10" s="815"/>
      <c r="CA10" s="815"/>
      <c r="CB10" s="815"/>
      <c r="CC10" s="815"/>
      <c r="CD10" s="815"/>
      <c r="CE10" s="815"/>
      <c r="CF10" s="815"/>
      <c r="CG10" s="816"/>
      <c r="CH10" s="827">
        <v>0</v>
      </c>
      <c r="CI10" s="828"/>
      <c r="CJ10" s="828"/>
      <c r="CK10" s="828"/>
      <c r="CL10" s="829"/>
      <c r="CM10" s="827">
        <v>11</v>
      </c>
      <c r="CN10" s="828"/>
      <c r="CO10" s="828"/>
      <c r="CP10" s="828"/>
      <c r="CQ10" s="829"/>
      <c r="CR10" s="827">
        <v>1</v>
      </c>
      <c r="CS10" s="828"/>
      <c r="CT10" s="828"/>
      <c r="CU10" s="828"/>
      <c r="CV10" s="829"/>
      <c r="CW10" s="827">
        <v>12</v>
      </c>
      <c r="CX10" s="828"/>
      <c r="CY10" s="828"/>
      <c r="CZ10" s="828"/>
      <c r="DA10" s="829"/>
      <c r="DB10" s="827" t="s">
        <v>531</v>
      </c>
      <c r="DC10" s="828"/>
      <c r="DD10" s="828"/>
      <c r="DE10" s="828"/>
      <c r="DF10" s="829"/>
      <c r="DG10" s="827" t="s">
        <v>531</v>
      </c>
      <c r="DH10" s="828"/>
      <c r="DI10" s="828"/>
      <c r="DJ10" s="828"/>
      <c r="DK10" s="829"/>
      <c r="DL10" s="827" t="s">
        <v>531</v>
      </c>
      <c r="DM10" s="828"/>
      <c r="DN10" s="828"/>
      <c r="DO10" s="828"/>
      <c r="DP10" s="829"/>
      <c r="DQ10" s="827" t="s">
        <v>531</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609</v>
      </c>
      <c r="BT11" s="815"/>
      <c r="BU11" s="815"/>
      <c r="BV11" s="815"/>
      <c r="BW11" s="815"/>
      <c r="BX11" s="815"/>
      <c r="BY11" s="815"/>
      <c r="BZ11" s="815"/>
      <c r="CA11" s="815"/>
      <c r="CB11" s="815"/>
      <c r="CC11" s="815"/>
      <c r="CD11" s="815"/>
      <c r="CE11" s="815"/>
      <c r="CF11" s="815"/>
      <c r="CG11" s="816"/>
      <c r="CH11" s="827">
        <v>-1</v>
      </c>
      <c r="CI11" s="828"/>
      <c r="CJ11" s="828"/>
      <c r="CK11" s="828"/>
      <c r="CL11" s="829"/>
      <c r="CM11" s="827">
        <v>9</v>
      </c>
      <c r="CN11" s="828"/>
      <c r="CO11" s="828"/>
      <c r="CP11" s="828"/>
      <c r="CQ11" s="829"/>
      <c r="CR11" s="827">
        <v>4</v>
      </c>
      <c r="CS11" s="828"/>
      <c r="CT11" s="828"/>
      <c r="CU11" s="828"/>
      <c r="CV11" s="829"/>
      <c r="CW11" s="827">
        <v>0</v>
      </c>
      <c r="CX11" s="828"/>
      <c r="CY11" s="828"/>
      <c r="CZ11" s="828"/>
      <c r="DA11" s="829"/>
      <c r="DB11" s="827" t="s">
        <v>531</v>
      </c>
      <c r="DC11" s="828"/>
      <c r="DD11" s="828"/>
      <c r="DE11" s="828"/>
      <c r="DF11" s="829"/>
      <c r="DG11" s="827" t="s">
        <v>531</v>
      </c>
      <c r="DH11" s="828"/>
      <c r="DI11" s="828"/>
      <c r="DJ11" s="828"/>
      <c r="DK11" s="829"/>
      <c r="DL11" s="827" t="s">
        <v>531</v>
      </c>
      <c r="DM11" s="828"/>
      <c r="DN11" s="828"/>
      <c r="DO11" s="828"/>
      <c r="DP11" s="829"/>
      <c r="DQ11" s="827" t="s">
        <v>531</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68013</v>
      </c>
      <c r="R23" s="840"/>
      <c r="S23" s="840"/>
      <c r="T23" s="840"/>
      <c r="U23" s="840"/>
      <c r="V23" s="840">
        <v>66045</v>
      </c>
      <c r="W23" s="840"/>
      <c r="X23" s="840"/>
      <c r="Y23" s="840"/>
      <c r="Z23" s="840"/>
      <c r="AA23" s="840">
        <v>1968</v>
      </c>
      <c r="AB23" s="840"/>
      <c r="AC23" s="840"/>
      <c r="AD23" s="840"/>
      <c r="AE23" s="841"/>
      <c r="AF23" s="842">
        <v>1266</v>
      </c>
      <c r="AG23" s="840"/>
      <c r="AH23" s="840"/>
      <c r="AI23" s="840"/>
      <c r="AJ23" s="843"/>
      <c r="AK23" s="844"/>
      <c r="AL23" s="845"/>
      <c r="AM23" s="845"/>
      <c r="AN23" s="845"/>
      <c r="AO23" s="845"/>
      <c r="AP23" s="840">
        <v>65985</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8">
        <v>20077</v>
      </c>
      <c r="R28" s="869"/>
      <c r="S28" s="869"/>
      <c r="T28" s="869"/>
      <c r="U28" s="869"/>
      <c r="V28" s="869">
        <v>19720</v>
      </c>
      <c r="W28" s="869"/>
      <c r="X28" s="869"/>
      <c r="Y28" s="869"/>
      <c r="Z28" s="869"/>
      <c r="AA28" s="869">
        <v>357</v>
      </c>
      <c r="AB28" s="869"/>
      <c r="AC28" s="869"/>
      <c r="AD28" s="869"/>
      <c r="AE28" s="870"/>
      <c r="AF28" s="871">
        <v>357</v>
      </c>
      <c r="AG28" s="869"/>
      <c r="AH28" s="869"/>
      <c r="AI28" s="869"/>
      <c r="AJ28" s="872"/>
      <c r="AK28" s="873">
        <v>1930</v>
      </c>
      <c r="AL28" s="864"/>
      <c r="AM28" s="864"/>
      <c r="AN28" s="864"/>
      <c r="AO28" s="864"/>
      <c r="AP28" s="864" t="s">
        <v>610</v>
      </c>
      <c r="AQ28" s="864"/>
      <c r="AR28" s="864"/>
      <c r="AS28" s="864"/>
      <c r="AT28" s="864"/>
      <c r="AU28" s="864" t="s">
        <v>610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18056</v>
      </c>
      <c r="R29" s="805"/>
      <c r="S29" s="805"/>
      <c r="T29" s="805"/>
      <c r="U29" s="805"/>
      <c r="V29" s="805">
        <v>17824</v>
      </c>
      <c r="W29" s="805"/>
      <c r="X29" s="805"/>
      <c r="Y29" s="805"/>
      <c r="Z29" s="805"/>
      <c r="AA29" s="805">
        <v>233</v>
      </c>
      <c r="AB29" s="805"/>
      <c r="AC29" s="805"/>
      <c r="AD29" s="805"/>
      <c r="AE29" s="806"/>
      <c r="AF29" s="807">
        <v>233</v>
      </c>
      <c r="AG29" s="808"/>
      <c r="AH29" s="808"/>
      <c r="AI29" s="808"/>
      <c r="AJ29" s="809"/>
      <c r="AK29" s="876">
        <v>2554</v>
      </c>
      <c r="AL29" s="877"/>
      <c r="AM29" s="877"/>
      <c r="AN29" s="877"/>
      <c r="AO29" s="877"/>
      <c r="AP29" s="877" t="s">
        <v>610</v>
      </c>
      <c r="AQ29" s="877"/>
      <c r="AR29" s="877"/>
      <c r="AS29" s="877"/>
      <c r="AT29" s="877"/>
      <c r="AU29" s="877" t="s">
        <v>610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2716</v>
      </c>
      <c r="R30" s="805"/>
      <c r="S30" s="805"/>
      <c r="T30" s="805"/>
      <c r="U30" s="805"/>
      <c r="V30" s="805">
        <v>2662</v>
      </c>
      <c r="W30" s="805"/>
      <c r="X30" s="805"/>
      <c r="Y30" s="805"/>
      <c r="Z30" s="805"/>
      <c r="AA30" s="805">
        <v>54</v>
      </c>
      <c r="AB30" s="805"/>
      <c r="AC30" s="805"/>
      <c r="AD30" s="805"/>
      <c r="AE30" s="806"/>
      <c r="AF30" s="807">
        <v>54</v>
      </c>
      <c r="AG30" s="808"/>
      <c r="AH30" s="808"/>
      <c r="AI30" s="808"/>
      <c r="AJ30" s="809"/>
      <c r="AK30" s="876">
        <v>664</v>
      </c>
      <c r="AL30" s="877"/>
      <c r="AM30" s="877"/>
      <c r="AN30" s="877"/>
      <c r="AO30" s="877"/>
      <c r="AP30" s="877" t="s">
        <v>613</v>
      </c>
      <c r="AQ30" s="877"/>
      <c r="AR30" s="877"/>
      <c r="AS30" s="877"/>
      <c r="AT30" s="877"/>
      <c r="AU30" s="877" t="s">
        <v>610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116</v>
      </c>
      <c r="R31" s="805"/>
      <c r="S31" s="805"/>
      <c r="T31" s="805"/>
      <c r="U31" s="805"/>
      <c r="V31" s="805">
        <v>14</v>
      </c>
      <c r="W31" s="805"/>
      <c r="X31" s="805"/>
      <c r="Y31" s="805"/>
      <c r="Z31" s="805"/>
      <c r="AA31" s="805">
        <v>102</v>
      </c>
      <c r="AB31" s="805"/>
      <c r="AC31" s="805"/>
      <c r="AD31" s="805"/>
      <c r="AE31" s="806"/>
      <c r="AF31" s="807">
        <v>102</v>
      </c>
      <c r="AG31" s="808"/>
      <c r="AH31" s="808"/>
      <c r="AI31" s="808"/>
      <c r="AJ31" s="809"/>
      <c r="AK31" s="876" t="s">
        <v>610</v>
      </c>
      <c r="AL31" s="877"/>
      <c r="AM31" s="877"/>
      <c r="AN31" s="877"/>
      <c r="AO31" s="877"/>
      <c r="AP31" s="877" t="s">
        <v>610</v>
      </c>
      <c r="AQ31" s="877"/>
      <c r="AR31" s="877"/>
      <c r="AS31" s="877"/>
      <c r="AT31" s="877"/>
      <c r="AU31" s="877" t="s">
        <v>610</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413</v>
      </c>
      <c r="C32" s="802"/>
      <c r="D32" s="802"/>
      <c r="E32" s="802"/>
      <c r="F32" s="802"/>
      <c r="G32" s="802"/>
      <c r="H32" s="802"/>
      <c r="I32" s="802"/>
      <c r="J32" s="802"/>
      <c r="K32" s="802"/>
      <c r="L32" s="802"/>
      <c r="M32" s="802"/>
      <c r="N32" s="802"/>
      <c r="O32" s="802"/>
      <c r="P32" s="803"/>
      <c r="Q32" s="804">
        <v>3799</v>
      </c>
      <c r="R32" s="805"/>
      <c r="S32" s="805"/>
      <c r="T32" s="805"/>
      <c r="U32" s="805"/>
      <c r="V32" s="805">
        <v>3275</v>
      </c>
      <c r="W32" s="805"/>
      <c r="X32" s="805"/>
      <c r="Y32" s="805"/>
      <c r="Z32" s="805"/>
      <c r="AA32" s="805">
        <v>523</v>
      </c>
      <c r="AB32" s="805"/>
      <c r="AC32" s="805"/>
      <c r="AD32" s="805"/>
      <c r="AE32" s="806"/>
      <c r="AF32" s="807">
        <v>4334</v>
      </c>
      <c r="AG32" s="808"/>
      <c r="AH32" s="808"/>
      <c r="AI32" s="808"/>
      <c r="AJ32" s="809"/>
      <c r="AK32" s="876">
        <v>141</v>
      </c>
      <c r="AL32" s="877"/>
      <c r="AM32" s="877"/>
      <c r="AN32" s="877"/>
      <c r="AO32" s="877"/>
      <c r="AP32" s="877">
        <v>9774</v>
      </c>
      <c r="AQ32" s="877"/>
      <c r="AR32" s="877"/>
      <c r="AS32" s="877"/>
      <c r="AT32" s="877"/>
      <c r="AU32" s="877">
        <v>108</v>
      </c>
      <c r="AV32" s="877"/>
      <c r="AW32" s="877"/>
      <c r="AX32" s="877"/>
      <c r="AY32" s="877"/>
      <c r="AZ32" s="878" t="s">
        <v>611</v>
      </c>
      <c r="BA32" s="878"/>
      <c r="BB32" s="878"/>
      <c r="BC32" s="878"/>
      <c r="BD32" s="878"/>
      <c r="BE32" s="874" t="s">
        <v>414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415</v>
      </c>
      <c r="C33" s="802"/>
      <c r="D33" s="802"/>
      <c r="E33" s="802"/>
      <c r="F33" s="802"/>
      <c r="G33" s="802"/>
      <c r="H33" s="802"/>
      <c r="I33" s="802"/>
      <c r="J33" s="802"/>
      <c r="K33" s="802"/>
      <c r="L33" s="802"/>
      <c r="M33" s="802"/>
      <c r="N33" s="802"/>
      <c r="O33" s="802"/>
      <c r="P33" s="803"/>
      <c r="Q33" s="804">
        <v>952</v>
      </c>
      <c r="R33" s="805"/>
      <c r="S33" s="805"/>
      <c r="T33" s="805"/>
      <c r="U33" s="805"/>
      <c r="V33" s="805">
        <v>935</v>
      </c>
      <c r="W33" s="805"/>
      <c r="X33" s="805"/>
      <c r="Y33" s="805"/>
      <c r="Z33" s="805"/>
      <c r="AA33" s="805">
        <v>16</v>
      </c>
      <c r="AB33" s="805"/>
      <c r="AC33" s="805"/>
      <c r="AD33" s="805"/>
      <c r="AE33" s="806"/>
      <c r="AF33" s="807">
        <v>715</v>
      </c>
      <c r="AG33" s="808"/>
      <c r="AH33" s="808"/>
      <c r="AI33" s="808"/>
      <c r="AJ33" s="809"/>
      <c r="AK33" s="876">
        <v>207</v>
      </c>
      <c r="AL33" s="877"/>
      <c r="AM33" s="877"/>
      <c r="AN33" s="877"/>
      <c r="AO33" s="877"/>
      <c r="AP33" s="877">
        <v>121</v>
      </c>
      <c r="AQ33" s="877"/>
      <c r="AR33" s="877"/>
      <c r="AS33" s="877"/>
      <c r="AT33" s="877"/>
      <c r="AU33" s="877">
        <v>26</v>
      </c>
      <c r="AV33" s="877"/>
      <c r="AW33" s="877"/>
      <c r="AX33" s="877"/>
      <c r="AY33" s="877"/>
      <c r="AZ33" s="878" t="s">
        <v>610</v>
      </c>
      <c r="BA33" s="878"/>
      <c r="BB33" s="878"/>
      <c r="BC33" s="878"/>
      <c r="BD33" s="878"/>
      <c r="BE33" s="874" t="s">
        <v>416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417</v>
      </c>
      <c r="C34" s="802"/>
      <c r="D34" s="802"/>
      <c r="E34" s="802"/>
      <c r="F34" s="802"/>
      <c r="G34" s="802"/>
      <c r="H34" s="802"/>
      <c r="I34" s="802"/>
      <c r="J34" s="802"/>
      <c r="K34" s="802"/>
      <c r="L34" s="802"/>
      <c r="M34" s="802"/>
      <c r="N34" s="802"/>
      <c r="O34" s="802"/>
      <c r="P34" s="803"/>
      <c r="Q34" s="804">
        <v>6004</v>
      </c>
      <c r="R34" s="805"/>
      <c r="S34" s="805"/>
      <c r="T34" s="805"/>
      <c r="U34" s="805"/>
      <c r="V34" s="805">
        <v>5559</v>
      </c>
      <c r="W34" s="805"/>
      <c r="X34" s="805"/>
      <c r="Y34" s="805"/>
      <c r="Z34" s="805"/>
      <c r="AA34" s="805">
        <v>445</v>
      </c>
      <c r="AB34" s="805"/>
      <c r="AC34" s="805"/>
      <c r="AD34" s="805"/>
      <c r="AE34" s="806"/>
      <c r="AF34" s="807">
        <v>2558</v>
      </c>
      <c r="AG34" s="808"/>
      <c r="AH34" s="808"/>
      <c r="AI34" s="808"/>
      <c r="AJ34" s="809"/>
      <c r="AK34" s="876">
        <v>2066</v>
      </c>
      <c r="AL34" s="877"/>
      <c r="AM34" s="877"/>
      <c r="AN34" s="877"/>
      <c r="AO34" s="877"/>
      <c r="AP34" s="877">
        <v>31163</v>
      </c>
      <c r="AQ34" s="877"/>
      <c r="AR34" s="877"/>
      <c r="AS34" s="877"/>
      <c r="AT34" s="877"/>
      <c r="AU34" s="877">
        <v>17545</v>
      </c>
      <c r="AV34" s="877"/>
      <c r="AW34" s="877"/>
      <c r="AX34" s="877"/>
      <c r="AY34" s="877"/>
      <c r="AZ34" s="878" t="s">
        <v>610</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418</v>
      </c>
      <c r="C35" s="802"/>
      <c r="D35" s="802"/>
      <c r="E35" s="802"/>
      <c r="F35" s="802"/>
      <c r="G35" s="802"/>
      <c r="H35" s="802"/>
      <c r="I35" s="802"/>
      <c r="J35" s="802"/>
      <c r="K35" s="802"/>
      <c r="L35" s="802"/>
      <c r="M35" s="802"/>
      <c r="N35" s="802"/>
      <c r="O35" s="802"/>
      <c r="P35" s="803"/>
      <c r="Q35" s="804">
        <v>13</v>
      </c>
      <c r="R35" s="805"/>
      <c r="S35" s="805"/>
      <c r="T35" s="805"/>
      <c r="U35" s="805"/>
      <c r="V35" s="805">
        <v>13</v>
      </c>
      <c r="W35" s="805"/>
      <c r="X35" s="805"/>
      <c r="Y35" s="805"/>
      <c r="Z35" s="805"/>
      <c r="AA35" s="805" t="s">
        <v>610</v>
      </c>
      <c r="AB35" s="805"/>
      <c r="AC35" s="805"/>
      <c r="AD35" s="805"/>
      <c r="AE35" s="806"/>
      <c r="AF35" s="807" t="s">
        <v>398</v>
      </c>
      <c r="AG35" s="808"/>
      <c r="AH35" s="808"/>
      <c r="AI35" s="808"/>
      <c r="AJ35" s="809"/>
      <c r="AK35" s="876">
        <v>10</v>
      </c>
      <c r="AL35" s="877"/>
      <c r="AM35" s="877"/>
      <c r="AN35" s="877"/>
      <c r="AO35" s="877"/>
      <c r="AP35" s="877" t="s">
        <v>610</v>
      </c>
      <c r="AQ35" s="877"/>
      <c r="AR35" s="877"/>
      <c r="AS35" s="877"/>
      <c r="AT35" s="877"/>
      <c r="AU35" s="877" t="s">
        <v>610</v>
      </c>
      <c r="AV35" s="877"/>
      <c r="AW35" s="877"/>
      <c r="AX35" s="877"/>
      <c r="AY35" s="877"/>
      <c r="AZ35" s="878" t="s">
        <v>610</v>
      </c>
      <c r="BA35" s="878"/>
      <c r="BB35" s="878"/>
      <c r="BC35" s="878"/>
      <c r="BD35" s="878"/>
      <c r="BE35" s="874" t="s">
        <v>419</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420</v>
      </c>
      <c r="C36" s="802"/>
      <c r="D36" s="802"/>
      <c r="E36" s="802"/>
      <c r="F36" s="802"/>
      <c r="G36" s="802"/>
      <c r="H36" s="802"/>
      <c r="I36" s="802"/>
      <c r="J36" s="802"/>
      <c r="K36" s="802"/>
      <c r="L36" s="802"/>
      <c r="M36" s="802"/>
      <c r="N36" s="802"/>
      <c r="O36" s="802"/>
      <c r="P36" s="803"/>
      <c r="Q36" s="804">
        <v>253</v>
      </c>
      <c r="R36" s="805"/>
      <c r="S36" s="805"/>
      <c r="T36" s="805"/>
      <c r="U36" s="805"/>
      <c r="V36" s="805">
        <v>253</v>
      </c>
      <c r="W36" s="805"/>
      <c r="X36" s="805"/>
      <c r="Y36" s="805"/>
      <c r="Z36" s="805"/>
      <c r="AA36" s="805" t="s">
        <v>612</v>
      </c>
      <c r="AB36" s="805"/>
      <c r="AC36" s="805"/>
      <c r="AD36" s="805"/>
      <c r="AE36" s="806"/>
      <c r="AF36" s="807" t="s">
        <v>421</v>
      </c>
      <c r="AG36" s="808"/>
      <c r="AH36" s="808"/>
      <c r="AI36" s="808"/>
      <c r="AJ36" s="809"/>
      <c r="AK36" s="876">
        <v>231</v>
      </c>
      <c r="AL36" s="877"/>
      <c r="AM36" s="877"/>
      <c r="AN36" s="877"/>
      <c r="AO36" s="877"/>
      <c r="AP36" s="877">
        <v>1521</v>
      </c>
      <c r="AQ36" s="877"/>
      <c r="AR36" s="877"/>
      <c r="AS36" s="877"/>
      <c r="AT36" s="877"/>
      <c r="AU36" s="877">
        <v>1521</v>
      </c>
      <c r="AV36" s="877"/>
      <c r="AW36" s="877"/>
      <c r="AX36" s="877"/>
      <c r="AY36" s="877"/>
      <c r="AZ36" s="878" t="s">
        <v>610</v>
      </c>
      <c r="BA36" s="878"/>
      <c r="BB36" s="878"/>
      <c r="BC36" s="878"/>
      <c r="BD36" s="878"/>
      <c r="BE36" s="874" t="s">
        <v>422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423</v>
      </c>
      <c r="C37" s="802"/>
      <c r="D37" s="802"/>
      <c r="E37" s="802"/>
      <c r="F37" s="802"/>
      <c r="G37" s="802"/>
      <c r="H37" s="802"/>
      <c r="I37" s="802"/>
      <c r="J37" s="802"/>
      <c r="K37" s="802"/>
      <c r="L37" s="802"/>
      <c r="M37" s="802"/>
      <c r="N37" s="802"/>
      <c r="O37" s="802"/>
      <c r="P37" s="803"/>
      <c r="Q37" s="804">
        <v>165</v>
      </c>
      <c r="R37" s="805"/>
      <c r="S37" s="805"/>
      <c r="T37" s="805"/>
      <c r="U37" s="805"/>
      <c r="V37" s="805">
        <v>113</v>
      </c>
      <c r="W37" s="805"/>
      <c r="X37" s="805"/>
      <c r="Y37" s="805"/>
      <c r="Z37" s="805"/>
      <c r="AA37" s="805">
        <v>52</v>
      </c>
      <c r="AB37" s="805"/>
      <c r="AC37" s="805"/>
      <c r="AD37" s="805"/>
      <c r="AE37" s="806"/>
      <c r="AF37" s="807">
        <v>52</v>
      </c>
      <c r="AG37" s="808"/>
      <c r="AH37" s="808"/>
      <c r="AI37" s="808"/>
      <c r="AJ37" s="809"/>
      <c r="AK37" s="876">
        <v>25</v>
      </c>
      <c r="AL37" s="877"/>
      <c r="AM37" s="877"/>
      <c r="AN37" s="877"/>
      <c r="AO37" s="877"/>
      <c r="AP37" s="877" t="s">
        <v>610</v>
      </c>
      <c r="AQ37" s="877"/>
      <c r="AR37" s="877"/>
      <c r="AS37" s="877"/>
      <c r="AT37" s="877"/>
      <c r="AU37" s="877" t="s">
        <v>610</v>
      </c>
      <c r="AV37" s="877"/>
      <c r="AW37" s="877"/>
      <c r="AX37" s="877"/>
      <c r="AY37" s="877"/>
      <c r="AZ37" s="878" t="s">
        <v>610</v>
      </c>
      <c r="BA37" s="878"/>
      <c r="BB37" s="878"/>
      <c r="BC37" s="878"/>
      <c r="BD37" s="878"/>
      <c r="BE37" s="874" t="s">
        <v>422</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424</v>
      </c>
      <c r="C38" s="802"/>
      <c r="D38" s="802"/>
      <c r="E38" s="802"/>
      <c r="F38" s="802"/>
      <c r="G38" s="802"/>
      <c r="H38" s="802"/>
      <c r="I38" s="802"/>
      <c r="J38" s="802"/>
      <c r="K38" s="802"/>
      <c r="L38" s="802"/>
      <c r="M38" s="802"/>
      <c r="N38" s="802"/>
      <c r="O38" s="802"/>
      <c r="P38" s="803"/>
      <c r="Q38" s="804">
        <v>5</v>
      </c>
      <c r="R38" s="805"/>
      <c r="S38" s="805"/>
      <c r="T38" s="805"/>
      <c r="U38" s="805"/>
      <c r="V38" s="805">
        <v>5</v>
      </c>
      <c r="W38" s="805"/>
      <c r="X38" s="805"/>
      <c r="Y38" s="805"/>
      <c r="Z38" s="805"/>
      <c r="AA38" s="805">
        <v>0</v>
      </c>
      <c r="AB38" s="805"/>
      <c r="AC38" s="805"/>
      <c r="AD38" s="805"/>
      <c r="AE38" s="806"/>
      <c r="AF38" s="807">
        <v>0</v>
      </c>
      <c r="AG38" s="808"/>
      <c r="AH38" s="808"/>
      <c r="AI38" s="808"/>
      <c r="AJ38" s="809"/>
      <c r="AK38" s="876">
        <v>3</v>
      </c>
      <c r="AL38" s="877"/>
      <c r="AM38" s="877"/>
      <c r="AN38" s="877"/>
      <c r="AO38" s="877"/>
      <c r="AP38" s="877" t="s">
        <v>610</v>
      </c>
      <c r="AQ38" s="877"/>
      <c r="AR38" s="877"/>
      <c r="AS38" s="877"/>
      <c r="AT38" s="877"/>
      <c r="AU38" s="877" t="s">
        <v>610</v>
      </c>
      <c r="AV38" s="877"/>
      <c r="AW38" s="877"/>
      <c r="AX38" s="877"/>
      <c r="AY38" s="877"/>
      <c r="AZ38" s="878" t="s">
        <v>610</v>
      </c>
      <c r="BA38" s="878"/>
      <c r="BB38" s="878"/>
      <c r="BC38" s="878"/>
      <c r="BD38" s="878"/>
      <c r="BE38" s="874" t="s">
        <v>422</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426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8404</v>
      </c>
      <c r="AG63" s="888"/>
      <c r="AH63" s="888"/>
      <c r="AI63" s="888"/>
      <c r="AJ63" s="889"/>
      <c r="AK63" s="890"/>
      <c r="AL63" s="885"/>
      <c r="AM63" s="885"/>
      <c r="AN63" s="885"/>
      <c r="AO63" s="885"/>
      <c r="AP63" s="888">
        <v>42578</v>
      </c>
      <c r="AQ63" s="888"/>
      <c r="AR63" s="888"/>
      <c r="AS63" s="888"/>
      <c r="AT63" s="888"/>
      <c r="AU63" s="888">
        <v>19199</v>
      </c>
      <c r="AV63" s="888"/>
      <c r="AW63" s="888"/>
      <c r="AX63" s="888"/>
      <c r="AY63" s="888"/>
      <c r="AZ63" s="892"/>
      <c r="BA63" s="892"/>
      <c r="BB63" s="892"/>
      <c r="BC63" s="892"/>
      <c r="BD63" s="892"/>
      <c r="BE63" s="893"/>
      <c r="BF63" s="893"/>
      <c r="BG63" s="893"/>
      <c r="BH63" s="893"/>
      <c r="BI63" s="894"/>
      <c r="BJ63" s="895" t="s">
        <v>427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429</v>
      </c>
      <c r="B66" s="787"/>
      <c r="C66" s="787"/>
      <c r="D66" s="787"/>
      <c r="E66" s="787"/>
      <c r="F66" s="787"/>
      <c r="G66" s="787"/>
      <c r="H66" s="787"/>
      <c r="I66" s="787"/>
      <c r="J66" s="787"/>
      <c r="K66" s="787"/>
      <c r="L66" s="787"/>
      <c r="M66" s="787"/>
      <c r="N66" s="787"/>
      <c r="O66" s="787"/>
      <c r="P66" s="788"/>
      <c r="Q66" s="763" t="s">
        <v>430</v>
      </c>
      <c r="R66" s="764"/>
      <c r="S66" s="764"/>
      <c r="T66" s="764"/>
      <c r="U66" s="765"/>
      <c r="V66" s="763" t="s">
        <v>402</v>
      </c>
      <c r="W66" s="764"/>
      <c r="X66" s="764"/>
      <c r="Y66" s="764"/>
      <c r="Z66" s="765"/>
      <c r="AA66" s="763" t="s">
        <v>431</v>
      </c>
      <c r="AB66" s="764"/>
      <c r="AC66" s="764"/>
      <c r="AD66" s="764"/>
      <c r="AE66" s="765"/>
      <c r="AF66" s="898" t="s">
        <v>432</v>
      </c>
      <c r="AG66" s="859"/>
      <c r="AH66" s="859"/>
      <c r="AI66" s="859"/>
      <c r="AJ66" s="899"/>
      <c r="AK66" s="763" t="s">
        <v>405</v>
      </c>
      <c r="AL66" s="787"/>
      <c r="AM66" s="787"/>
      <c r="AN66" s="787"/>
      <c r="AO66" s="788"/>
      <c r="AP66" s="763" t="s">
        <v>433</v>
      </c>
      <c r="AQ66" s="764"/>
      <c r="AR66" s="764"/>
      <c r="AS66" s="764"/>
      <c r="AT66" s="765"/>
      <c r="AU66" s="763" t="s">
        <v>434</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595</v>
      </c>
      <c r="C68" s="916"/>
      <c r="D68" s="916"/>
      <c r="E68" s="916"/>
      <c r="F68" s="916"/>
      <c r="G68" s="916"/>
      <c r="H68" s="916"/>
      <c r="I68" s="916"/>
      <c r="J68" s="916"/>
      <c r="K68" s="916"/>
      <c r="L68" s="916"/>
      <c r="M68" s="916"/>
      <c r="N68" s="916"/>
      <c r="O68" s="916"/>
      <c r="P68" s="917"/>
      <c r="Q68" s="918">
        <v>1222</v>
      </c>
      <c r="R68" s="912"/>
      <c r="S68" s="912"/>
      <c r="T68" s="912"/>
      <c r="U68" s="912"/>
      <c r="V68" s="912">
        <v>1217</v>
      </c>
      <c r="W68" s="912"/>
      <c r="X68" s="912"/>
      <c r="Y68" s="912"/>
      <c r="Z68" s="912"/>
      <c r="AA68" s="912">
        <v>5</v>
      </c>
      <c r="AB68" s="912"/>
      <c r="AC68" s="912"/>
      <c r="AD68" s="912"/>
      <c r="AE68" s="912"/>
      <c r="AF68" s="912" t="s">
        <v>604</v>
      </c>
      <c r="AG68" s="912"/>
      <c r="AH68" s="912"/>
      <c r="AI68" s="912"/>
      <c r="AJ68" s="912"/>
      <c r="AK68" s="912" t="s">
        <v>602</v>
      </c>
      <c r="AL68" s="912"/>
      <c r="AM68" s="912"/>
      <c r="AN68" s="912"/>
      <c r="AO68" s="912"/>
      <c r="AP68" s="912">
        <v>7516</v>
      </c>
      <c r="AQ68" s="912"/>
      <c r="AR68" s="912"/>
      <c r="AS68" s="912"/>
      <c r="AT68" s="912"/>
      <c r="AU68" s="912">
        <v>5814</v>
      </c>
      <c r="AV68" s="912"/>
      <c r="AW68" s="912"/>
      <c r="AX68" s="912"/>
      <c r="AY68" s="912"/>
      <c r="AZ68" s="913" t="s">
        <v>603</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596</v>
      </c>
      <c r="C69" s="920"/>
      <c r="D69" s="920"/>
      <c r="E69" s="920"/>
      <c r="F69" s="920"/>
      <c r="G69" s="920"/>
      <c r="H69" s="920"/>
      <c r="I69" s="920"/>
      <c r="J69" s="920"/>
      <c r="K69" s="920"/>
      <c r="L69" s="920"/>
      <c r="M69" s="920"/>
      <c r="N69" s="920"/>
      <c r="O69" s="920"/>
      <c r="P69" s="921"/>
      <c r="Q69" s="922">
        <v>438</v>
      </c>
      <c r="R69" s="877"/>
      <c r="S69" s="877"/>
      <c r="T69" s="877"/>
      <c r="U69" s="877"/>
      <c r="V69" s="877">
        <v>434</v>
      </c>
      <c r="W69" s="877"/>
      <c r="X69" s="877"/>
      <c r="Y69" s="877"/>
      <c r="Z69" s="877"/>
      <c r="AA69" s="877">
        <v>4</v>
      </c>
      <c r="AB69" s="877"/>
      <c r="AC69" s="877"/>
      <c r="AD69" s="877"/>
      <c r="AE69" s="877"/>
      <c r="AF69" s="877">
        <v>4</v>
      </c>
      <c r="AG69" s="877"/>
      <c r="AH69" s="877"/>
      <c r="AI69" s="877"/>
      <c r="AJ69" s="877"/>
      <c r="AK69" s="877">
        <v>148</v>
      </c>
      <c r="AL69" s="877"/>
      <c r="AM69" s="877"/>
      <c r="AN69" s="877"/>
      <c r="AO69" s="877"/>
      <c r="AP69" s="877" t="s">
        <v>602</v>
      </c>
      <c r="AQ69" s="877"/>
      <c r="AR69" s="877"/>
      <c r="AS69" s="877"/>
      <c r="AT69" s="877"/>
      <c r="AU69" s="877" t="s">
        <v>602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597</v>
      </c>
      <c r="C70" s="920"/>
      <c r="D70" s="920"/>
      <c r="E70" s="920"/>
      <c r="F70" s="920"/>
      <c r="G70" s="920"/>
      <c r="H70" s="920"/>
      <c r="I70" s="920"/>
      <c r="J70" s="920"/>
      <c r="K70" s="920"/>
      <c r="L70" s="920"/>
      <c r="M70" s="920"/>
      <c r="N70" s="920"/>
      <c r="O70" s="920"/>
      <c r="P70" s="921"/>
      <c r="Q70" s="922">
        <v>27</v>
      </c>
      <c r="R70" s="877"/>
      <c r="S70" s="877"/>
      <c r="T70" s="877"/>
      <c r="U70" s="877"/>
      <c r="V70" s="877">
        <v>21</v>
      </c>
      <c r="W70" s="877"/>
      <c r="X70" s="877"/>
      <c r="Y70" s="877"/>
      <c r="Z70" s="877"/>
      <c r="AA70" s="877">
        <v>6</v>
      </c>
      <c r="AB70" s="877"/>
      <c r="AC70" s="877"/>
      <c r="AD70" s="877"/>
      <c r="AE70" s="877"/>
      <c r="AF70" s="877">
        <v>6</v>
      </c>
      <c r="AG70" s="877"/>
      <c r="AH70" s="877"/>
      <c r="AI70" s="877"/>
      <c r="AJ70" s="877"/>
      <c r="AK70" s="877">
        <v>12</v>
      </c>
      <c r="AL70" s="877"/>
      <c r="AM70" s="877"/>
      <c r="AN70" s="877"/>
      <c r="AO70" s="877"/>
      <c r="AP70" s="877" t="s">
        <v>602</v>
      </c>
      <c r="AQ70" s="877"/>
      <c r="AR70" s="877"/>
      <c r="AS70" s="877"/>
      <c r="AT70" s="877"/>
      <c r="AU70" s="877" t="s">
        <v>602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598</v>
      </c>
      <c r="C71" s="920"/>
      <c r="D71" s="920"/>
      <c r="E71" s="920"/>
      <c r="F71" s="920"/>
      <c r="G71" s="920"/>
      <c r="H71" s="920"/>
      <c r="I71" s="920"/>
      <c r="J71" s="920"/>
      <c r="K71" s="920"/>
      <c r="L71" s="920"/>
      <c r="M71" s="920"/>
      <c r="N71" s="920"/>
      <c r="O71" s="920"/>
      <c r="P71" s="921"/>
      <c r="Q71" s="922">
        <v>33</v>
      </c>
      <c r="R71" s="877"/>
      <c r="S71" s="877"/>
      <c r="T71" s="877"/>
      <c r="U71" s="877"/>
      <c r="V71" s="877">
        <v>33</v>
      </c>
      <c r="W71" s="877"/>
      <c r="X71" s="877"/>
      <c r="Y71" s="877"/>
      <c r="Z71" s="877"/>
      <c r="AA71" s="877">
        <v>0</v>
      </c>
      <c r="AB71" s="877"/>
      <c r="AC71" s="877"/>
      <c r="AD71" s="877"/>
      <c r="AE71" s="877"/>
      <c r="AF71" s="877">
        <v>0</v>
      </c>
      <c r="AG71" s="877"/>
      <c r="AH71" s="877"/>
      <c r="AI71" s="877"/>
      <c r="AJ71" s="877"/>
      <c r="AK71" s="877" t="s">
        <v>602</v>
      </c>
      <c r="AL71" s="877"/>
      <c r="AM71" s="877"/>
      <c r="AN71" s="877"/>
      <c r="AO71" s="877"/>
      <c r="AP71" s="877" t="s">
        <v>602</v>
      </c>
      <c r="AQ71" s="877"/>
      <c r="AR71" s="877"/>
      <c r="AS71" s="877"/>
      <c r="AT71" s="877"/>
      <c r="AU71" s="877" t="s">
        <v>602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599</v>
      </c>
      <c r="C72" s="920"/>
      <c r="D72" s="920"/>
      <c r="E72" s="920"/>
      <c r="F72" s="920"/>
      <c r="G72" s="920"/>
      <c r="H72" s="920"/>
      <c r="I72" s="920"/>
      <c r="J72" s="920"/>
      <c r="K72" s="920"/>
      <c r="L72" s="920"/>
      <c r="M72" s="920"/>
      <c r="N72" s="920"/>
      <c r="O72" s="920"/>
      <c r="P72" s="921"/>
      <c r="Q72" s="922">
        <v>76</v>
      </c>
      <c r="R72" s="877"/>
      <c r="S72" s="877"/>
      <c r="T72" s="877"/>
      <c r="U72" s="877"/>
      <c r="V72" s="877">
        <v>72</v>
      </c>
      <c r="W72" s="877"/>
      <c r="X72" s="877"/>
      <c r="Y72" s="877"/>
      <c r="Z72" s="877"/>
      <c r="AA72" s="877">
        <v>4</v>
      </c>
      <c r="AB72" s="877"/>
      <c r="AC72" s="877"/>
      <c r="AD72" s="877"/>
      <c r="AE72" s="877"/>
      <c r="AF72" s="877">
        <v>4</v>
      </c>
      <c r="AG72" s="877"/>
      <c r="AH72" s="877"/>
      <c r="AI72" s="877"/>
      <c r="AJ72" s="877"/>
      <c r="AK72" s="877" t="s">
        <v>602</v>
      </c>
      <c r="AL72" s="877"/>
      <c r="AM72" s="877"/>
      <c r="AN72" s="877"/>
      <c r="AO72" s="877"/>
      <c r="AP72" s="877" t="s">
        <v>602</v>
      </c>
      <c r="AQ72" s="877"/>
      <c r="AR72" s="877"/>
      <c r="AS72" s="877"/>
      <c r="AT72" s="877"/>
      <c r="AU72" s="877" t="s">
        <v>602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600</v>
      </c>
      <c r="C73" s="920"/>
      <c r="D73" s="920"/>
      <c r="E73" s="920"/>
      <c r="F73" s="920"/>
      <c r="G73" s="920"/>
      <c r="H73" s="920"/>
      <c r="I73" s="920"/>
      <c r="J73" s="920"/>
      <c r="K73" s="920"/>
      <c r="L73" s="920"/>
      <c r="M73" s="920"/>
      <c r="N73" s="920"/>
      <c r="O73" s="920"/>
      <c r="P73" s="921"/>
      <c r="Q73" s="922">
        <v>243079</v>
      </c>
      <c r="R73" s="877"/>
      <c r="S73" s="877"/>
      <c r="T73" s="877"/>
      <c r="U73" s="877"/>
      <c r="V73" s="877">
        <v>238143</v>
      </c>
      <c r="W73" s="877"/>
      <c r="X73" s="877"/>
      <c r="Y73" s="877"/>
      <c r="Z73" s="877"/>
      <c r="AA73" s="877">
        <v>4936</v>
      </c>
      <c r="AB73" s="877"/>
      <c r="AC73" s="877"/>
      <c r="AD73" s="877"/>
      <c r="AE73" s="877"/>
      <c r="AF73" s="877">
        <v>4936</v>
      </c>
      <c r="AG73" s="877"/>
      <c r="AH73" s="877"/>
      <c r="AI73" s="877"/>
      <c r="AJ73" s="877"/>
      <c r="AK73" s="877" t="s">
        <v>602</v>
      </c>
      <c r="AL73" s="877"/>
      <c r="AM73" s="877"/>
      <c r="AN73" s="877"/>
      <c r="AO73" s="877"/>
      <c r="AP73" s="877" t="s">
        <v>602</v>
      </c>
      <c r="AQ73" s="877"/>
      <c r="AR73" s="877"/>
      <c r="AS73" s="877"/>
      <c r="AT73" s="877"/>
      <c r="AU73" s="877" t="s">
        <v>602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601</v>
      </c>
      <c r="C74" s="920"/>
      <c r="D74" s="920"/>
      <c r="E74" s="920"/>
      <c r="F74" s="920"/>
      <c r="G74" s="920"/>
      <c r="H74" s="920"/>
      <c r="I74" s="920"/>
      <c r="J74" s="920"/>
      <c r="K74" s="920"/>
      <c r="L74" s="920"/>
      <c r="M74" s="920"/>
      <c r="N74" s="920"/>
      <c r="O74" s="920"/>
      <c r="P74" s="921"/>
      <c r="Q74" s="922">
        <v>3081</v>
      </c>
      <c r="R74" s="877"/>
      <c r="S74" s="877"/>
      <c r="T74" s="877"/>
      <c r="U74" s="877"/>
      <c r="V74" s="877">
        <v>3056</v>
      </c>
      <c r="W74" s="877"/>
      <c r="X74" s="877"/>
      <c r="Y74" s="877"/>
      <c r="Z74" s="877"/>
      <c r="AA74" s="877">
        <v>25</v>
      </c>
      <c r="AB74" s="877"/>
      <c r="AC74" s="877"/>
      <c r="AD74" s="877"/>
      <c r="AE74" s="877"/>
      <c r="AF74" s="877">
        <v>25</v>
      </c>
      <c r="AG74" s="877"/>
      <c r="AH74" s="877"/>
      <c r="AI74" s="877"/>
      <c r="AJ74" s="877"/>
      <c r="AK74" s="877" t="s">
        <v>602</v>
      </c>
      <c r="AL74" s="877"/>
      <c r="AM74" s="877"/>
      <c r="AN74" s="877"/>
      <c r="AO74" s="877"/>
      <c r="AP74" s="877">
        <v>381</v>
      </c>
      <c r="AQ74" s="877"/>
      <c r="AR74" s="877"/>
      <c r="AS74" s="877"/>
      <c r="AT74" s="877"/>
      <c r="AU74" s="877">
        <v>277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435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4975</v>
      </c>
      <c r="AG88" s="888"/>
      <c r="AH88" s="888"/>
      <c r="AI88" s="888"/>
      <c r="AJ88" s="888"/>
      <c r="AK88" s="885"/>
      <c r="AL88" s="885"/>
      <c r="AM88" s="885"/>
      <c r="AN88" s="885"/>
      <c r="AO88" s="885"/>
      <c r="AP88" s="888">
        <v>7897</v>
      </c>
      <c r="AQ88" s="888"/>
      <c r="AR88" s="888"/>
      <c r="AS88" s="888"/>
      <c r="AT88" s="888"/>
      <c r="AU88" s="888">
        <v>6092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436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158</v>
      </c>
      <c r="CS102" s="896"/>
      <c r="CT102" s="896"/>
      <c r="CU102" s="896"/>
      <c r="CV102" s="939"/>
      <c r="CW102" s="938">
        <v>64</v>
      </c>
      <c r="CX102" s="896"/>
      <c r="CY102" s="896"/>
      <c r="CZ102" s="896"/>
      <c r="DA102" s="939"/>
      <c r="DB102" s="938" t="s">
        <v>620</v>
      </c>
      <c r="DC102" s="896"/>
      <c r="DD102" s="896"/>
      <c r="DE102" s="896"/>
      <c r="DF102" s="939"/>
      <c r="DG102" s="938" t="s">
        <v>620</v>
      </c>
      <c r="DH102" s="896"/>
      <c r="DI102" s="896"/>
      <c r="DJ102" s="896"/>
      <c r="DK102" s="939"/>
      <c r="DL102" s="938" t="s">
        <v>620</v>
      </c>
      <c r="DM102" s="896"/>
      <c r="DN102" s="896"/>
      <c r="DO102" s="896"/>
      <c r="DP102" s="939"/>
      <c r="DQ102" s="938" t="s">
        <v>620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444</v>
      </c>
      <c r="AB109" s="941"/>
      <c r="AC109" s="941"/>
      <c r="AD109" s="941"/>
      <c r="AE109" s="942"/>
      <c r="AF109" s="940" t="s">
        <v>312</v>
      </c>
      <c r="AG109" s="941"/>
      <c r="AH109" s="941"/>
      <c r="AI109" s="941"/>
      <c r="AJ109" s="942"/>
      <c r="AK109" s="940" t="s">
        <v>311</v>
      </c>
      <c r="AL109" s="941"/>
      <c r="AM109" s="941"/>
      <c r="AN109" s="941"/>
      <c r="AO109" s="942"/>
      <c r="AP109" s="940" t="s">
        <v>445</v>
      </c>
      <c r="AQ109" s="941"/>
      <c r="AR109" s="941"/>
      <c r="AS109" s="941"/>
      <c r="AT109" s="943"/>
      <c r="AU109" s="960" t="s">
        <v>443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444</v>
      </c>
      <c r="BR109" s="941"/>
      <c r="BS109" s="941"/>
      <c r="BT109" s="941"/>
      <c r="BU109" s="942"/>
      <c r="BV109" s="940" t="s">
        <v>312</v>
      </c>
      <c r="BW109" s="941"/>
      <c r="BX109" s="941"/>
      <c r="BY109" s="941"/>
      <c r="BZ109" s="942"/>
      <c r="CA109" s="940" t="s">
        <v>311</v>
      </c>
      <c r="CB109" s="941"/>
      <c r="CC109" s="941"/>
      <c r="CD109" s="941"/>
      <c r="CE109" s="942"/>
      <c r="CF109" s="961" t="s">
        <v>445</v>
      </c>
      <c r="CG109" s="961"/>
      <c r="CH109" s="961"/>
      <c r="CI109" s="961"/>
      <c r="CJ109" s="961"/>
      <c r="CK109" s="940" t="s">
        <v>446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444</v>
      </c>
      <c r="DH109" s="941"/>
      <c r="DI109" s="941"/>
      <c r="DJ109" s="941"/>
      <c r="DK109" s="942"/>
      <c r="DL109" s="940" t="s">
        <v>312</v>
      </c>
      <c r="DM109" s="941"/>
      <c r="DN109" s="941"/>
      <c r="DO109" s="941"/>
      <c r="DP109" s="942"/>
      <c r="DQ109" s="940" t="s">
        <v>311</v>
      </c>
      <c r="DR109" s="941"/>
      <c r="DS109" s="941"/>
      <c r="DT109" s="941"/>
      <c r="DU109" s="942"/>
      <c r="DV109" s="940" t="s">
        <v>445</v>
      </c>
      <c r="DW109" s="941"/>
      <c r="DX109" s="941"/>
      <c r="DY109" s="941"/>
      <c r="DZ109" s="943"/>
    </row>
    <row r="110" spans="1:131" s="247" customFormat="1" ht="26.25" customHeight="1" x14ac:dyDescent="0.15">
      <c r="A110" s="944" t="s">
        <v>447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7294334</v>
      </c>
      <c r="AB110" s="948"/>
      <c r="AC110" s="948"/>
      <c r="AD110" s="948"/>
      <c r="AE110" s="949"/>
      <c r="AF110" s="950">
        <v>6693274</v>
      </c>
      <c r="AG110" s="948"/>
      <c r="AH110" s="948"/>
      <c r="AI110" s="948"/>
      <c r="AJ110" s="949"/>
      <c r="AK110" s="950">
        <v>6294219</v>
      </c>
      <c r="AL110" s="948"/>
      <c r="AM110" s="948"/>
      <c r="AN110" s="948"/>
      <c r="AO110" s="949"/>
      <c r="AP110" s="951">
        <v>20.6</v>
      </c>
      <c r="AQ110" s="952"/>
      <c r="AR110" s="952"/>
      <c r="AS110" s="952"/>
      <c r="AT110" s="953"/>
      <c r="AU110" s="954" t="s">
        <v>73</v>
      </c>
      <c r="AV110" s="955"/>
      <c r="AW110" s="955"/>
      <c r="AX110" s="955"/>
      <c r="AY110" s="955"/>
      <c r="AZ110" s="996" t="s">
        <v>448</v>
      </c>
      <c r="BA110" s="945"/>
      <c r="BB110" s="945"/>
      <c r="BC110" s="945"/>
      <c r="BD110" s="945"/>
      <c r="BE110" s="945"/>
      <c r="BF110" s="945"/>
      <c r="BG110" s="945"/>
      <c r="BH110" s="945"/>
      <c r="BI110" s="945"/>
      <c r="BJ110" s="945"/>
      <c r="BK110" s="945"/>
      <c r="BL110" s="945"/>
      <c r="BM110" s="945"/>
      <c r="BN110" s="945"/>
      <c r="BO110" s="945"/>
      <c r="BP110" s="946"/>
      <c r="BQ110" s="982">
        <v>67145123</v>
      </c>
      <c r="BR110" s="983"/>
      <c r="BS110" s="983"/>
      <c r="BT110" s="983"/>
      <c r="BU110" s="983"/>
      <c r="BV110" s="983">
        <v>65872845</v>
      </c>
      <c r="BW110" s="983"/>
      <c r="BX110" s="983"/>
      <c r="BY110" s="983"/>
      <c r="BZ110" s="983"/>
      <c r="CA110" s="983">
        <v>65984961</v>
      </c>
      <c r="CB110" s="983"/>
      <c r="CC110" s="983"/>
      <c r="CD110" s="983"/>
      <c r="CE110" s="983"/>
      <c r="CF110" s="997">
        <v>216</v>
      </c>
      <c r="CG110" s="998"/>
      <c r="CH110" s="998"/>
      <c r="CI110" s="998"/>
      <c r="CJ110" s="998"/>
      <c r="CK110" s="999" t="s">
        <v>449</v>
      </c>
      <c r="CL110" s="1000"/>
      <c r="CM110" s="979" t="s">
        <v>450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421</v>
      </c>
      <c r="DH110" s="983"/>
      <c r="DI110" s="983"/>
      <c r="DJ110" s="983"/>
      <c r="DK110" s="983"/>
      <c r="DL110" s="983" t="s">
        <v>398</v>
      </c>
      <c r="DM110" s="983"/>
      <c r="DN110" s="983"/>
      <c r="DO110" s="983"/>
      <c r="DP110" s="983"/>
      <c r="DQ110" s="983" t="s">
        <v>421</v>
      </c>
      <c r="DR110" s="983"/>
      <c r="DS110" s="983"/>
      <c r="DT110" s="983"/>
      <c r="DU110" s="983"/>
      <c r="DV110" s="984" t="s">
        <v>421</v>
      </c>
      <c r="DW110" s="984"/>
      <c r="DX110" s="984"/>
      <c r="DY110" s="984"/>
      <c r="DZ110" s="985"/>
    </row>
    <row r="111" spans="1:131" s="247" customFormat="1" ht="26.25" customHeight="1" x14ac:dyDescent="0.15">
      <c r="A111" s="986" t="s">
        <v>451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398</v>
      </c>
      <c r="AB111" s="990"/>
      <c r="AC111" s="990"/>
      <c r="AD111" s="990"/>
      <c r="AE111" s="991"/>
      <c r="AF111" s="992" t="s">
        <v>398</v>
      </c>
      <c r="AG111" s="990"/>
      <c r="AH111" s="990"/>
      <c r="AI111" s="990"/>
      <c r="AJ111" s="991"/>
      <c r="AK111" s="992" t="s">
        <v>398</v>
      </c>
      <c r="AL111" s="990"/>
      <c r="AM111" s="990"/>
      <c r="AN111" s="990"/>
      <c r="AO111" s="991"/>
      <c r="AP111" s="993" t="s">
        <v>421</v>
      </c>
      <c r="AQ111" s="994"/>
      <c r="AR111" s="994"/>
      <c r="AS111" s="994"/>
      <c r="AT111" s="995"/>
      <c r="AU111" s="956"/>
      <c r="AV111" s="957"/>
      <c r="AW111" s="957"/>
      <c r="AX111" s="957"/>
      <c r="AY111" s="957"/>
      <c r="AZ111" s="1005" t="s">
        <v>452</v>
      </c>
      <c r="BA111" s="1006"/>
      <c r="BB111" s="1006"/>
      <c r="BC111" s="1006"/>
      <c r="BD111" s="1006"/>
      <c r="BE111" s="1006"/>
      <c r="BF111" s="1006"/>
      <c r="BG111" s="1006"/>
      <c r="BH111" s="1006"/>
      <c r="BI111" s="1006"/>
      <c r="BJ111" s="1006"/>
      <c r="BK111" s="1006"/>
      <c r="BL111" s="1006"/>
      <c r="BM111" s="1006"/>
      <c r="BN111" s="1006"/>
      <c r="BO111" s="1006"/>
      <c r="BP111" s="1007"/>
      <c r="BQ111" s="975">
        <v>1701772</v>
      </c>
      <c r="BR111" s="976"/>
      <c r="BS111" s="976"/>
      <c r="BT111" s="976"/>
      <c r="BU111" s="976"/>
      <c r="BV111" s="976">
        <v>1650928</v>
      </c>
      <c r="BW111" s="976"/>
      <c r="BX111" s="976"/>
      <c r="BY111" s="976"/>
      <c r="BZ111" s="976"/>
      <c r="CA111" s="976">
        <v>1599794</v>
      </c>
      <c r="CB111" s="976"/>
      <c r="CC111" s="976"/>
      <c r="CD111" s="976"/>
      <c r="CE111" s="976"/>
      <c r="CF111" s="970">
        <v>5.2</v>
      </c>
      <c r="CG111" s="971"/>
      <c r="CH111" s="971"/>
      <c r="CI111" s="971"/>
      <c r="CJ111" s="971"/>
      <c r="CK111" s="1001"/>
      <c r="CL111" s="1002"/>
      <c r="CM111" s="972" t="s">
        <v>453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13042</v>
      </c>
      <c r="DH111" s="976"/>
      <c r="DI111" s="976"/>
      <c r="DJ111" s="976"/>
      <c r="DK111" s="976"/>
      <c r="DL111" s="976">
        <v>2569</v>
      </c>
      <c r="DM111" s="976"/>
      <c r="DN111" s="976"/>
      <c r="DO111" s="976"/>
      <c r="DP111" s="976"/>
      <c r="DQ111" s="976" t="s">
        <v>398</v>
      </c>
      <c r="DR111" s="976"/>
      <c r="DS111" s="976"/>
      <c r="DT111" s="976"/>
      <c r="DU111" s="976"/>
      <c r="DV111" s="977" t="s">
        <v>398</v>
      </c>
      <c r="DW111" s="977"/>
      <c r="DX111" s="977"/>
      <c r="DY111" s="977"/>
      <c r="DZ111" s="978"/>
    </row>
    <row r="112" spans="1:131" s="247" customFormat="1" ht="26.25" customHeight="1" x14ac:dyDescent="0.15">
      <c r="A112" s="1008" t="s">
        <v>454</v>
      </c>
      <c r="B112" s="1009"/>
      <c r="C112" s="1006" t="s">
        <v>455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398</v>
      </c>
      <c r="AB112" s="1015"/>
      <c r="AC112" s="1015"/>
      <c r="AD112" s="1015"/>
      <c r="AE112" s="1016"/>
      <c r="AF112" s="1017" t="s">
        <v>398</v>
      </c>
      <c r="AG112" s="1015"/>
      <c r="AH112" s="1015"/>
      <c r="AI112" s="1015"/>
      <c r="AJ112" s="1016"/>
      <c r="AK112" s="1017" t="s">
        <v>398</v>
      </c>
      <c r="AL112" s="1015"/>
      <c r="AM112" s="1015"/>
      <c r="AN112" s="1015"/>
      <c r="AO112" s="1016"/>
      <c r="AP112" s="1018" t="s">
        <v>398</v>
      </c>
      <c r="AQ112" s="1019"/>
      <c r="AR112" s="1019"/>
      <c r="AS112" s="1019"/>
      <c r="AT112" s="1020"/>
      <c r="AU112" s="956"/>
      <c r="AV112" s="957"/>
      <c r="AW112" s="957"/>
      <c r="AX112" s="957"/>
      <c r="AY112" s="957"/>
      <c r="AZ112" s="1005" t="s">
        <v>456</v>
      </c>
      <c r="BA112" s="1006"/>
      <c r="BB112" s="1006"/>
      <c r="BC112" s="1006"/>
      <c r="BD112" s="1006"/>
      <c r="BE112" s="1006"/>
      <c r="BF112" s="1006"/>
      <c r="BG112" s="1006"/>
      <c r="BH112" s="1006"/>
      <c r="BI112" s="1006"/>
      <c r="BJ112" s="1006"/>
      <c r="BK112" s="1006"/>
      <c r="BL112" s="1006"/>
      <c r="BM112" s="1006"/>
      <c r="BN112" s="1006"/>
      <c r="BO112" s="1006"/>
      <c r="BP112" s="1007"/>
      <c r="BQ112" s="975">
        <v>21549259</v>
      </c>
      <c r="BR112" s="976"/>
      <c r="BS112" s="976"/>
      <c r="BT112" s="976"/>
      <c r="BU112" s="976"/>
      <c r="BV112" s="976">
        <v>20180117</v>
      </c>
      <c r="BW112" s="976"/>
      <c r="BX112" s="976"/>
      <c r="BY112" s="976"/>
      <c r="BZ112" s="976"/>
      <c r="CA112" s="976">
        <v>19199077</v>
      </c>
      <c r="CB112" s="976"/>
      <c r="CC112" s="976"/>
      <c r="CD112" s="976"/>
      <c r="CE112" s="976"/>
      <c r="CF112" s="970">
        <v>62.8</v>
      </c>
      <c r="CG112" s="971"/>
      <c r="CH112" s="971"/>
      <c r="CI112" s="971"/>
      <c r="CJ112" s="971"/>
      <c r="CK112" s="1001"/>
      <c r="CL112" s="1002"/>
      <c r="CM112" s="972" t="s">
        <v>457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421</v>
      </c>
      <c r="DH112" s="976"/>
      <c r="DI112" s="976"/>
      <c r="DJ112" s="976"/>
      <c r="DK112" s="976"/>
      <c r="DL112" s="976" t="s">
        <v>398</v>
      </c>
      <c r="DM112" s="976"/>
      <c r="DN112" s="976"/>
      <c r="DO112" s="976"/>
      <c r="DP112" s="976"/>
      <c r="DQ112" s="976" t="s">
        <v>398</v>
      </c>
      <c r="DR112" s="976"/>
      <c r="DS112" s="976"/>
      <c r="DT112" s="976"/>
      <c r="DU112" s="976"/>
      <c r="DV112" s="977" t="s">
        <v>398</v>
      </c>
      <c r="DW112" s="977"/>
      <c r="DX112" s="977"/>
      <c r="DY112" s="977"/>
      <c r="DZ112" s="978"/>
    </row>
    <row r="113" spans="1:130" s="247" customFormat="1" ht="26.25" customHeight="1" x14ac:dyDescent="0.15">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1668294</v>
      </c>
      <c r="AB113" s="990"/>
      <c r="AC113" s="990"/>
      <c r="AD113" s="990"/>
      <c r="AE113" s="991"/>
      <c r="AF113" s="992">
        <v>1616256</v>
      </c>
      <c r="AG113" s="990"/>
      <c r="AH113" s="990"/>
      <c r="AI113" s="990"/>
      <c r="AJ113" s="991"/>
      <c r="AK113" s="992">
        <v>1613559</v>
      </c>
      <c r="AL113" s="990"/>
      <c r="AM113" s="990"/>
      <c r="AN113" s="990"/>
      <c r="AO113" s="991"/>
      <c r="AP113" s="993">
        <v>5.3</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6379977</v>
      </c>
      <c r="BR113" s="976"/>
      <c r="BS113" s="976"/>
      <c r="BT113" s="976"/>
      <c r="BU113" s="976"/>
      <c r="BV113" s="976">
        <v>6201688</v>
      </c>
      <c r="BW113" s="976"/>
      <c r="BX113" s="976"/>
      <c r="BY113" s="976"/>
      <c r="BZ113" s="976"/>
      <c r="CA113" s="976">
        <v>6091659</v>
      </c>
      <c r="CB113" s="976"/>
      <c r="CC113" s="976"/>
      <c r="CD113" s="976"/>
      <c r="CE113" s="976"/>
      <c r="CF113" s="970">
        <v>19.899999999999999</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421</v>
      </c>
      <c r="DH113" s="1015"/>
      <c r="DI113" s="1015"/>
      <c r="DJ113" s="1015"/>
      <c r="DK113" s="1016"/>
      <c r="DL113" s="1017" t="s">
        <v>398</v>
      </c>
      <c r="DM113" s="1015"/>
      <c r="DN113" s="1015"/>
      <c r="DO113" s="1015"/>
      <c r="DP113" s="1016"/>
      <c r="DQ113" s="1017" t="s">
        <v>398</v>
      </c>
      <c r="DR113" s="1015"/>
      <c r="DS113" s="1015"/>
      <c r="DT113" s="1015"/>
      <c r="DU113" s="1016"/>
      <c r="DV113" s="1018" t="s">
        <v>398</v>
      </c>
      <c r="DW113" s="1019"/>
      <c r="DX113" s="1019"/>
      <c r="DY113" s="1019"/>
      <c r="DZ113" s="1020"/>
    </row>
    <row r="114" spans="1:130" s="247" customFormat="1" ht="26.25" customHeight="1" x14ac:dyDescent="0.15">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470737</v>
      </c>
      <c r="AB114" s="1015"/>
      <c r="AC114" s="1015"/>
      <c r="AD114" s="1015"/>
      <c r="AE114" s="1016"/>
      <c r="AF114" s="1017">
        <v>494927</v>
      </c>
      <c r="AG114" s="1015"/>
      <c r="AH114" s="1015"/>
      <c r="AI114" s="1015"/>
      <c r="AJ114" s="1016"/>
      <c r="AK114" s="1017">
        <v>506046</v>
      </c>
      <c r="AL114" s="1015"/>
      <c r="AM114" s="1015"/>
      <c r="AN114" s="1015"/>
      <c r="AO114" s="1016"/>
      <c r="AP114" s="1018">
        <v>1.7</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11196756</v>
      </c>
      <c r="BR114" s="976"/>
      <c r="BS114" s="976"/>
      <c r="BT114" s="976"/>
      <c r="BU114" s="976"/>
      <c r="BV114" s="976">
        <v>11102992</v>
      </c>
      <c r="BW114" s="976"/>
      <c r="BX114" s="976"/>
      <c r="BY114" s="976"/>
      <c r="BZ114" s="976"/>
      <c r="CA114" s="976">
        <v>11210377</v>
      </c>
      <c r="CB114" s="976"/>
      <c r="CC114" s="976"/>
      <c r="CD114" s="976"/>
      <c r="CE114" s="976"/>
      <c r="CF114" s="970">
        <v>36.700000000000003</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398</v>
      </c>
      <c r="DH114" s="1015"/>
      <c r="DI114" s="1015"/>
      <c r="DJ114" s="1015"/>
      <c r="DK114" s="1016"/>
      <c r="DL114" s="1017" t="s">
        <v>398</v>
      </c>
      <c r="DM114" s="1015"/>
      <c r="DN114" s="1015"/>
      <c r="DO114" s="1015"/>
      <c r="DP114" s="1016"/>
      <c r="DQ114" s="1017" t="s">
        <v>421</v>
      </c>
      <c r="DR114" s="1015"/>
      <c r="DS114" s="1015"/>
      <c r="DT114" s="1015"/>
      <c r="DU114" s="1016"/>
      <c r="DV114" s="1018" t="s">
        <v>398</v>
      </c>
      <c r="DW114" s="1019"/>
      <c r="DX114" s="1019"/>
      <c r="DY114" s="1019"/>
      <c r="DZ114" s="1020"/>
    </row>
    <row r="115" spans="1:130" s="247" customFormat="1" ht="26.25" customHeight="1" x14ac:dyDescent="0.15">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24031</v>
      </c>
      <c r="AB115" s="990"/>
      <c r="AC115" s="990"/>
      <c r="AD115" s="990"/>
      <c r="AE115" s="991"/>
      <c r="AF115" s="992">
        <v>11013</v>
      </c>
      <c r="AG115" s="990"/>
      <c r="AH115" s="990"/>
      <c r="AI115" s="990"/>
      <c r="AJ115" s="991"/>
      <c r="AK115" s="992">
        <v>2961</v>
      </c>
      <c r="AL115" s="990"/>
      <c r="AM115" s="990"/>
      <c r="AN115" s="990"/>
      <c r="AO115" s="991"/>
      <c r="AP115" s="993">
        <v>0</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t="s">
        <v>421</v>
      </c>
      <c r="BR115" s="976"/>
      <c r="BS115" s="976"/>
      <c r="BT115" s="976"/>
      <c r="BU115" s="976"/>
      <c r="BV115" s="976" t="s">
        <v>398</v>
      </c>
      <c r="BW115" s="976"/>
      <c r="BX115" s="976"/>
      <c r="BY115" s="976"/>
      <c r="BZ115" s="976"/>
      <c r="CA115" s="976" t="s">
        <v>398</v>
      </c>
      <c r="CB115" s="976"/>
      <c r="CC115" s="976"/>
      <c r="CD115" s="976"/>
      <c r="CE115" s="976"/>
      <c r="CF115" s="970" t="s">
        <v>398</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398</v>
      </c>
      <c r="DH115" s="1015"/>
      <c r="DI115" s="1015"/>
      <c r="DJ115" s="1015"/>
      <c r="DK115" s="1016"/>
      <c r="DL115" s="1017" t="s">
        <v>398</v>
      </c>
      <c r="DM115" s="1015"/>
      <c r="DN115" s="1015"/>
      <c r="DO115" s="1015"/>
      <c r="DP115" s="1016"/>
      <c r="DQ115" s="1017" t="s">
        <v>398</v>
      </c>
      <c r="DR115" s="1015"/>
      <c r="DS115" s="1015"/>
      <c r="DT115" s="1015"/>
      <c r="DU115" s="1016"/>
      <c r="DV115" s="1018" t="s">
        <v>398</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v>
      </c>
      <c r="AB116" s="1015"/>
      <c r="AC116" s="1015"/>
      <c r="AD116" s="1015"/>
      <c r="AE116" s="1016"/>
      <c r="AF116" s="1017" t="s">
        <v>421</v>
      </c>
      <c r="AG116" s="1015"/>
      <c r="AH116" s="1015"/>
      <c r="AI116" s="1015"/>
      <c r="AJ116" s="1016"/>
      <c r="AK116" s="1017" t="s">
        <v>398</v>
      </c>
      <c r="AL116" s="1015"/>
      <c r="AM116" s="1015"/>
      <c r="AN116" s="1015"/>
      <c r="AO116" s="1016"/>
      <c r="AP116" s="1018" t="s">
        <v>398</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421</v>
      </c>
      <c r="BR116" s="976"/>
      <c r="BS116" s="976"/>
      <c r="BT116" s="976"/>
      <c r="BU116" s="976"/>
      <c r="BV116" s="976" t="s">
        <v>421</v>
      </c>
      <c r="BW116" s="976"/>
      <c r="BX116" s="976"/>
      <c r="BY116" s="976"/>
      <c r="BZ116" s="976"/>
      <c r="CA116" s="976" t="s">
        <v>398</v>
      </c>
      <c r="CB116" s="976"/>
      <c r="CC116" s="976"/>
      <c r="CD116" s="976"/>
      <c r="CE116" s="976"/>
      <c r="CF116" s="970" t="s">
        <v>398</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398</v>
      </c>
      <c r="DH116" s="1015"/>
      <c r="DI116" s="1015"/>
      <c r="DJ116" s="1015"/>
      <c r="DK116" s="1016"/>
      <c r="DL116" s="1017" t="s">
        <v>398</v>
      </c>
      <c r="DM116" s="1015"/>
      <c r="DN116" s="1015"/>
      <c r="DO116" s="1015"/>
      <c r="DP116" s="1016"/>
      <c r="DQ116" s="1017" t="s">
        <v>398</v>
      </c>
      <c r="DR116" s="1015"/>
      <c r="DS116" s="1015"/>
      <c r="DT116" s="1015"/>
      <c r="DU116" s="1016"/>
      <c r="DV116" s="1018" t="s">
        <v>398</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9457399</v>
      </c>
      <c r="AB117" s="1033"/>
      <c r="AC117" s="1033"/>
      <c r="AD117" s="1033"/>
      <c r="AE117" s="1034"/>
      <c r="AF117" s="1035">
        <v>8815470</v>
      </c>
      <c r="AG117" s="1033"/>
      <c r="AH117" s="1033"/>
      <c r="AI117" s="1033"/>
      <c r="AJ117" s="1034"/>
      <c r="AK117" s="1035">
        <v>8416785</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472</v>
      </c>
      <c r="BR117" s="976"/>
      <c r="BS117" s="976"/>
      <c r="BT117" s="976"/>
      <c r="BU117" s="976"/>
      <c r="BV117" s="976" t="s">
        <v>398</v>
      </c>
      <c r="BW117" s="976"/>
      <c r="BX117" s="976"/>
      <c r="BY117" s="976"/>
      <c r="BZ117" s="976"/>
      <c r="CA117" s="976" t="s">
        <v>473</v>
      </c>
      <c r="CB117" s="976"/>
      <c r="CC117" s="976"/>
      <c r="CD117" s="976"/>
      <c r="CE117" s="976"/>
      <c r="CF117" s="970" t="s">
        <v>473</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398</v>
      </c>
      <c r="DH117" s="1015"/>
      <c r="DI117" s="1015"/>
      <c r="DJ117" s="1015"/>
      <c r="DK117" s="1016"/>
      <c r="DL117" s="1017" t="s">
        <v>475</v>
      </c>
      <c r="DM117" s="1015"/>
      <c r="DN117" s="1015"/>
      <c r="DO117" s="1015"/>
      <c r="DP117" s="1016"/>
      <c r="DQ117" s="1017" t="s">
        <v>473</v>
      </c>
      <c r="DR117" s="1015"/>
      <c r="DS117" s="1015"/>
      <c r="DT117" s="1015"/>
      <c r="DU117" s="1016"/>
      <c r="DV117" s="1018" t="s">
        <v>398</v>
      </c>
      <c r="DW117" s="1019"/>
      <c r="DX117" s="1019"/>
      <c r="DY117" s="1019"/>
      <c r="DZ117" s="1020"/>
    </row>
    <row r="118" spans="1:130" s="247" customFormat="1" ht="26.25" customHeight="1" x14ac:dyDescent="0.15">
      <c r="A118" s="960" t="s">
        <v>446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444</v>
      </c>
      <c r="AB118" s="941"/>
      <c r="AC118" s="941"/>
      <c r="AD118" s="941"/>
      <c r="AE118" s="942"/>
      <c r="AF118" s="940" t="s">
        <v>312</v>
      </c>
      <c r="AG118" s="941"/>
      <c r="AH118" s="941"/>
      <c r="AI118" s="941"/>
      <c r="AJ118" s="942"/>
      <c r="AK118" s="940" t="s">
        <v>311</v>
      </c>
      <c r="AL118" s="941"/>
      <c r="AM118" s="941"/>
      <c r="AN118" s="941"/>
      <c r="AO118" s="942"/>
      <c r="AP118" s="1027" t="s">
        <v>445</v>
      </c>
      <c r="AQ118" s="1028"/>
      <c r="AR118" s="1028"/>
      <c r="AS118" s="1028"/>
      <c r="AT118" s="1029"/>
      <c r="AU118" s="956"/>
      <c r="AV118" s="957"/>
      <c r="AW118" s="957"/>
      <c r="AX118" s="957"/>
      <c r="AY118" s="957"/>
      <c r="AZ118" s="1030" t="s">
        <v>476</v>
      </c>
      <c r="BA118" s="1021"/>
      <c r="BB118" s="1021"/>
      <c r="BC118" s="1021"/>
      <c r="BD118" s="1021"/>
      <c r="BE118" s="1021"/>
      <c r="BF118" s="1021"/>
      <c r="BG118" s="1021"/>
      <c r="BH118" s="1021"/>
      <c r="BI118" s="1021"/>
      <c r="BJ118" s="1021"/>
      <c r="BK118" s="1021"/>
      <c r="BL118" s="1021"/>
      <c r="BM118" s="1021"/>
      <c r="BN118" s="1021"/>
      <c r="BO118" s="1021"/>
      <c r="BP118" s="1022"/>
      <c r="BQ118" s="1053" t="s">
        <v>398</v>
      </c>
      <c r="BR118" s="1054"/>
      <c r="BS118" s="1054"/>
      <c r="BT118" s="1054"/>
      <c r="BU118" s="1054"/>
      <c r="BV118" s="1054" t="s">
        <v>475</v>
      </c>
      <c r="BW118" s="1054"/>
      <c r="BX118" s="1054"/>
      <c r="BY118" s="1054"/>
      <c r="BZ118" s="1054"/>
      <c r="CA118" s="1054" t="s">
        <v>398</v>
      </c>
      <c r="CB118" s="1054"/>
      <c r="CC118" s="1054"/>
      <c r="CD118" s="1054"/>
      <c r="CE118" s="1054"/>
      <c r="CF118" s="970" t="s">
        <v>398</v>
      </c>
      <c r="CG118" s="971"/>
      <c r="CH118" s="971"/>
      <c r="CI118" s="971"/>
      <c r="CJ118" s="971"/>
      <c r="CK118" s="1001"/>
      <c r="CL118" s="1002"/>
      <c r="CM118" s="972" t="s">
        <v>477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398</v>
      </c>
      <c r="DH118" s="1015"/>
      <c r="DI118" s="1015"/>
      <c r="DJ118" s="1015"/>
      <c r="DK118" s="1016"/>
      <c r="DL118" s="1017" t="s">
        <v>473</v>
      </c>
      <c r="DM118" s="1015"/>
      <c r="DN118" s="1015"/>
      <c r="DO118" s="1015"/>
      <c r="DP118" s="1016"/>
      <c r="DQ118" s="1017" t="s">
        <v>398</v>
      </c>
      <c r="DR118" s="1015"/>
      <c r="DS118" s="1015"/>
      <c r="DT118" s="1015"/>
      <c r="DU118" s="1016"/>
      <c r="DV118" s="1018" t="s">
        <v>475</v>
      </c>
      <c r="DW118" s="1019"/>
      <c r="DX118" s="1019"/>
      <c r="DY118" s="1019"/>
      <c r="DZ118" s="1020"/>
    </row>
    <row r="119" spans="1:130" s="247" customFormat="1" ht="26.25" customHeight="1" x14ac:dyDescent="0.15">
      <c r="A119" s="1114" t="s">
        <v>449</v>
      </c>
      <c r="B119" s="1000"/>
      <c r="C119" s="979" t="s">
        <v>450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473</v>
      </c>
      <c r="AB119" s="948"/>
      <c r="AC119" s="948"/>
      <c r="AD119" s="948"/>
      <c r="AE119" s="949"/>
      <c r="AF119" s="950" t="s">
        <v>478</v>
      </c>
      <c r="AG119" s="948"/>
      <c r="AH119" s="948"/>
      <c r="AI119" s="948"/>
      <c r="AJ119" s="949"/>
      <c r="AK119" s="950" t="s">
        <v>398</v>
      </c>
      <c r="AL119" s="948"/>
      <c r="AM119" s="948"/>
      <c r="AN119" s="948"/>
      <c r="AO119" s="949"/>
      <c r="AP119" s="951" t="s">
        <v>398</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479</v>
      </c>
      <c r="BP119" s="1062"/>
      <c r="BQ119" s="1053">
        <v>107972887</v>
      </c>
      <c r="BR119" s="1054"/>
      <c r="BS119" s="1054"/>
      <c r="BT119" s="1054"/>
      <c r="BU119" s="1054"/>
      <c r="BV119" s="1054">
        <v>105008570</v>
      </c>
      <c r="BW119" s="1054"/>
      <c r="BX119" s="1054"/>
      <c r="BY119" s="1054"/>
      <c r="BZ119" s="1054"/>
      <c r="CA119" s="1054">
        <v>104085868</v>
      </c>
      <c r="CB119" s="1054"/>
      <c r="CC119" s="1054"/>
      <c r="CD119" s="1054"/>
      <c r="CE119" s="1054"/>
      <c r="CF119" s="1055"/>
      <c r="CG119" s="1056"/>
      <c r="CH119" s="1056"/>
      <c r="CI119" s="1056"/>
      <c r="CJ119" s="1057"/>
      <c r="CK119" s="1003"/>
      <c r="CL119" s="1004"/>
      <c r="CM119" s="1058" t="s">
        <v>480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1688730</v>
      </c>
      <c r="DH119" s="1040"/>
      <c r="DI119" s="1040"/>
      <c r="DJ119" s="1040"/>
      <c r="DK119" s="1041"/>
      <c r="DL119" s="1039">
        <v>1648359</v>
      </c>
      <c r="DM119" s="1040"/>
      <c r="DN119" s="1040"/>
      <c r="DO119" s="1040"/>
      <c r="DP119" s="1041"/>
      <c r="DQ119" s="1039">
        <v>1599794</v>
      </c>
      <c r="DR119" s="1040"/>
      <c r="DS119" s="1040"/>
      <c r="DT119" s="1040"/>
      <c r="DU119" s="1041"/>
      <c r="DV119" s="1042">
        <v>5.2</v>
      </c>
      <c r="DW119" s="1043"/>
      <c r="DX119" s="1043"/>
      <c r="DY119" s="1043"/>
      <c r="DZ119" s="1044"/>
    </row>
    <row r="120" spans="1:130" s="247" customFormat="1" ht="26.25" customHeight="1" x14ac:dyDescent="0.15">
      <c r="A120" s="1115"/>
      <c r="B120" s="1002"/>
      <c r="C120" s="972" t="s">
        <v>453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23715</v>
      </c>
      <c r="AB120" s="1015"/>
      <c r="AC120" s="1015"/>
      <c r="AD120" s="1015"/>
      <c r="AE120" s="1016"/>
      <c r="AF120" s="1017">
        <v>10684</v>
      </c>
      <c r="AG120" s="1015"/>
      <c r="AH120" s="1015"/>
      <c r="AI120" s="1015"/>
      <c r="AJ120" s="1016"/>
      <c r="AK120" s="1017">
        <v>2605</v>
      </c>
      <c r="AL120" s="1015"/>
      <c r="AM120" s="1015"/>
      <c r="AN120" s="1015"/>
      <c r="AO120" s="1016"/>
      <c r="AP120" s="1018">
        <v>0</v>
      </c>
      <c r="AQ120" s="1019"/>
      <c r="AR120" s="1019"/>
      <c r="AS120" s="1019"/>
      <c r="AT120" s="1020"/>
      <c r="AU120" s="1045" t="s">
        <v>481</v>
      </c>
      <c r="AV120" s="1046"/>
      <c r="AW120" s="1046"/>
      <c r="AX120" s="1046"/>
      <c r="AY120" s="1047"/>
      <c r="AZ120" s="996" t="s">
        <v>482</v>
      </c>
      <c r="BA120" s="945"/>
      <c r="BB120" s="945"/>
      <c r="BC120" s="945"/>
      <c r="BD120" s="945"/>
      <c r="BE120" s="945"/>
      <c r="BF120" s="945"/>
      <c r="BG120" s="945"/>
      <c r="BH120" s="945"/>
      <c r="BI120" s="945"/>
      <c r="BJ120" s="945"/>
      <c r="BK120" s="945"/>
      <c r="BL120" s="945"/>
      <c r="BM120" s="945"/>
      <c r="BN120" s="945"/>
      <c r="BO120" s="945"/>
      <c r="BP120" s="946"/>
      <c r="BQ120" s="982">
        <v>12971511</v>
      </c>
      <c r="BR120" s="983"/>
      <c r="BS120" s="983"/>
      <c r="BT120" s="983"/>
      <c r="BU120" s="983"/>
      <c r="BV120" s="983">
        <v>13566197</v>
      </c>
      <c r="BW120" s="983"/>
      <c r="BX120" s="983"/>
      <c r="BY120" s="983"/>
      <c r="BZ120" s="983"/>
      <c r="CA120" s="983">
        <v>11081486</v>
      </c>
      <c r="CB120" s="983"/>
      <c r="CC120" s="983"/>
      <c r="CD120" s="983"/>
      <c r="CE120" s="983"/>
      <c r="CF120" s="997">
        <v>36.299999999999997</v>
      </c>
      <c r="CG120" s="998"/>
      <c r="CH120" s="998"/>
      <c r="CI120" s="998"/>
      <c r="CJ120" s="998"/>
      <c r="CK120" s="1063" t="s">
        <v>483</v>
      </c>
      <c r="CL120" s="1064"/>
      <c r="CM120" s="1064"/>
      <c r="CN120" s="1064"/>
      <c r="CO120" s="1065"/>
      <c r="CP120" s="1071" t="s">
        <v>417</v>
      </c>
      <c r="CQ120" s="1072"/>
      <c r="CR120" s="1072"/>
      <c r="CS120" s="1072"/>
      <c r="CT120" s="1072"/>
      <c r="CU120" s="1072"/>
      <c r="CV120" s="1072"/>
      <c r="CW120" s="1072"/>
      <c r="CX120" s="1072"/>
      <c r="CY120" s="1072"/>
      <c r="CZ120" s="1072"/>
      <c r="DA120" s="1072"/>
      <c r="DB120" s="1072"/>
      <c r="DC120" s="1072"/>
      <c r="DD120" s="1072"/>
      <c r="DE120" s="1072"/>
      <c r="DF120" s="1073"/>
      <c r="DG120" s="982">
        <v>19610282</v>
      </c>
      <c r="DH120" s="983"/>
      <c r="DI120" s="983"/>
      <c r="DJ120" s="983"/>
      <c r="DK120" s="983"/>
      <c r="DL120" s="983">
        <v>18378635</v>
      </c>
      <c r="DM120" s="983"/>
      <c r="DN120" s="983"/>
      <c r="DO120" s="983"/>
      <c r="DP120" s="983"/>
      <c r="DQ120" s="983">
        <v>17544710</v>
      </c>
      <c r="DR120" s="983"/>
      <c r="DS120" s="983"/>
      <c r="DT120" s="983"/>
      <c r="DU120" s="983"/>
      <c r="DV120" s="984">
        <v>57.4</v>
      </c>
      <c r="DW120" s="984"/>
      <c r="DX120" s="984"/>
      <c r="DY120" s="984"/>
      <c r="DZ120" s="985"/>
    </row>
    <row r="121" spans="1:130" s="247" customFormat="1" ht="26.25" customHeight="1" x14ac:dyDescent="0.15">
      <c r="A121" s="1115"/>
      <c r="B121" s="1002"/>
      <c r="C121" s="1023" t="s">
        <v>484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398</v>
      </c>
      <c r="AB121" s="1015"/>
      <c r="AC121" s="1015"/>
      <c r="AD121" s="1015"/>
      <c r="AE121" s="1016"/>
      <c r="AF121" s="1017" t="s">
        <v>478</v>
      </c>
      <c r="AG121" s="1015"/>
      <c r="AH121" s="1015"/>
      <c r="AI121" s="1015"/>
      <c r="AJ121" s="1016"/>
      <c r="AK121" s="1017" t="s">
        <v>475</v>
      </c>
      <c r="AL121" s="1015"/>
      <c r="AM121" s="1015"/>
      <c r="AN121" s="1015"/>
      <c r="AO121" s="1016"/>
      <c r="AP121" s="1018" t="s">
        <v>485</v>
      </c>
      <c r="AQ121" s="1019"/>
      <c r="AR121" s="1019"/>
      <c r="AS121" s="1019"/>
      <c r="AT121" s="1020"/>
      <c r="AU121" s="1048"/>
      <c r="AV121" s="1049"/>
      <c r="AW121" s="1049"/>
      <c r="AX121" s="1049"/>
      <c r="AY121" s="1050"/>
      <c r="AZ121" s="1005" t="s">
        <v>486</v>
      </c>
      <c r="BA121" s="1006"/>
      <c r="BB121" s="1006"/>
      <c r="BC121" s="1006"/>
      <c r="BD121" s="1006"/>
      <c r="BE121" s="1006"/>
      <c r="BF121" s="1006"/>
      <c r="BG121" s="1006"/>
      <c r="BH121" s="1006"/>
      <c r="BI121" s="1006"/>
      <c r="BJ121" s="1006"/>
      <c r="BK121" s="1006"/>
      <c r="BL121" s="1006"/>
      <c r="BM121" s="1006"/>
      <c r="BN121" s="1006"/>
      <c r="BO121" s="1006"/>
      <c r="BP121" s="1007"/>
      <c r="BQ121" s="975">
        <v>21115503</v>
      </c>
      <c r="BR121" s="976"/>
      <c r="BS121" s="976"/>
      <c r="BT121" s="976"/>
      <c r="BU121" s="976"/>
      <c r="BV121" s="976">
        <v>21122552</v>
      </c>
      <c r="BW121" s="976"/>
      <c r="BX121" s="976"/>
      <c r="BY121" s="976"/>
      <c r="BZ121" s="976"/>
      <c r="CA121" s="976">
        <v>21377969</v>
      </c>
      <c r="CB121" s="976"/>
      <c r="CC121" s="976"/>
      <c r="CD121" s="976"/>
      <c r="CE121" s="976"/>
      <c r="CF121" s="970">
        <v>70</v>
      </c>
      <c r="CG121" s="971"/>
      <c r="CH121" s="971"/>
      <c r="CI121" s="971"/>
      <c r="CJ121" s="971"/>
      <c r="CK121" s="1066"/>
      <c r="CL121" s="1067"/>
      <c r="CM121" s="1067"/>
      <c r="CN121" s="1067"/>
      <c r="CO121" s="1068"/>
      <c r="CP121" s="1076" t="s">
        <v>420</v>
      </c>
      <c r="CQ121" s="1077"/>
      <c r="CR121" s="1077"/>
      <c r="CS121" s="1077"/>
      <c r="CT121" s="1077"/>
      <c r="CU121" s="1077"/>
      <c r="CV121" s="1077"/>
      <c r="CW121" s="1077"/>
      <c r="CX121" s="1077"/>
      <c r="CY121" s="1077"/>
      <c r="CZ121" s="1077"/>
      <c r="DA121" s="1077"/>
      <c r="DB121" s="1077"/>
      <c r="DC121" s="1077"/>
      <c r="DD121" s="1077"/>
      <c r="DE121" s="1077"/>
      <c r="DF121" s="1078"/>
      <c r="DG121" s="975">
        <v>1777133</v>
      </c>
      <c r="DH121" s="976"/>
      <c r="DI121" s="976"/>
      <c r="DJ121" s="976"/>
      <c r="DK121" s="976"/>
      <c r="DL121" s="976">
        <v>1661391</v>
      </c>
      <c r="DM121" s="976"/>
      <c r="DN121" s="976"/>
      <c r="DO121" s="976"/>
      <c r="DP121" s="976"/>
      <c r="DQ121" s="976">
        <v>1520661</v>
      </c>
      <c r="DR121" s="976"/>
      <c r="DS121" s="976"/>
      <c r="DT121" s="976"/>
      <c r="DU121" s="976"/>
      <c r="DV121" s="977">
        <v>5</v>
      </c>
      <c r="DW121" s="977"/>
      <c r="DX121" s="977"/>
      <c r="DY121" s="977"/>
      <c r="DZ121" s="978"/>
    </row>
    <row r="122" spans="1:130" s="247" customFormat="1" ht="26.25" customHeight="1" x14ac:dyDescent="0.15">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398</v>
      </c>
      <c r="AB122" s="1015"/>
      <c r="AC122" s="1015"/>
      <c r="AD122" s="1015"/>
      <c r="AE122" s="1016"/>
      <c r="AF122" s="1017" t="s">
        <v>398</v>
      </c>
      <c r="AG122" s="1015"/>
      <c r="AH122" s="1015"/>
      <c r="AI122" s="1015"/>
      <c r="AJ122" s="1016"/>
      <c r="AK122" s="1017" t="s">
        <v>398</v>
      </c>
      <c r="AL122" s="1015"/>
      <c r="AM122" s="1015"/>
      <c r="AN122" s="1015"/>
      <c r="AO122" s="1016"/>
      <c r="AP122" s="1018" t="s">
        <v>398</v>
      </c>
      <c r="AQ122" s="1019"/>
      <c r="AR122" s="1019"/>
      <c r="AS122" s="1019"/>
      <c r="AT122" s="1020"/>
      <c r="AU122" s="1048"/>
      <c r="AV122" s="1049"/>
      <c r="AW122" s="1049"/>
      <c r="AX122" s="1049"/>
      <c r="AY122" s="1050"/>
      <c r="AZ122" s="1030" t="s">
        <v>487</v>
      </c>
      <c r="BA122" s="1021"/>
      <c r="BB122" s="1021"/>
      <c r="BC122" s="1021"/>
      <c r="BD122" s="1021"/>
      <c r="BE122" s="1021"/>
      <c r="BF122" s="1021"/>
      <c r="BG122" s="1021"/>
      <c r="BH122" s="1021"/>
      <c r="BI122" s="1021"/>
      <c r="BJ122" s="1021"/>
      <c r="BK122" s="1021"/>
      <c r="BL122" s="1021"/>
      <c r="BM122" s="1021"/>
      <c r="BN122" s="1021"/>
      <c r="BO122" s="1021"/>
      <c r="BP122" s="1022"/>
      <c r="BQ122" s="1053">
        <v>65257635</v>
      </c>
      <c r="BR122" s="1054"/>
      <c r="BS122" s="1054"/>
      <c r="BT122" s="1054"/>
      <c r="BU122" s="1054"/>
      <c r="BV122" s="1054">
        <v>63856126</v>
      </c>
      <c r="BW122" s="1054"/>
      <c r="BX122" s="1054"/>
      <c r="BY122" s="1054"/>
      <c r="BZ122" s="1054"/>
      <c r="CA122" s="1054">
        <v>62878456</v>
      </c>
      <c r="CB122" s="1054"/>
      <c r="CC122" s="1054"/>
      <c r="CD122" s="1054"/>
      <c r="CE122" s="1054"/>
      <c r="CF122" s="1074">
        <v>205.8</v>
      </c>
      <c r="CG122" s="1075"/>
      <c r="CH122" s="1075"/>
      <c r="CI122" s="1075"/>
      <c r="CJ122" s="1075"/>
      <c r="CK122" s="1066"/>
      <c r="CL122" s="1067"/>
      <c r="CM122" s="1067"/>
      <c r="CN122" s="1067"/>
      <c r="CO122" s="1068"/>
      <c r="CP122" s="1076" t="s">
        <v>413</v>
      </c>
      <c r="CQ122" s="1077"/>
      <c r="CR122" s="1077"/>
      <c r="CS122" s="1077"/>
      <c r="CT122" s="1077"/>
      <c r="CU122" s="1077"/>
      <c r="CV122" s="1077"/>
      <c r="CW122" s="1077"/>
      <c r="CX122" s="1077"/>
      <c r="CY122" s="1077"/>
      <c r="CZ122" s="1077"/>
      <c r="DA122" s="1077"/>
      <c r="DB122" s="1077"/>
      <c r="DC122" s="1077"/>
      <c r="DD122" s="1077"/>
      <c r="DE122" s="1077"/>
      <c r="DF122" s="1078"/>
      <c r="DG122" s="975">
        <v>122952</v>
      </c>
      <c r="DH122" s="976"/>
      <c r="DI122" s="976"/>
      <c r="DJ122" s="976"/>
      <c r="DK122" s="976"/>
      <c r="DL122" s="976">
        <v>109081</v>
      </c>
      <c r="DM122" s="976"/>
      <c r="DN122" s="976"/>
      <c r="DO122" s="976"/>
      <c r="DP122" s="976"/>
      <c r="DQ122" s="976">
        <v>107508</v>
      </c>
      <c r="DR122" s="976"/>
      <c r="DS122" s="976"/>
      <c r="DT122" s="976"/>
      <c r="DU122" s="976"/>
      <c r="DV122" s="977">
        <v>0.4</v>
      </c>
      <c r="DW122" s="977"/>
      <c r="DX122" s="977"/>
      <c r="DY122" s="977"/>
      <c r="DZ122" s="978"/>
    </row>
    <row r="123" spans="1:130" s="247" customFormat="1" ht="26.25" customHeight="1" x14ac:dyDescent="0.15">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101</v>
      </c>
      <c r="AB123" s="1015"/>
      <c r="AC123" s="1015"/>
      <c r="AD123" s="1015"/>
      <c r="AE123" s="1016"/>
      <c r="AF123" s="1017">
        <v>85</v>
      </c>
      <c r="AG123" s="1015"/>
      <c r="AH123" s="1015"/>
      <c r="AI123" s="1015"/>
      <c r="AJ123" s="1016"/>
      <c r="AK123" s="1017">
        <v>70</v>
      </c>
      <c r="AL123" s="1015"/>
      <c r="AM123" s="1015"/>
      <c r="AN123" s="1015"/>
      <c r="AO123" s="1016"/>
      <c r="AP123" s="1018">
        <v>0</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488</v>
      </c>
      <c r="BP123" s="1062"/>
      <c r="BQ123" s="1121">
        <v>99344649</v>
      </c>
      <c r="BR123" s="1122"/>
      <c r="BS123" s="1122"/>
      <c r="BT123" s="1122"/>
      <c r="BU123" s="1122"/>
      <c r="BV123" s="1122">
        <v>98544875</v>
      </c>
      <c r="BW123" s="1122"/>
      <c r="BX123" s="1122"/>
      <c r="BY123" s="1122"/>
      <c r="BZ123" s="1122"/>
      <c r="CA123" s="1122">
        <v>95337911</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v>36258</v>
      </c>
      <c r="DH123" s="1015"/>
      <c r="DI123" s="1015"/>
      <c r="DJ123" s="1015"/>
      <c r="DK123" s="1016"/>
      <c r="DL123" s="1017">
        <v>31010</v>
      </c>
      <c r="DM123" s="1015"/>
      <c r="DN123" s="1015"/>
      <c r="DO123" s="1015"/>
      <c r="DP123" s="1016"/>
      <c r="DQ123" s="1017">
        <v>26198</v>
      </c>
      <c r="DR123" s="1015"/>
      <c r="DS123" s="1015"/>
      <c r="DT123" s="1015"/>
      <c r="DU123" s="1016"/>
      <c r="DV123" s="1018">
        <v>0.1</v>
      </c>
      <c r="DW123" s="1019"/>
      <c r="DX123" s="1019"/>
      <c r="DY123" s="1019"/>
      <c r="DZ123" s="1020"/>
    </row>
    <row r="124" spans="1:130" s="247" customFormat="1" ht="26.25" customHeight="1" thickBot="1" x14ac:dyDescent="0.2">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472</v>
      </c>
      <c r="AB124" s="1015"/>
      <c r="AC124" s="1015"/>
      <c r="AD124" s="1015"/>
      <c r="AE124" s="1016"/>
      <c r="AF124" s="1017" t="s">
        <v>472</v>
      </c>
      <c r="AG124" s="1015"/>
      <c r="AH124" s="1015"/>
      <c r="AI124" s="1015"/>
      <c r="AJ124" s="1016"/>
      <c r="AK124" s="1017" t="s">
        <v>485</v>
      </c>
      <c r="AL124" s="1015"/>
      <c r="AM124" s="1015"/>
      <c r="AN124" s="1015"/>
      <c r="AO124" s="1016"/>
      <c r="AP124" s="1018" t="s">
        <v>473</v>
      </c>
      <c r="AQ124" s="1019"/>
      <c r="AR124" s="1019"/>
      <c r="AS124" s="1019"/>
      <c r="AT124" s="1020"/>
      <c r="AU124" s="1117" t="s">
        <v>490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28.5</v>
      </c>
      <c r="BR124" s="1084"/>
      <c r="BS124" s="1084"/>
      <c r="BT124" s="1084"/>
      <c r="BU124" s="1084"/>
      <c r="BV124" s="1084">
        <v>21.3</v>
      </c>
      <c r="BW124" s="1084"/>
      <c r="BX124" s="1084"/>
      <c r="BY124" s="1084"/>
      <c r="BZ124" s="1084"/>
      <c r="CA124" s="1084">
        <v>28.6</v>
      </c>
      <c r="CB124" s="1084"/>
      <c r="CC124" s="1084"/>
      <c r="CD124" s="1084"/>
      <c r="CE124" s="1084"/>
      <c r="CF124" s="1085"/>
      <c r="CG124" s="1086"/>
      <c r="CH124" s="1086"/>
      <c r="CI124" s="1086"/>
      <c r="CJ124" s="1087"/>
      <c r="CK124" s="1069"/>
      <c r="CL124" s="1069"/>
      <c r="CM124" s="1069"/>
      <c r="CN124" s="1069"/>
      <c r="CO124" s="1070"/>
      <c r="CP124" s="1076" t="s">
        <v>491</v>
      </c>
      <c r="CQ124" s="1077"/>
      <c r="CR124" s="1077"/>
      <c r="CS124" s="1077"/>
      <c r="CT124" s="1077"/>
      <c r="CU124" s="1077"/>
      <c r="CV124" s="1077"/>
      <c r="CW124" s="1077"/>
      <c r="CX124" s="1077"/>
      <c r="CY124" s="1077"/>
      <c r="CZ124" s="1077"/>
      <c r="DA124" s="1077"/>
      <c r="DB124" s="1077"/>
      <c r="DC124" s="1077"/>
      <c r="DD124" s="1077"/>
      <c r="DE124" s="1077"/>
      <c r="DF124" s="1078"/>
      <c r="DG124" s="1061">
        <v>2634</v>
      </c>
      <c r="DH124" s="1040"/>
      <c r="DI124" s="1040"/>
      <c r="DJ124" s="1040"/>
      <c r="DK124" s="1041"/>
      <c r="DL124" s="1039" t="s">
        <v>398</v>
      </c>
      <c r="DM124" s="1040"/>
      <c r="DN124" s="1040"/>
      <c r="DO124" s="1040"/>
      <c r="DP124" s="1041"/>
      <c r="DQ124" s="1039" t="s">
        <v>398</v>
      </c>
      <c r="DR124" s="1040"/>
      <c r="DS124" s="1040"/>
      <c r="DT124" s="1040"/>
      <c r="DU124" s="1041"/>
      <c r="DV124" s="1042" t="s">
        <v>398</v>
      </c>
      <c r="DW124" s="1043"/>
      <c r="DX124" s="1043"/>
      <c r="DY124" s="1043"/>
      <c r="DZ124" s="1044"/>
    </row>
    <row r="125" spans="1:130" s="247" customFormat="1" ht="26.25" customHeight="1" x14ac:dyDescent="0.15">
      <c r="A125" s="1115"/>
      <c r="B125" s="1002"/>
      <c r="C125" s="972" t="s">
        <v>477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398</v>
      </c>
      <c r="AB125" s="1015"/>
      <c r="AC125" s="1015"/>
      <c r="AD125" s="1015"/>
      <c r="AE125" s="1016"/>
      <c r="AF125" s="1017" t="s">
        <v>398</v>
      </c>
      <c r="AG125" s="1015"/>
      <c r="AH125" s="1015"/>
      <c r="AI125" s="1015"/>
      <c r="AJ125" s="1016"/>
      <c r="AK125" s="1017" t="s">
        <v>398</v>
      </c>
      <c r="AL125" s="1015"/>
      <c r="AM125" s="1015"/>
      <c r="AN125" s="1015"/>
      <c r="AO125" s="1016"/>
      <c r="AP125" s="1018" t="s">
        <v>398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492</v>
      </c>
      <c r="CL125" s="1064"/>
      <c r="CM125" s="1064"/>
      <c r="CN125" s="1064"/>
      <c r="CO125" s="1065"/>
      <c r="CP125" s="996" t="s">
        <v>493</v>
      </c>
      <c r="CQ125" s="945"/>
      <c r="CR125" s="945"/>
      <c r="CS125" s="945"/>
      <c r="CT125" s="945"/>
      <c r="CU125" s="945"/>
      <c r="CV125" s="945"/>
      <c r="CW125" s="945"/>
      <c r="CX125" s="945"/>
      <c r="CY125" s="945"/>
      <c r="CZ125" s="945"/>
      <c r="DA125" s="945"/>
      <c r="DB125" s="945"/>
      <c r="DC125" s="945"/>
      <c r="DD125" s="945"/>
      <c r="DE125" s="945"/>
      <c r="DF125" s="946"/>
      <c r="DG125" s="982" t="s">
        <v>398</v>
      </c>
      <c r="DH125" s="983"/>
      <c r="DI125" s="983"/>
      <c r="DJ125" s="983"/>
      <c r="DK125" s="983"/>
      <c r="DL125" s="983" t="s">
        <v>398</v>
      </c>
      <c r="DM125" s="983"/>
      <c r="DN125" s="983"/>
      <c r="DO125" s="983"/>
      <c r="DP125" s="983"/>
      <c r="DQ125" s="983" t="s">
        <v>398</v>
      </c>
      <c r="DR125" s="983"/>
      <c r="DS125" s="983"/>
      <c r="DT125" s="983"/>
      <c r="DU125" s="983"/>
      <c r="DV125" s="984" t="s">
        <v>398</v>
      </c>
      <c r="DW125" s="984"/>
      <c r="DX125" s="984"/>
      <c r="DY125" s="984"/>
      <c r="DZ125" s="985"/>
    </row>
    <row r="126" spans="1:130" s="247" customFormat="1" ht="26.25" customHeight="1" thickBot="1" x14ac:dyDescent="0.2">
      <c r="A126" s="1115"/>
      <c r="B126" s="1002"/>
      <c r="C126" s="972" t="s">
        <v>480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398</v>
      </c>
      <c r="AB126" s="1015"/>
      <c r="AC126" s="1015"/>
      <c r="AD126" s="1015"/>
      <c r="AE126" s="1016"/>
      <c r="AF126" s="1017" t="s">
        <v>398</v>
      </c>
      <c r="AG126" s="1015"/>
      <c r="AH126" s="1015"/>
      <c r="AI126" s="1015"/>
      <c r="AJ126" s="1016"/>
      <c r="AK126" s="1017" t="s">
        <v>398</v>
      </c>
      <c r="AL126" s="1015"/>
      <c r="AM126" s="1015"/>
      <c r="AN126" s="1015"/>
      <c r="AO126" s="1016"/>
      <c r="AP126" s="1018" t="s">
        <v>398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398</v>
      </c>
      <c r="DH126" s="976"/>
      <c r="DI126" s="976"/>
      <c r="DJ126" s="976"/>
      <c r="DK126" s="976"/>
      <c r="DL126" s="976" t="s">
        <v>398</v>
      </c>
      <c r="DM126" s="976"/>
      <c r="DN126" s="976"/>
      <c r="DO126" s="976"/>
      <c r="DP126" s="976"/>
      <c r="DQ126" s="976" t="s">
        <v>398</v>
      </c>
      <c r="DR126" s="976"/>
      <c r="DS126" s="976"/>
      <c r="DT126" s="976"/>
      <c r="DU126" s="976"/>
      <c r="DV126" s="977" t="s">
        <v>398</v>
      </c>
      <c r="DW126" s="977"/>
      <c r="DX126" s="977"/>
      <c r="DY126" s="977"/>
      <c r="DZ126" s="978"/>
    </row>
    <row r="127" spans="1:130" s="247" customFormat="1" ht="26.25" customHeight="1" x14ac:dyDescent="0.15">
      <c r="A127" s="1116"/>
      <c r="B127" s="1004"/>
      <c r="C127" s="1058" t="s">
        <v>495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215</v>
      </c>
      <c r="AB127" s="1015"/>
      <c r="AC127" s="1015"/>
      <c r="AD127" s="1015"/>
      <c r="AE127" s="1016"/>
      <c r="AF127" s="1017">
        <v>244</v>
      </c>
      <c r="AG127" s="1015"/>
      <c r="AH127" s="1015"/>
      <c r="AI127" s="1015"/>
      <c r="AJ127" s="1016"/>
      <c r="AK127" s="1017">
        <v>286</v>
      </c>
      <c r="AL127" s="1015"/>
      <c r="AM127" s="1015"/>
      <c r="AN127" s="1015"/>
      <c r="AO127" s="1016"/>
      <c r="AP127" s="1018">
        <v>0</v>
      </c>
      <c r="AQ127" s="1019"/>
      <c r="AR127" s="1019"/>
      <c r="AS127" s="1019"/>
      <c r="AT127" s="1020"/>
      <c r="AU127" s="283"/>
      <c r="AV127" s="283"/>
      <c r="AW127" s="283"/>
      <c r="AX127" s="1088" t="s">
        <v>496</v>
      </c>
      <c r="AY127" s="1089"/>
      <c r="AZ127" s="1089"/>
      <c r="BA127" s="1089"/>
      <c r="BB127" s="1089"/>
      <c r="BC127" s="1089"/>
      <c r="BD127" s="1089"/>
      <c r="BE127" s="1090"/>
      <c r="BF127" s="1091" t="s">
        <v>497</v>
      </c>
      <c r="BG127" s="1089"/>
      <c r="BH127" s="1089"/>
      <c r="BI127" s="1089"/>
      <c r="BJ127" s="1089"/>
      <c r="BK127" s="1089"/>
      <c r="BL127" s="1090"/>
      <c r="BM127" s="1091" t="s">
        <v>498</v>
      </c>
      <c r="BN127" s="1089"/>
      <c r="BO127" s="1089"/>
      <c r="BP127" s="1089"/>
      <c r="BQ127" s="1089"/>
      <c r="BR127" s="1089"/>
      <c r="BS127" s="1090"/>
      <c r="BT127" s="1091" t="s">
        <v>499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500</v>
      </c>
      <c r="CQ127" s="1006"/>
      <c r="CR127" s="1006"/>
      <c r="CS127" s="1006"/>
      <c r="CT127" s="1006"/>
      <c r="CU127" s="1006"/>
      <c r="CV127" s="1006"/>
      <c r="CW127" s="1006"/>
      <c r="CX127" s="1006"/>
      <c r="CY127" s="1006"/>
      <c r="CZ127" s="1006"/>
      <c r="DA127" s="1006"/>
      <c r="DB127" s="1006"/>
      <c r="DC127" s="1006"/>
      <c r="DD127" s="1006"/>
      <c r="DE127" s="1006"/>
      <c r="DF127" s="1007"/>
      <c r="DG127" s="975" t="s">
        <v>398</v>
      </c>
      <c r="DH127" s="976"/>
      <c r="DI127" s="976"/>
      <c r="DJ127" s="976"/>
      <c r="DK127" s="976"/>
      <c r="DL127" s="976" t="s">
        <v>398</v>
      </c>
      <c r="DM127" s="976"/>
      <c r="DN127" s="976"/>
      <c r="DO127" s="976"/>
      <c r="DP127" s="976"/>
      <c r="DQ127" s="976" t="s">
        <v>398</v>
      </c>
      <c r="DR127" s="976"/>
      <c r="DS127" s="976"/>
      <c r="DT127" s="976"/>
      <c r="DU127" s="976"/>
      <c r="DV127" s="977" t="s">
        <v>398</v>
      </c>
      <c r="DW127" s="977"/>
      <c r="DX127" s="977"/>
      <c r="DY127" s="977"/>
      <c r="DZ127" s="978"/>
    </row>
    <row r="128" spans="1:130" s="247" customFormat="1" ht="26.25" customHeight="1" thickBot="1" x14ac:dyDescent="0.2">
      <c r="A128" s="1099" t="s">
        <v>501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502</v>
      </c>
      <c r="X128" s="1101"/>
      <c r="Y128" s="1101"/>
      <c r="Z128" s="1102"/>
      <c r="AA128" s="1103">
        <v>1723224</v>
      </c>
      <c r="AB128" s="1104"/>
      <c r="AC128" s="1104"/>
      <c r="AD128" s="1104"/>
      <c r="AE128" s="1105"/>
      <c r="AF128" s="1106">
        <v>1672815</v>
      </c>
      <c r="AG128" s="1104"/>
      <c r="AH128" s="1104"/>
      <c r="AI128" s="1104"/>
      <c r="AJ128" s="1105"/>
      <c r="AK128" s="1106">
        <v>1640724</v>
      </c>
      <c r="AL128" s="1104"/>
      <c r="AM128" s="1104"/>
      <c r="AN128" s="1104"/>
      <c r="AO128" s="1105"/>
      <c r="AP128" s="1107"/>
      <c r="AQ128" s="1108"/>
      <c r="AR128" s="1108"/>
      <c r="AS128" s="1108"/>
      <c r="AT128" s="1109"/>
      <c r="AU128" s="283"/>
      <c r="AV128" s="283"/>
      <c r="AW128" s="283"/>
      <c r="AX128" s="944" t="s">
        <v>503</v>
      </c>
      <c r="AY128" s="945"/>
      <c r="AZ128" s="945"/>
      <c r="BA128" s="945"/>
      <c r="BB128" s="945"/>
      <c r="BC128" s="945"/>
      <c r="BD128" s="945"/>
      <c r="BE128" s="946"/>
      <c r="BF128" s="1110" t="s">
        <v>472</v>
      </c>
      <c r="BG128" s="1111"/>
      <c r="BH128" s="1111"/>
      <c r="BI128" s="1111"/>
      <c r="BJ128" s="1111"/>
      <c r="BK128" s="1111"/>
      <c r="BL128" s="1112"/>
      <c r="BM128" s="1110">
        <v>11.56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504</v>
      </c>
      <c r="CQ128" s="1093"/>
      <c r="CR128" s="1093"/>
      <c r="CS128" s="1093"/>
      <c r="CT128" s="1093"/>
      <c r="CU128" s="1093"/>
      <c r="CV128" s="1093"/>
      <c r="CW128" s="1093"/>
      <c r="CX128" s="1093"/>
      <c r="CY128" s="1093"/>
      <c r="CZ128" s="1093"/>
      <c r="DA128" s="1093"/>
      <c r="DB128" s="1093"/>
      <c r="DC128" s="1093"/>
      <c r="DD128" s="1093"/>
      <c r="DE128" s="1093"/>
      <c r="DF128" s="1094"/>
      <c r="DG128" s="1095" t="s">
        <v>505</v>
      </c>
      <c r="DH128" s="1096"/>
      <c r="DI128" s="1096"/>
      <c r="DJ128" s="1096"/>
      <c r="DK128" s="1096"/>
      <c r="DL128" s="1096" t="s">
        <v>506</v>
      </c>
      <c r="DM128" s="1096"/>
      <c r="DN128" s="1096"/>
      <c r="DO128" s="1096"/>
      <c r="DP128" s="1096"/>
      <c r="DQ128" s="1096" t="s">
        <v>507</v>
      </c>
      <c r="DR128" s="1096"/>
      <c r="DS128" s="1096"/>
      <c r="DT128" s="1096"/>
      <c r="DU128" s="1096"/>
      <c r="DV128" s="1097" t="s">
        <v>507</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508</v>
      </c>
      <c r="X129" s="1130"/>
      <c r="Y129" s="1130"/>
      <c r="Z129" s="1131"/>
      <c r="AA129" s="1014">
        <v>36485017</v>
      </c>
      <c r="AB129" s="1015"/>
      <c r="AC129" s="1015"/>
      <c r="AD129" s="1015"/>
      <c r="AE129" s="1016"/>
      <c r="AF129" s="1017">
        <v>36322778</v>
      </c>
      <c r="AG129" s="1015"/>
      <c r="AH129" s="1015"/>
      <c r="AI129" s="1015"/>
      <c r="AJ129" s="1016"/>
      <c r="AK129" s="1017">
        <v>36375405</v>
      </c>
      <c r="AL129" s="1015"/>
      <c r="AM129" s="1015"/>
      <c r="AN129" s="1015"/>
      <c r="AO129" s="1016"/>
      <c r="AP129" s="1132"/>
      <c r="AQ129" s="1133"/>
      <c r="AR129" s="1133"/>
      <c r="AS129" s="1133"/>
      <c r="AT129" s="1134"/>
      <c r="AU129" s="285"/>
      <c r="AV129" s="285"/>
      <c r="AW129" s="285"/>
      <c r="AX129" s="1123" t="s">
        <v>509</v>
      </c>
      <c r="AY129" s="1006"/>
      <c r="AZ129" s="1006"/>
      <c r="BA129" s="1006"/>
      <c r="BB129" s="1006"/>
      <c r="BC129" s="1006"/>
      <c r="BD129" s="1006"/>
      <c r="BE129" s="1007"/>
      <c r="BF129" s="1124" t="s">
        <v>398</v>
      </c>
      <c r="BG129" s="1125"/>
      <c r="BH129" s="1125"/>
      <c r="BI129" s="1125"/>
      <c r="BJ129" s="1125"/>
      <c r="BK129" s="1125"/>
      <c r="BL129" s="1126"/>
      <c r="BM129" s="1124">
        <v>16.559999999999999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511</v>
      </c>
      <c r="X130" s="1130"/>
      <c r="Y130" s="1130"/>
      <c r="Z130" s="1131"/>
      <c r="AA130" s="1014">
        <v>6246078</v>
      </c>
      <c r="AB130" s="1015"/>
      <c r="AC130" s="1015"/>
      <c r="AD130" s="1015"/>
      <c r="AE130" s="1016"/>
      <c r="AF130" s="1017">
        <v>6045298</v>
      </c>
      <c r="AG130" s="1015"/>
      <c r="AH130" s="1015"/>
      <c r="AI130" s="1015"/>
      <c r="AJ130" s="1016"/>
      <c r="AK130" s="1017">
        <v>5819810</v>
      </c>
      <c r="AL130" s="1015"/>
      <c r="AM130" s="1015"/>
      <c r="AN130" s="1015"/>
      <c r="AO130" s="1016"/>
      <c r="AP130" s="1132"/>
      <c r="AQ130" s="1133"/>
      <c r="AR130" s="1133"/>
      <c r="AS130" s="1133"/>
      <c r="AT130" s="1134"/>
      <c r="AU130" s="285"/>
      <c r="AV130" s="285"/>
      <c r="AW130" s="285"/>
      <c r="AX130" s="1123" t="s">
        <v>512</v>
      </c>
      <c r="AY130" s="1006"/>
      <c r="AZ130" s="1006"/>
      <c r="BA130" s="1006"/>
      <c r="BB130" s="1006"/>
      <c r="BC130" s="1006"/>
      <c r="BD130" s="1006"/>
      <c r="BE130" s="1007"/>
      <c r="BF130" s="1160">
        <v>3.8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513</v>
      </c>
      <c r="X131" s="1168"/>
      <c r="Y131" s="1168"/>
      <c r="Z131" s="1169"/>
      <c r="AA131" s="1061">
        <v>30238939</v>
      </c>
      <c r="AB131" s="1040"/>
      <c r="AC131" s="1040"/>
      <c r="AD131" s="1040"/>
      <c r="AE131" s="1041"/>
      <c r="AF131" s="1039">
        <v>30277480</v>
      </c>
      <c r="AG131" s="1040"/>
      <c r="AH131" s="1040"/>
      <c r="AI131" s="1040"/>
      <c r="AJ131" s="1041"/>
      <c r="AK131" s="1039">
        <v>30555595</v>
      </c>
      <c r="AL131" s="1040"/>
      <c r="AM131" s="1040"/>
      <c r="AN131" s="1040"/>
      <c r="AO131" s="1041"/>
      <c r="AP131" s="1170"/>
      <c r="AQ131" s="1171"/>
      <c r="AR131" s="1171"/>
      <c r="AS131" s="1171"/>
      <c r="AT131" s="1172"/>
      <c r="AU131" s="285"/>
      <c r="AV131" s="285"/>
      <c r="AW131" s="285"/>
      <c r="AX131" s="1142" t="s">
        <v>514</v>
      </c>
      <c r="AY131" s="1093"/>
      <c r="AZ131" s="1093"/>
      <c r="BA131" s="1093"/>
      <c r="BB131" s="1093"/>
      <c r="BC131" s="1093"/>
      <c r="BD131" s="1093"/>
      <c r="BE131" s="1094"/>
      <c r="BF131" s="1143">
        <v>28.6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516</v>
      </c>
      <c r="W132" s="1153"/>
      <c r="X132" s="1153"/>
      <c r="Y132" s="1153"/>
      <c r="Z132" s="1154"/>
      <c r="AA132" s="1155">
        <v>4.92112835</v>
      </c>
      <c r="AB132" s="1156"/>
      <c r="AC132" s="1156"/>
      <c r="AD132" s="1156"/>
      <c r="AE132" s="1157"/>
      <c r="AF132" s="1158">
        <v>3.624333993</v>
      </c>
      <c r="AG132" s="1156"/>
      <c r="AH132" s="1156"/>
      <c r="AI132" s="1156"/>
      <c r="AJ132" s="1157"/>
      <c r="AK132" s="1158">
        <v>3.1295446870000001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517</v>
      </c>
      <c r="W133" s="1136"/>
      <c r="X133" s="1136"/>
      <c r="Y133" s="1136"/>
      <c r="Z133" s="1137"/>
      <c r="AA133" s="1138">
        <v>6.3</v>
      </c>
      <c r="AB133" s="1139"/>
      <c r="AC133" s="1139"/>
      <c r="AD133" s="1139"/>
      <c r="AE133" s="1140"/>
      <c r="AF133" s="1138">
        <v>5.0999999999999996</v>
      </c>
      <c r="AG133" s="1139"/>
      <c r="AH133" s="1139"/>
      <c r="AI133" s="1139"/>
      <c r="AJ133" s="1140"/>
      <c r="AK133" s="1138">
        <v>3.8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CAHBiVVADliz2g3LgPTly9lMiqp1P3FDfVcXSkDH+qiDgQU2uwkBcimG0HvfnsV142QiwKzd7TllgII4maX3w==" saltValue="QqtMrXuaXn91hyXJ4iUc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coyBV69CV55eXm/5fgcHnBWuDD93JqtyHxU1zQ2tyA7t5fZi1vO7gGAbi8jUbtoe13zIC+kXUV4i6BhHzbaXw==" saltValue="/eS8DZ1mXOLC72Tvzi5O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suESBADFYzKxpObCOZrbHo6EP/T5ZMl1CpyFZzpRlxRBreL/fSr7Tjv9/yu14k6SFRril3fndyvty3syjxlg==" saltValue="dIZrrAx3VBCZGc6ZbTyo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526</v>
      </c>
      <c r="AL9" s="1179"/>
      <c r="AM9" s="1179"/>
      <c r="AN9" s="1180"/>
      <c r="AO9" s="313">
        <v>8816379</v>
      </c>
      <c r="AP9" s="313">
        <v>53675</v>
      </c>
      <c r="AQ9" s="314">
        <v>56205</v>
      </c>
      <c r="AR9" s="315">
        <v>-4.5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527</v>
      </c>
      <c r="AL10" s="1179"/>
      <c r="AM10" s="1179"/>
      <c r="AN10" s="1180"/>
      <c r="AO10" s="316">
        <v>200536</v>
      </c>
      <c r="AP10" s="316">
        <v>1221</v>
      </c>
      <c r="AQ10" s="317">
        <v>3535</v>
      </c>
      <c r="AR10" s="318">
        <v>-65.5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528</v>
      </c>
      <c r="AL11" s="1179"/>
      <c r="AM11" s="1179"/>
      <c r="AN11" s="1180"/>
      <c r="AO11" s="316">
        <v>1657132</v>
      </c>
      <c r="AP11" s="316">
        <v>10089</v>
      </c>
      <c r="AQ11" s="317">
        <v>1601</v>
      </c>
      <c r="AR11" s="318">
        <v>530.20000000000005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529</v>
      </c>
      <c r="AL12" s="1179"/>
      <c r="AM12" s="1179"/>
      <c r="AN12" s="1180"/>
      <c r="AO12" s="316">
        <v>192065</v>
      </c>
      <c r="AP12" s="316">
        <v>1169</v>
      </c>
      <c r="AQ12" s="317">
        <v>977</v>
      </c>
      <c r="AR12" s="318">
        <v>19.7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530</v>
      </c>
      <c r="AL13" s="1179"/>
      <c r="AM13" s="1179"/>
      <c r="AN13" s="1180"/>
      <c r="AO13" s="316" t="s">
        <v>531</v>
      </c>
      <c r="AP13" s="316" t="s">
        <v>531</v>
      </c>
      <c r="AQ13" s="317">
        <v>14</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532</v>
      </c>
      <c r="AL14" s="1179"/>
      <c r="AM14" s="1179"/>
      <c r="AN14" s="1180"/>
      <c r="AO14" s="316">
        <v>268220</v>
      </c>
      <c r="AP14" s="316">
        <v>1633</v>
      </c>
      <c r="AQ14" s="317">
        <v>2086</v>
      </c>
      <c r="AR14" s="318">
        <v>-21.7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533</v>
      </c>
      <c r="AL15" s="1179"/>
      <c r="AM15" s="1179"/>
      <c r="AN15" s="1180"/>
      <c r="AO15" s="316">
        <v>261049</v>
      </c>
      <c r="AP15" s="316">
        <v>1589</v>
      </c>
      <c r="AQ15" s="317">
        <v>1354</v>
      </c>
      <c r="AR15" s="318">
        <v>17.399999999999999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534</v>
      </c>
      <c r="AL16" s="1182"/>
      <c r="AM16" s="1182"/>
      <c r="AN16" s="1183"/>
      <c r="AO16" s="316">
        <v>-548719</v>
      </c>
      <c r="AP16" s="316">
        <v>-3341</v>
      </c>
      <c r="AQ16" s="317">
        <v>-3936</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10846662</v>
      </c>
      <c r="AP17" s="316">
        <v>66036</v>
      </c>
      <c r="AQ17" s="317">
        <v>61836</v>
      </c>
      <c r="AR17" s="318">
        <v>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539</v>
      </c>
      <c r="AL21" s="1174"/>
      <c r="AM21" s="1174"/>
      <c r="AN21" s="1175"/>
      <c r="AO21" s="328">
        <v>5.83</v>
      </c>
      <c r="AP21" s="329">
        <v>6.05</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540</v>
      </c>
      <c r="AL22" s="1174"/>
      <c r="AM22" s="1174"/>
      <c r="AN22" s="1175"/>
      <c r="AO22" s="333">
        <v>100</v>
      </c>
      <c r="AP22" s="334">
        <v>100</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544</v>
      </c>
      <c r="AL32" s="1190"/>
      <c r="AM32" s="1190"/>
      <c r="AN32" s="1191"/>
      <c r="AO32" s="343">
        <v>6294219</v>
      </c>
      <c r="AP32" s="343">
        <v>38320</v>
      </c>
      <c r="AQ32" s="344">
        <v>27026</v>
      </c>
      <c r="AR32" s="345">
        <v>41.8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545</v>
      </c>
      <c r="AL33" s="1190"/>
      <c r="AM33" s="1190"/>
      <c r="AN33" s="1191"/>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546</v>
      </c>
      <c r="AL34" s="1190"/>
      <c r="AM34" s="1190"/>
      <c r="AN34" s="1191"/>
      <c r="AO34" s="343" t="s">
        <v>531</v>
      </c>
      <c r="AP34" s="343" t="s">
        <v>531</v>
      </c>
      <c r="AQ34" s="344">
        <v>25</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547</v>
      </c>
      <c r="AL35" s="1190"/>
      <c r="AM35" s="1190"/>
      <c r="AN35" s="1191"/>
      <c r="AO35" s="343">
        <v>1613559</v>
      </c>
      <c r="AP35" s="343">
        <v>9824</v>
      </c>
      <c r="AQ35" s="344">
        <v>6128</v>
      </c>
      <c r="AR35" s="345">
        <v>60.3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548</v>
      </c>
      <c r="AL36" s="1190"/>
      <c r="AM36" s="1190"/>
      <c r="AN36" s="1191"/>
      <c r="AO36" s="343">
        <v>506046</v>
      </c>
      <c r="AP36" s="343">
        <v>3081</v>
      </c>
      <c r="AQ36" s="344">
        <v>667</v>
      </c>
      <c r="AR36" s="345">
        <v>361.9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549</v>
      </c>
      <c r="AL37" s="1190"/>
      <c r="AM37" s="1190"/>
      <c r="AN37" s="1191"/>
      <c r="AO37" s="343">
        <v>2961</v>
      </c>
      <c r="AP37" s="343">
        <v>18</v>
      </c>
      <c r="AQ37" s="344">
        <v>1499</v>
      </c>
      <c r="AR37" s="345">
        <v>-98.8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550</v>
      </c>
      <c r="AL38" s="1193"/>
      <c r="AM38" s="1193"/>
      <c r="AN38" s="1194"/>
      <c r="AO38" s="346" t="s">
        <v>531</v>
      </c>
      <c r="AP38" s="346" t="s">
        <v>531</v>
      </c>
      <c r="AQ38" s="347">
        <v>0</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551</v>
      </c>
      <c r="AL39" s="1193"/>
      <c r="AM39" s="1193"/>
      <c r="AN39" s="1194"/>
      <c r="AO39" s="343">
        <v>-1640724</v>
      </c>
      <c r="AP39" s="343">
        <v>-9989</v>
      </c>
      <c r="AQ39" s="344">
        <v>-7805</v>
      </c>
      <c r="AR39" s="345">
        <v>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552</v>
      </c>
      <c r="AL40" s="1190"/>
      <c r="AM40" s="1190"/>
      <c r="AN40" s="1191"/>
      <c r="AO40" s="343">
        <v>-5819810</v>
      </c>
      <c r="AP40" s="343">
        <v>-35432</v>
      </c>
      <c r="AQ40" s="344">
        <v>-21058</v>
      </c>
      <c r="AR40" s="345">
        <v>68.3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956251</v>
      </c>
      <c r="AP41" s="343">
        <v>5822</v>
      </c>
      <c r="AQ41" s="344">
        <v>6483</v>
      </c>
      <c r="AR41" s="345">
        <v>-10.199999999999999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521</v>
      </c>
      <c r="AN49" s="1186" t="s">
        <v>556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5765703</v>
      </c>
      <c r="AN51" s="365">
        <v>34046</v>
      </c>
      <c r="AO51" s="366">
        <v>-11.1</v>
      </c>
      <c r="AP51" s="367">
        <v>39951</v>
      </c>
      <c r="AQ51" s="368">
        <v>-11.5</v>
      </c>
      <c r="AR51" s="369">
        <v>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2643631</v>
      </c>
      <c r="AN52" s="373">
        <v>15611</v>
      </c>
      <c r="AO52" s="374">
        <v>-17.8</v>
      </c>
      <c r="AP52" s="375">
        <v>22555</v>
      </c>
      <c r="AQ52" s="376">
        <v>-11.9</v>
      </c>
      <c r="AR52" s="377">
        <v>-5.9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4019810</v>
      </c>
      <c r="AN53" s="365">
        <v>23893</v>
      </c>
      <c r="AO53" s="366">
        <v>-29.8</v>
      </c>
      <c r="AP53" s="367">
        <v>39893</v>
      </c>
      <c r="AQ53" s="368">
        <v>-0.1</v>
      </c>
      <c r="AR53" s="369">
        <v>-29.7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1582669</v>
      </c>
      <c r="AN54" s="373">
        <v>9407</v>
      </c>
      <c r="AO54" s="374">
        <v>-39.700000000000003</v>
      </c>
      <c r="AP54" s="375">
        <v>26170</v>
      </c>
      <c r="AQ54" s="376">
        <v>16</v>
      </c>
      <c r="AR54" s="377">
        <v>-55.7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6353299</v>
      </c>
      <c r="AN55" s="365">
        <v>38079</v>
      </c>
      <c r="AO55" s="366">
        <v>59.4</v>
      </c>
      <c r="AP55" s="367">
        <v>41080</v>
      </c>
      <c r="AQ55" s="368">
        <v>3</v>
      </c>
      <c r="AR55" s="369">
        <v>56.4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3029350</v>
      </c>
      <c r="AN56" s="373">
        <v>18156</v>
      </c>
      <c r="AO56" s="374">
        <v>93</v>
      </c>
      <c r="AP56" s="375">
        <v>27265</v>
      </c>
      <c r="AQ56" s="376">
        <v>4.2</v>
      </c>
      <c r="AR56" s="377">
        <v>88.8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5596572</v>
      </c>
      <c r="AN57" s="365">
        <v>33835</v>
      </c>
      <c r="AO57" s="366">
        <v>-11.1</v>
      </c>
      <c r="AP57" s="367">
        <v>33173</v>
      </c>
      <c r="AQ57" s="368">
        <v>-19.2</v>
      </c>
      <c r="AR57" s="369">
        <v>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3133573</v>
      </c>
      <c r="AN58" s="373">
        <v>18944</v>
      </c>
      <c r="AO58" s="374">
        <v>4.3</v>
      </c>
      <c r="AP58" s="375">
        <v>20353</v>
      </c>
      <c r="AQ58" s="376">
        <v>-25.4</v>
      </c>
      <c r="AR58" s="377">
        <v>29.7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7429778</v>
      </c>
      <c r="AN59" s="365">
        <v>45233</v>
      </c>
      <c r="AO59" s="366">
        <v>33.700000000000003</v>
      </c>
      <c r="AP59" s="367">
        <v>37644</v>
      </c>
      <c r="AQ59" s="368">
        <v>13.5</v>
      </c>
      <c r="AR59" s="369">
        <v>20.2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4763740</v>
      </c>
      <c r="AN60" s="373">
        <v>29002</v>
      </c>
      <c r="AO60" s="374">
        <v>53.1</v>
      </c>
      <c r="AP60" s="375">
        <v>24939</v>
      </c>
      <c r="AQ60" s="376">
        <v>22.5</v>
      </c>
      <c r="AR60" s="377">
        <v>30.6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5833032</v>
      </c>
      <c r="AN61" s="380">
        <v>35017</v>
      </c>
      <c r="AO61" s="381">
        <v>8.1999999999999993</v>
      </c>
      <c r="AP61" s="382">
        <v>38348</v>
      </c>
      <c r="AQ61" s="383">
        <v>-2.9</v>
      </c>
      <c r="AR61" s="369">
        <v>11.1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3030593</v>
      </c>
      <c r="AN62" s="373">
        <v>18224</v>
      </c>
      <c r="AO62" s="374">
        <v>18.600000000000001</v>
      </c>
      <c r="AP62" s="375">
        <v>24256</v>
      </c>
      <c r="AQ62" s="376">
        <v>1.1000000000000001</v>
      </c>
      <c r="AR62" s="377">
        <v>17.5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QbMWWHZ4CNyM2XjLvn8zS+9XDq6sO0UJRk3+t/GouCUprCWp15Ddnd4aoSAb7uEkapzyvbxl7UGYBsrH1NIDA==" saltValue="ZRBMqr6+wESeTIUjN0mn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8m8N3/ThUkgHiD/WRPkEsF7VjpLb50ej7aRWdyZgI4BCqJvBWDBucmpLxMXDE5J0L26gtfQ42Qxa1ynjzoipiw==" saltValue="XifYHkC8aFSMJGqxvktP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zPVonWSr2GeeEPfwHZ/qlVZHgo0leJyluYNIWNkhfOsH0RgZrod6snYHqfiKOSM2+x+3BnTL375DWcQjZ4e1Dw==" saltValue="jgA/do45wI8pFRM5cz+w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98" t="s">
        <v>3</v>
      </c>
      <c r="D47" s="1198"/>
      <c r="E47" s="1199"/>
      <c r="F47" s="11">
        <v>9.14</v>
      </c>
      <c r="G47" s="12">
        <v>9.74</v>
      </c>
      <c r="H47" s="12">
        <v>9.73</v>
      </c>
      <c r="I47" s="12">
        <v>10</v>
      </c>
      <c r="J47" s="13">
        <v>9.6300000000000008</v>
      </c>
    </row>
    <row r="48" spans="2:10" ht="57.75" customHeight="1" x14ac:dyDescent="0.15">
      <c r="B48" s="14"/>
      <c r="C48" s="1200" t="s">
        <v>4</v>
      </c>
      <c r="D48" s="1200"/>
      <c r="E48" s="1201"/>
      <c r="F48" s="15">
        <v>4.3</v>
      </c>
      <c r="G48" s="16">
        <v>3.08</v>
      </c>
      <c r="H48" s="16">
        <v>3.73</v>
      </c>
      <c r="I48" s="16">
        <v>3.13</v>
      </c>
      <c r="J48" s="17">
        <v>3.48</v>
      </c>
    </row>
    <row r="49" spans="2:10" ht="57.75" customHeight="1" thickBot="1" x14ac:dyDescent="0.2">
      <c r="B49" s="18"/>
      <c r="C49" s="1202" t="s">
        <v>5</v>
      </c>
      <c r="D49" s="1202"/>
      <c r="E49" s="1203"/>
      <c r="F49" s="19">
        <v>2.65</v>
      </c>
      <c r="G49" s="20" t="s">
        <v>577</v>
      </c>
      <c r="H49" s="20">
        <v>1.43</v>
      </c>
      <c r="I49" s="20" t="s">
        <v>578</v>
      </c>
      <c r="J49" s="21">
        <v>0.01</v>
      </c>
    </row>
    <row r="50" spans="2:10" ht="13.5" customHeight="1" x14ac:dyDescent="0.15"/>
  </sheetData>
  <sheetProtection algorithmName="SHA-512" hashValue="AUrUCFlibC6hXveH+DziRC6Q0usFrm0HY9OSLyj2B2Z3uwk+DqUUGxx2TUuyNjTi8wi9FP3b6r7B7oQHopmjYA==" saltValue="lfFQv7C2aDCltCvX3nig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宮﨑 拓哉</cp:lastModifiedBy>
  <cp:lastPrinted>2021-03-08T02:20:08Z</cp:lastPrinted>
  <dcterms:created xsi:type="dcterms:W3CDTF">2021-02-05T04:02:39Z</dcterms:created>
  <dcterms:modified xsi:type="dcterms:W3CDTF">2021-10-03T23:48:57Z</dcterms:modified>
  <cp:category/>
</cp:coreProperties>
</file>